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500 経営関係業務\400 決算\100 決算事務 &amp; 決算統計\R04決算統計\02 決算統計\02 決算統計\10 公営企業に係る経営比較分析表\01_回答\"/>
    </mc:Choice>
  </mc:AlternateContent>
  <workbookProtection workbookAlgorithmName="SHA-512" workbookHashValue="VEq2NMaR4P27nKXSGQQX8x6XOlcmpiJERulMN56MuzNIW2lxG8FPe8OCrkge9FY83Hp9xamkvXSlnrZKQ43HBQ==" workbookSaltValue="4f3Eiko8pz1discXYWH+eQ==" workbookSpinCount="100000" lockStructure="1"/>
  <bookViews>
    <workbookView xWindow="0" yWindow="450" windowWidth="15360" windowHeight="7635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AD10" i="4" s="1"/>
  <c r="Q6" i="5"/>
  <c r="P6" i="5"/>
  <c r="O6" i="5"/>
  <c r="N6" i="5"/>
  <c r="B10" i="4" s="1"/>
  <c r="M6" i="5"/>
  <c r="L6" i="5"/>
  <c r="K6" i="5"/>
  <c r="J6" i="5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W10" i="4"/>
  <c r="P10" i="4"/>
  <c r="I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<sst xmlns="http://schemas.openxmlformats.org/spreadsheetml/2006/main" count="231" uniqueCount="117">
  <si>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</si>
  <si>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</si>
  <si>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</si>
  <si>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</si>
  <si>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</si>
  <si>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</si>
  <si>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</si>
  <si>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</si>
  <si>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</si>
  <si>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</si>
  <si>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</si>
  <si>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</si>
  <si>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</si>
  <si>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</si>
  <si>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</si>
  <si>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</si>
  <si>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</si>
  <si>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</si>
  <si>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</si>
  <si>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</si>
  <si>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</si>
  <si>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</si>
  <si>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</si>
  <si>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</si>
  <si>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</si>
  <si>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</si>
  <si>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</si>
  <si>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</si>
  <si>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</si>
  <si>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</si>
  <si>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</si>
  <si>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</si>
  <si>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</si>
  <si>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</si>
  <si>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</si>
  <si>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</si>
  <si>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</si>
  <si>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</si>
  <si>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</si>
  <si>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</si>
  <si>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</si>
  <si>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</si>
  <si>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</si>
  <si>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</si>
  <si>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</si>
  <si>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</si>
  <si>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</si>
  <si>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</si>
  <si>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</si>
  <si>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</si>
  <si>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</si>
  <si>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</si>
  <si>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</si>
  <si>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</si>
  <si>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</si>
  <si>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</si>
  <si>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</si>
  <si>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</si>
  <si>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</si>
  <si>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</si>
  <si>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</si>
  <si>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</si>
  <si>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</si>
  <si>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</si>
  <si>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</si>
  <si>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</si>
  <si>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</si>
  <si>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</si>
  <si>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</si>
  <si>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</si>
  <si>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</si>
  <si>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</si>
  <si>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</si>
  <si>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</si>
  <si>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</si>
  <si>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</si>
  <si>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</si>
  <si>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</si>
  <si>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</si>
  <si>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</si>
  <si>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</si>
  <si>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</si>
  <si>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</si>
  <si>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</si>
  <si>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</si>
  <si>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</si>
  <si>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</si>
  <si>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</si>
  <si>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</si>
  <si>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</si>
  <si>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</si>
  <si>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</si>
  <si>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</si>
  <si>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</si>
  <si>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</si>
  <si>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</si>
  <si>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岡山県　岡山市</t>
  </si>
  <si>
    <t>法適用</t>
  </si>
  <si>
    <t>下水道事業</t>
  </si>
  <si>
    <t>特定環境保全公共下水道</t>
  </si>
  <si>
    <t>D2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</si>
  <si>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</si>
  <si>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</si>
  <si>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</si>
  <si>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</si>
  <si>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</si>
  <si>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</si>
  <si>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</si>
  <si>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</si>
  <si>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</si>
  <si>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</si>
  <si>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</si>
  <si>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</si>
  <si>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</si>
  <si>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本格的な整備時期が平成一桁以降と遅いことから、類似団体と比較して、老朽化の指標の数値はいずれも低い（本市は平成22年度より地方公営企業法を適用しており、①有形固定資産減価償却率（％）は法適用以降の減価償却累計で算出されるため、その点に留意する必要がある。）。
　ただし、将来的には多額の更新需要が見込まれることから、長寿命化や改築更新費用の平準化を計画的に進める必要がある。</t>
    <phoneticPr fontId="4"/>
  </si>
  <si>
    <t xml:space="preserve">　持続可能な下水道事業の運営を図るため、平成27年度に策定した経営戦略（岡山市下水道事業経営計画2016）の中で目標数値を定め、ＰＤＣＡサイクルにより経営改善を図ることとしている。
　具体的には、接続促進による使用料収入の確保、施設の統廃合や施設管理の効率化等による支出の削減等により、経営改善を進めることとしている。
</t>
    <rPh sb="20" eb="22">
      <t>ヘイセイ</t>
    </rPh>
    <phoneticPr fontId="4"/>
  </si>
  <si>
    <r>
      <t>　公共下水道と同様の傾向であるが、公共下水道と比較して、処理区域内人口密度が低いため、経営効率が悪い。ただし、水洗化率については、類似団体と比較して平均程度となっている。
　各指標の特徴としては以下のとおり
①一般会計繰入金により赤字相当額を補てんしており、１００％程度となっている。
②一般会計繰入金により赤字相当額を補てんしており、欠損金は生じていない。</t>
    </r>
    <r>
      <rPr>
        <sz val="11"/>
        <rFont val="ＭＳ ゴシック"/>
        <family val="3"/>
        <charset val="128"/>
      </rPr>
      <t xml:space="preserve">
③類似団体と比較して整備時期が遅いこと等により、経費に占める償還元金の割合が高いため、低水準となっている。</t>
    </r>
    <r>
      <rPr>
        <sz val="11"/>
        <color theme="1"/>
        <rFont val="ＭＳ ゴシック"/>
        <family val="3"/>
        <charset val="128"/>
      </rPr>
      <t xml:space="preserve">
④類似団体と比較して整備時期が遅いこと等により、高水準であるが、確実に減少している。
⑤使用料対象としている額に対し、１００％は賄えていない。
⑥資本費が高いこと（④）等により、高水準となっている。
⑦整備途上であることから、低水準であるが、類似団体と比較した場合、平均程度となっている。
⑧年々高くなっている。
</t>
    </r>
    <rPh sb="23" eb="25">
      <t>ヒカク</t>
    </rPh>
    <rPh sb="186" eb="188">
      <t>ヒカク</t>
    </rPh>
    <rPh sb="240" eb="242">
      <t>ヒカク</t>
    </rPh>
    <rPh sb="360" eb="362">
      <t>ヒカク</t>
    </rPh>
    <rPh sb="364" eb="366">
      <t>バアイ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</si>
</sst>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5" fillId="0" borderId="0" xfId="0" applyFont="1" applyBorder="1" applyAlignment="1" applyProtection="1">
      <alignment horizontal="left" vertical="top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7C-4E36-9635-8839220813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0.13</c:v>
                </c:pt>
                <c:pt idx="1">
                  <c:v>0.36</c:v>
                </c:pt>
                <c:pt idx="2">
                  <c:v>0.39</c:v>
                </c:pt>
                <c:pt idx="3">
                  <c:v>0.1</c:v>
                </c:pt>
                <c:pt idx="4">
                  <c:v>0.08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C-4E36-9635-8839220813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48.63</c:v>
                </c:pt>
                <c:pt idx="1">
                  <c:v>48.5</c:v>
                </c:pt>
                <c:pt idx="2">
                  <c:v>50.69</c:v>
                </c:pt>
                <c:pt idx="3">
                  <c:v>49.13</c:v>
                </c:pt>
                <c:pt idx="4">
                  <c:v>49.44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16-4F3E-97B3-FC54457591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42.56</c:v>
                </c:pt>
                <c:pt idx="1">
                  <c:v>42.47</c:v>
                </c:pt>
                <c:pt idx="2">
                  <c:v>42.4</c:v>
                </c:pt>
                <c:pt idx="3">
                  <c:v>42.28</c:v>
                </c:pt>
                <c:pt idx="4">
                  <c:v>41.06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16-4F3E-97B3-FC54457591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88.57</c:v>
                </c:pt>
                <c:pt idx="1">
                  <c:v>89.24</c:v>
                </c:pt>
                <c:pt idx="2">
                  <c:v>90.54</c:v>
                </c:pt>
                <c:pt idx="3">
                  <c:v>92.11</c:v>
                </c:pt>
                <c:pt idx="4">
                  <c:v>92.35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A8-4EDB-B29A-B199D7F4F8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83.32</c:v>
                </c:pt>
                <c:pt idx="1">
                  <c:v>83.75</c:v>
                </c:pt>
                <c:pt idx="2">
                  <c:v>84.19</c:v>
                </c:pt>
                <c:pt idx="3">
                  <c:v>84.34</c:v>
                </c:pt>
                <c:pt idx="4">
                  <c:v>84.34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A8-4EDB-B29A-B199D7F4F8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100.06</c:v>
                </c:pt>
                <c:pt idx="3">
                  <c:v>100.01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00-4E2B-A199-9EFB27F3A2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101.72</c:v>
                </c:pt>
                <c:pt idx="1">
                  <c:v>102.73</c:v>
                </c:pt>
                <c:pt idx="2">
                  <c:v>105.78</c:v>
                </c:pt>
                <c:pt idx="3">
                  <c:v>106.09</c:v>
                </c:pt>
                <c:pt idx="4">
                  <c:v>106.44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00-4E2B-A199-9EFB27F3A2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22.89</c:v>
                </c:pt>
                <c:pt idx="1">
                  <c:v>25.36</c:v>
                </c:pt>
                <c:pt idx="2">
                  <c:v>27.51</c:v>
                </c:pt>
                <c:pt idx="3">
                  <c:v>29.5</c:v>
                </c:pt>
                <c:pt idx="4">
                  <c:v>31.44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12-4763-A549-CA32614853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24.68</c:v>
                </c:pt>
                <c:pt idx="1">
                  <c:v>24.68</c:v>
                </c:pt>
                <c:pt idx="2">
                  <c:v>21.36</c:v>
                </c:pt>
                <c:pt idx="3">
                  <c:v>22.79</c:v>
                </c:pt>
                <c:pt idx="4">
                  <c:v>24.8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12-4763-A549-CA32614853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99-4AFA-B564-B73ABAC0B5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0.01</c:v>
                </c:pt>
                <c:pt idx="1">
                  <c:v>8.6199999999999992</c:v>
                </c:pt>
                <c:pt idx="2">
                  <c:v>0.01</c:v>
                </c:pt>
                <c:pt idx="3">
                  <c:v>0.01</c:v>
                </c:pt>
                <c:pt idx="4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99-4AFA-B564-B73ABAC0B5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D1-477C-A30B-32EFD5A556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112.88</c:v>
                </c:pt>
                <c:pt idx="1">
                  <c:v>94.97</c:v>
                </c:pt>
                <c:pt idx="2">
                  <c:v>63.96</c:v>
                </c:pt>
                <c:pt idx="3">
                  <c:v>69.42</c:v>
                </c:pt>
                <c:pt idx="4">
                  <c:v>72.86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D1-477C-A30B-32EFD5A556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14.78</c:v>
                </c:pt>
                <c:pt idx="1">
                  <c:v>22</c:v>
                </c:pt>
                <c:pt idx="2">
                  <c:v>17.14</c:v>
                </c:pt>
                <c:pt idx="3">
                  <c:v>12.53</c:v>
                </c:pt>
                <c:pt idx="4">
                  <c:v>14.19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EE-471E-A961-655789E416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49.18</c:v>
                </c:pt>
                <c:pt idx="1">
                  <c:v>47.72</c:v>
                </c:pt>
                <c:pt idx="2">
                  <c:v>44.24</c:v>
                </c:pt>
                <c:pt idx="3">
                  <c:v>43.07</c:v>
                </c:pt>
                <c:pt idx="4">
                  <c:v>45.42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EE-471E-A961-655789E416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1610.29</c:v>
                </c:pt>
                <c:pt idx="1">
                  <c:v>1594.39</c:v>
                </c:pt>
                <c:pt idx="2">
                  <c:v>1572.65</c:v>
                </c:pt>
                <c:pt idx="3">
                  <c:v>1583.32</c:v>
                </c:pt>
                <c:pt idx="4">
                  <c:v>1563.71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0-4A84-928E-134708A889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1194.1500000000001</c:v>
                </c:pt>
                <c:pt idx="1">
                  <c:v>1206.79</c:v>
                </c:pt>
                <c:pt idx="2">
                  <c:v>1258.43</c:v>
                </c:pt>
                <c:pt idx="3">
                  <c:v>1163.75</c:v>
                </c:pt>
                <c:pt idx="4">
                  <c:v>1195.47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30-4A84-928E-134708A889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59.85</c:v>
                </c:pt>
                <c:pt idx="1">
                  <c:v>54.92</c:v>
                </c:pt>
                <c:pt idx="2">
                  <c:v>55.56</c:v>
                </c:pt>
                <c:pt idx="3">
                  <c:v>58.08</c:v>
                </c:pt>
                <c:pt idx="4">
                  <c:v>54.14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04-4A4F-9DAB-C34E634989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72.260000000000005</c:v>
                </c:pt>
                <c:pt idx="1">
                  <c:v>71.84</c:v>
                </c:pt>
                <c:pt idx="2">
                  <c:v>73.36</c:v>
                </c:pt>
                <c:pt idx="3">
                  <c:v>72.599999999999994</c:v>
                </c:pt>
                <c:pt idx="4">
                  <c:v>69.430000000000007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04-4A4F-9DAB-C34E634989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360.27</c:v>
                </c:pt>
                <c:pt idx="1">
                  <c:v>387.45</c:v>
                </c:pt>
                <c:pt idx="2">
                  <c:v>379.03</c:v>
                </c:pt>
                <c:pt idx="3">
                  <c:v>360.78</c:v>
                </c:pt>
                <c:pt idx="4">
                  <c:v>386.44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7E-4EEB-A76A-799FCA0AE5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230.02</c:v>
                </c:pt>
                <c:pt idx="1">
                  <c:v>228.47</c:v>
                </c:pt>
                <c:pt idx="2">
                  <c:v>224.88</c:v>
                </c:pt>
                <c:pt idx="3">
                  <c:v>228.64</c:v>
                </c:pt>
                <c:pt idx="4">
                  <c:v>239.46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7E-4EEB-A76A-799FCA0AE5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【65.93】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【44.25】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【1,182.11】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【220.62】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【28.00】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J49" zoomScaleNormal="100" workbookViewId="0">
      <selection activeCell="BH36" sqref="BH36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9" t="s">
        <v>0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69"/>
      <c r="BV2" s="69"/>
      <c r="BW2" s="69"/>
      <c r="BX2" s="69"/>
      <c r="BY2" s="69"/>
      <c r="BZ2" s="69"/>
    </row>
    <row r="3" spans="1:78" ht="9.75" customHeight="1" x14ac:dyDescent="0.15">
      <c r="A3" s="2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</row>
    <row r="4" spans="1:78" ht="9.75" customHeight="1" x14ac:dyDescent="0.15">
      <c r="A4" s="2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0" t="str">
        <f>データ!H6</f>
        <v>岡山県　岡山市</v>
      </c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59" t="s">
        <v>1</v>
      </c>
      <c r="C7" s="59"/>
      <c r="D7" s="59"/>
      <c r="E7" s="59"/>
      <c r="F7" s="59"/>
      <c r="G7" s="59"/>
      <c r="H7" s="59"/>
      <c r="I7" s="59" t="s">
        <v>2</v>
      </c>
      <c r="J7" s="59"/>
      <c r="K7" s="59"/>
      <c r="L7" s="59"/>
      <c r="M7" s="59"/>
      <c r="N7" s="59"/>
      <c r="O7" s="59"/>
      <c r="P7" s="59" t="s">
        <v>3</v>
      </c>
      <c r="Q7" s="59"/>
      <c r="R7" s="59"/>
      <c r="S7" s="59"/>
      <c r="T7" s="59"/>
      <c r="U7" s="59"/>
      <c r="V7" s="59"/>
      <c r="W7" s="59" t="s">
        <v>4</v>
      </c>
      <c r="X7" s="59"/>
      <c r="Y7" s="59"/>
      <c r="Z7" s="59"/>
      <c r="AA7" s="59"/>
      <c r="AB7" s="59"/>
      <c r="AC7" s="59"/>
      <c r="AD7" s="59" t="s">
        <v>5</v>
      </c>
      <c r="AE7" s="59"/>
      <c r="AF7" s="59"/>
      <c r="AG7" s="59"/>
      <c r="AH7" s="59"/>
      <c r="AI7" s="59"/>
      <c r="AJ7" s="59"/>
      <c r="AK7" s="3"/>
      <c r="AL7" s="59" t="s">
        <v>6</v>
      </c>
      <c r="AM7" s="59"/>
      <c r="AN7" s="59"/>
      <c r="AO7" s="59"/>
      <c r="AP7" s="59"/>
      <c r="AQ7" s="59"/>
      <c r="AR7" s="59"/>
      <c r="AS7" s="59"/>
      <c r="AT7" s="59" t="s">
        <v>7</v>
      </c>
      <c r="AU7" s="59"/>
      <c r="AV7" s="59"/>
      <c r="AW7" s="59"/>
      <c r="AX7" s="59"/>
      <c r="AY7" s="59"/>
      <c r="AZ7" s="59"/>
      <c r="BA7" s="59"/>
      <c r="BB7" s="59" t="s">
        <v>8</v>
      </c>
      <c r="BC7" s="59"/>
      <c r="BD7" s="59"/>
      <c r="BE7" s="59"/>
      <c r="BF7" s="59"/>
      <c r="BG7" s="59"/>
      <c r="BH7" s="59"/>
      <c r="BI7" s="59"/>
      <c r="BJ7" s="3"/>
      <c r="BK7" s="3"/>
      <c r="BL7" s="62" t="s">
        <v>9</v>
      </c>
      <c r="BM7" s="63"/>
      <c r="BN7" s="63"/>
      <c r="BO7" s="63"/>
      <c r="BP7" s="63"/>
      <c r="BQ7" s="63"/>
      <c r="BR7" s="63"/>
      <c r="BS7" s="63"/>
      <c r="BT7" s="63"/>
      <c r="BU7" s="63"/>
      <c r="BV7" s="63"/>
      <c r="BW7" s="63"/>
      <c r="BX7" s="63"/>
      <c r="BY7" s="64"/>
    </row>
    <row r="8" spans="1:78" ht="18.75" customHeight="1" x14ac:dyDescent="0.15">
      <c r="A8" s="2"/>
      <c r="B8" s="65" t="str">
        <f>データ!I6</f>
        <v>法適用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特定環境保全公共下水道</v>
      </c>
      <c r="Q8" s="65"/>
      <c r="R8" s="65"/>
      <c r="S8" s="65"/>
      <c r="T8" s="65"/>
      <c r="U8" s="65"/>
      <c r="V8" s="65"/>
      <c r="W8" s="65" t="str">
        <f>データ!L6</f>
        <v>D2</v>
      </c>
      <c r="X8" s="65"/>
      <c r="Y8" s="65"/>
      <c r="Z8" s="65"/>
      <c r="AA8" s="65"/>
      <c r="AB8" s="65"/>
      <c r="AC8" s="65"/>
      <c r="AD8" s="66" t="str">
        <f>データ!$M$6</f>
        <v>非設置</v>
      </c>
      <c r="AE8" s="66"/>
      <c r="AF8" s="66"/>
      <c r="AG8" s="66"/>
      <c r="AH8" s="66"/>
      <c r="AI8" s="66"/>
      <c r="AJ8" s="66"/>
      <c r="AK8" s="3"/>
      <c r="AL8" s="54">
        <f>データ!S6</f>
        <v>702020</v>
      </c>
      <c r="AM8" s="54"/>
      <c r="AN8" s="54"/>
      <c r="AO8" s="54"/>
      <c r="AP8" s="54"/>
      <c r="AQ8" s="54"/>
      <c r="AR8" s="54"/>
      <c r="AS8" s="54"/>
      <c r="AT8" s="53">
        <f>データ!T6</f>
        <v>789.95</v>
      </c>
      <c r="AU8" s="53"/>
      <c r="AV8" s="53"/>
      <c r="AW8" s="53"/>
      <c r="AX8" s="53"/>
      <c r="AY8" s="53"/>
      <c r="AZ8" s="53"/>
      <c r="BA8" s="53"/>
      <c r="BB8" s="53">
        <f>データ!U6</f>
        <v>888.69</v>
      </c>
      <c r="BC8" s="53"/>
      <c r="BD8" s="53"/>
      <c r="BE8" s="53"/>
      <c r="BF8" s="53"/>
      <c r="BG8" s="53"/>
      <c r="BH8" s="53"/>
      <c r="BI8" s="53"/>
      <c r="BJ8" s="3"/>
      <c r="BK8" s="3"/>
      <c r="BL8" s="67" t="s">
        <v>10</v>
      </c>
      <c r="BM8" s="68"/>
      <c r="BN8" s="57" t="s">
        <v>11</v>
      </c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8"/>
    </row>
    <row r="9" spans="1:78" ht="18.75" customHeight="1" x14ac:dyDescent="0.15">
      <c r="A9" s="2"/>
      <c r="B9" s="59" t="s">
        <v>12</v>
      </c>
      <c r="C9" s="59"/>
      <c r="D9" s="59"/>
      <c r="E9" s="59"/>
      <c r="F9" s="59"/>
      <c r="G9" s="59"/>
      <c r="H9" s="59"/>
      <c r="I9" s="59" t="s">
        <v>13</v>
      </c>
      <c r="J9" s="59"/>
      <c r="K9" s="59"/>
      <c r="L9" s="59"/>
      <c r="M9" s="59"/>
      <c r="N9" s="59"/>
      <c r="O9" s="59"/>
      <c r="P9" s="59" t="s">
        <v>14</v>
      </c>
      <c r="Q9" s="59"/>
      <c r="R9" s="59"/>
      <c r="S9" s="59"/>
      <c r="T9" s="59"/>
      <c r="U9" s="59"/>
      <c r="V9" s="59"/>
      <c r="W9" s="59" t="s">
        <v>15</v>
      </c>
      <c r="X9" s="59"/>
      <c r="Y9" s="59"/>
      <c r="Z9" s="59"/>
      <c r="AA9" s="59"/>
      <c r="AB9" s="59"/>
      <c r="AC9" s="59"/>
      <c r="AD9" s="59" t="s">
        <v>16</v>
      </c>
      <c r="AE9" s="59"/>
      <c r="AF9" s="59"/>
      <c r="AG9" s="59"/>
      <c r="AH9" s="59"/>
      <c r="AI9" s="59"/>
      <c r="AJ9" s="59"/>
      <c r="AK9" s="3"/>
      <c r="AL9" s="59" t="s">
        <v>17</v>
      </c>
      <c r="AM9" s="59"/>
      <c r="AN9" s="59"/>
      <c r="AO9" s="59"/>
      <c r="AP9" s="59"/>
      <c r="AQ9" s="59"/>
      <c r="AR9" s="59"/>
      <c r="AS9" s="59"/>
      <c r="AT9" s="59" t="s">
        <v>18</v>
      </c>
      <c r="AU9" s="59"/>
      <c r="AV9" s="59"/>
      <c r="AW9" s="59"/>
      <c r="AX9" s="59"/>
      <c r="AY9" s="59"/>
      <c r="AZ9" s="59"/>
      <c r="BA9" s="59"/>
      <c r="BB9" s="59" t="s">
        <v>19</v>
      </c>
      <c r="BC9" s="59"/>
      <c r="BD9" s="59"/>
      <c r="BE9" s="59"/>
      <c r="BF9" s="59"/>
      <c r="BG9" s="59"/>
      <c r="BH9" s="59"/>
      <c r="BI9" s="59"/>
      <c r="BJ9" s="3"/>
      <c r="BK9" s="3"/>
      <c r="BL9" s="60" t="s">
        <v>20</v>
      </c>
      <c r="BM9" s="61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53" t="str">
        <f>データ!N6</f>
        <v>-</v>
      </c>
      <c r="C10" s="53"/>
      <c r="D10" s="53"/>
      <c r="E10" s="53"/>
      <c r="F10" s="53"/>
      <c r="G10" s="53"/>
      <c r="H10" s="53"/>
      <c r="I10" s="53">
        <f>データ!O6</f>
        <v>42.98</v>
      </c>
      <c r="J10" s="53"/>
      <c r="K10" s="53"/>
      <c r="L10" s="53"/>
      <c r="M10" s="53"/>
      <c r="N10" s="53"/>
      <c r="O10" s="53"/>
      <c r="P10" s="53">
        <f>データ!P6</f>
        <v>1.08</v>
      </c>
      <c r="Q10" s="53"/>
      <c r="R10" s="53"/>
      <c r="S10" s="53"/>
      <c r="T10" s="53"/>
      <c r="U10" s="53"/>
      <c r="V10" s="53"/>
      <c r="W10" s="53">
        <f>データ!Q6</f>
        <v>93.17</v>
      </c>
      <c r="X10" s="53"/>
      <c r="Y10" s="53"/>
      <c r="Z10" s="53"/>
      <c r="AA10" s="53"/>
      <c r="AB10" s="53"/>
      <c r="AC10" s="53"/>
      <c r="AD10" s="54">
        <f>データ!R6</f>
        <v>3011</v>
      </c>
      <c r="AE10" s="54"/>
      <c r="AF10" s="54"/>
      <c r="AG10" s="54"/>
      <c r="AH10" s="54"/>
      <c r="AI10" s="54"/>
      <c r="AJ10" s="54"/>
      <c r="AK10" s="2"/>
      <c r="AL10" s="54">
        <f>データ!V6</f>
        <v>7543</v>
      </c>
      <c r="AM10" s="54"/>
      <c r="AN10" s="54"/>
      <c r="AO10" s="54"/>
      <c r="AP10" s="54"/>
      <c r="AQ10" s="54"/>
      <c r="AR10" s="54"/>
      <c r="AS10" s="54"/>
      <c r="AT10" s="53">
        <f>データ!W6</f>
        <v>2.96</v>
      </c>
      <c r="AU10" s="53"/>
      <c r="AV10" s="53"/>
      <c r="AW10" s="53"/>
      <c r="AX10" s="53"/>
      <c r="AY10" s="53"/>
      <c r="AZ10" s="53"/>
      <c r="BA10" s="53"/>
      <c r="BB10" s="53">
        <f>データ!X6</f>
        <v>2548.31</v>
      </c>
      <c r="BC10" s="53"/>
      <c r="BD10" s="53"/>
      <c r="BE10" s="53"/>
      <c r="BF10" s="53"/>
      <c r="BG10" s="53"/>
      <c r="BH10" s="53"/>
      <c r="BI10" s="53"/>
      <c r="BJ10" s="2"/>
      <c r="BK10" s="2"/>
      <c r="BL10" s="55" t="s">
        <v>22</v>
      </c>
      <c r="BM10" s="56"/>
      <c r="BN10" s="44" t="s">
        <v>23</v>
      </c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46" t="s">
        <v>24</v>
      </c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/>
      <c r="BZ11" s="4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/>
      <c r="BZ12" s="4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</row>
    <row r="14" spans="1:78" ht="13.5" customHeight="1" x14ac:dyDescent="0.15">
      <c r="A14" s="2"/>
      <c r="B14" s="48" t="s">
        <v>25</v>
      </c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50"/>
      <c r="BK14" s="2"/>
      <c r="BL14" s="37" t="s">
        <v>26</v>
      </c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9"/>
    </row>
    <row r="15" spans="1:78" ht="13.5" customHeight="1" x14ac:dyDescent="0.15">
      <c r="A15" s="2"/>
      <c r="B15" s="34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6"/>
      <c r="BK15" s="2"/>
      <c r="BL15" s="40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2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116</v>
      </c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79"/>
      <c r="BX16" s="79"/>
      <c r="BY16" s="79"/>
      <c r="BZ16" s="30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79"/>
      <c r="BN17" s="79"/>
      <c r="BO17" s="79"/>
      <c r="BP17" s="79"/>
      <c r="BQ17" s="79"/>
      <c r="BR17" s="79"/>
      <c r="BS17" s="79"/>
      <c r="BT17" s="79"/>
      <c r="BU17" s="79"/>
      <c r="BV17" s="79"/>
      <c r="BW17" s="79"/>
      <c r="BX17" s="79"/>
      <c r="BY17" s="79"/>
      <c r="BZ17" s="30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79"/>
      <c r="BN18" s="79"/>
      <c r="BO18" s="79"/>
      <c r="BP18" s="79"/>
      <c r="BQ18" s="79"/>
      <c r="BR18" s="79"/>
      <c r="BS18" s="79"/>
      <c r="BT18" s="79"/>
      <c r="BU18" s="79"/>
      <c r="BV18" s="79"/>
      <c r="BW18" s="79"/>
      <c r="BX18" s="79"/>
      <c r="BY18" s="79"/>
      <c r="BZ18" s="30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79"/>
      <c r="BN19" s="79"/>
      <c r="BO19" s="79"/>
      <c r="BP19" s="79"/>
      <c r="BQ19" s="79"/>
      <c r="BR19" s="79"/>
      <c r="BS19" s="79"/>
      <c r="BT19" s="79"/>
      <c r="BU19" s="79"/>
      <c r="BV19" s="79"/>
      <c r="BW19" s="79"/>
      <c r="BX19" s="79"/>
      <c r="BY19" s="79"/>
      <c r="BZ19" s="30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79"/>
      <c r="BN20" s="79"/>
      <c r="BO20" s="79"/>
      <c r="BP20" s="79"/>
      <c r="BQ20" s="79"/>
      <c r="BR20" s="79"/>
      <c r="BS20" s="79"/>
      <c r="BT20" s="79"/>
      <c r="BU20" s="79"/>
      <c r="BV20" s="79"/>
      <c r="BW20" s="79"/>
      <c r="BX20" s="79"/>
      <c r="BY20" s="79"/>
      <c r="BZ20" s="30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79"/>
      <c r="BN21" s="79"/>
      <c r="BO21" s="79"/>
      <c r="BP21" s="79"/>
      <c r="BQ21" s="79"/>
      <c r="BR21" s="79"/>
      <c r="BS21" s="79"/>
      <c r="BT21" s="79"/>
      <c r="BU21" s="79"/>
      <c r="BV21" s="79"/>
      <c r="BW21" s="79"/>
      <c r="BX21" s="79"/>
      <c r="BY21" s="79"/>
      <c r="BZ21" s="30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79"/>
      <c r="BN22" s="79"/>
      <c r="BO22" s="79"/>
      <c r="BP22" s="79"/>
      <c r="BQ22" s="79"/>
      <c r="BR22" s="79"/>
      <c r="BS22" s="79"/>
      <c r="BT22" s="79"/>
      <c r="BU22" s="79"/>
      <c r="BV22" s="79"/>
      <c r="BW22" s="79"/>
      <c r="BX22" s="79"/>
      <c r="BY22" s="79"/>
      <c r="BZ22" s="30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79"/>
      <c r="BN23" s="79"/>
      <c r="BO23" s="79"/>
      <c r="BP23" s="79"/>
      <c r="BQ23" s="79"/>
      <c r="BR23" s="79"/>
      <c r="BS23" s="79"/>
      <c r="BT23" s="79"/>
      <c r="BU23" s="79"/>
      <c r="BV23" s="79"/>
      <c r="BW23" s="79"/>
      <c r="BX23" s="79"/>
      <c r="BY23" s="79"/>
      <c r="BZ23" s="30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  <c r="BZ24" s="30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79"/>
      <c r="BN25" s="79"/>
      <c r="BO25" s="79"/>
      <c r="BP25" s="79"/>
      <c r="BQ25" s="79"/>
      <c r="BR25" s="79"/>
      <c r="BS25" s="79"/>
      <c r="BT25" s="79"/>
      <c r="BU25" s="79"/>
      <c r="BV25" s="79"/>
      <c r="BW25" s="79"/>
      <c r="BX25" s="79"/>
      <c r="BY25" s="79"/>
      <c r="BZ25" s="30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79"/>
      <c r="BN26" s="79"/>
      <c r="BO26" s="79"/>
      <c r="BP26" s="79"/>
      <c r="BQ26" s="79"/>
      <c r="BR26" s="79"/>
      <c r="BS26" s="79"/>
      <c r="BT26" s="79"/>
      <c r="BU26" s="79"/>
      <c r="BV26" s="79"/>
      <c r="BW26" s="79"/>
      <c r="BX26" s="79"/>
      <c r="BY26" s="79"/>
      <c r="BZ26" s="30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79"/>
      <c r="BN27" s="79"/>
      <c r="BO27" s="79"/>
      <c r="BP27" s="79"/>
      <c r="BQ27" s="79"/>
      <c r="BR27" s="79"/>
      <c r="BS27" s="79"/>
      <c r="BT27" s="79"/>
      <c r="BU27" s="79"/>
      <c r="BV27" s="79"/>
      <c r="BW27" s="79"/>
      <c r="BX27" s="79"/>
      <c r="BY27" s="79"/>
      <c r="BZ27" s="30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79"/>
      <c r="BN28" s="79"/>
      <c r="BO28" s="79"/>
      <c r="BP28" s="79"/>
      <c r="BQ28" s="79"/>
      <c r="BR28" s="79"/>
      <c r="BS28" s="79"/>
      <c r="BT28" s="79"/>
      <c r="BU28" s="79"/>
      <c r="BV28" s="79"/>
      <c r="BW28" s="79"/>
      <c r="BX28" s="79"/>
      <c r="BY28" s="79"/>
      <c r="BZ28" s="30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79"/>
      <c r="BN29" s="79"/>
      <c r="BO29" s="79"/>
      <c r="BP29" s="79"/>
      <c r="BQ29" s="79"/>
      <c r="BR29" s="79"/>
      <c r="BS29" s="79"/>
      <c r="BT29" s="79"/>
      <c r="BU29" s="79"/>
      <c r="BV29" s="79"/>
      <c r="BW29" s="79"/>
      <c r="BX29" s="79"/>
      <c r="BY29" s="79"/>
      <c r="BZ29" s="30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79"/>
      <c r="BN30" s="79"/>
      <c r="BO30" s="79"/>
      <c r="BP30" s="79"/>
      <c r="BQ30" s="79"/>
      <c r="BR30" s="79"/>
      <c r="BS30" s="79"/>
      <c r="BT30" s="79"/>
      <c r="BU30" s="79"/>
      <c r="BV30" s="79"/>
      <c r="BW30" s="79"/>
      <c r="BX30" s="79"/>
      <c r="BY30" s="79"/>
      <c r="BZ30" s="30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79"/>
      <c r="BN31" s="79"/>
      <c r="BO31" s="79"/>
      <c r="BP31" s="79"/>
      <c r="BQ31" s="79"/>
      <c r="BR31" s="79"/>
      <c r="BS31" s="79"/>
      <c r="BT31" s="79"/>
      <c r="BU31" s="79"/>
      <c r="BV31" s="79"/>
      <c r="BW31" s="79"/>
      <c r="BX31" s="79"/>
      <c r="BY31" s="79"/>
      <c r="BZ31" s="30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79"/>
      <c r="BN32" s="79"/>
      <c r="BO32" s="79"/>
      <c r="BP32" s="79"/>
      <c r="BQ32" s="79"/>
      <c r="BR32" s="79"/>
      <c r="BS32" s="79"/>
      <c r="BT32" s="79"/>
      <c r="BU32" s="79"/>
      <c r="BV32" s="79"/>
      <c r="BW32" s="79"/>
      <c r="BX32" s="79"/>
      <c r="BY32" s="79"/>
      <c r="BZ32" s="30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79"/>
      <c r="BN33" s="79"/>
      <c r="BO33" s="79"/>
      <c r="BP33" s="79"/>
      <c r="BQ33" s="79"/>
      <c r="BR33" s="79"/>
      <c r="BS33" s="79"/>
      <c r="BT33" s="79"/>
      <c r="BU33" s="79"/>
      <c r="BV33" s="79"/>
      <c r="BW33" s="79"/>
      <c r="BX33" s="79"/>
      <c r="BY33" s="79"/>
      <c r="BZ33" s="30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79"/>
      <c r="BN34" s="79"/>
      <c r="BO34" s="79"/>
      <c r="BP34" s="79"/>
      <c r="BQ34" s="79"/>
      <c r="BR34" s="79"/>
      <c r="BS34" s="79"/>
      <c r="BT34" s="79"/>
      <c r="BU34" s="79"/>
      <c r="BV34" s="79"/>
      <c r="BW34" s="79"/>
      <c r="BX34" s="79"/>
      <c r="BY34" s="79"/>
      <c r="BZ34" s="30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79"/>
      <c r="BN35" s="79"/>
      <c r="BO35" s="79"/>
      <c r="BP35" s="79"/>
      <c r="BQ35" s="79"/>
      <c r="BR35" s="79"/>
      <c r="BS35" s="79"/>
      <c r="BT35" s="79"/>
      <c r="BU35" s="79"/>
      <c r="BV35" s="79"/>
      <c r="BW35" s="79"/>
      <c r="BX35" s="79"/>
      <c r="BY35" s="79"/>
      <c r="BZ35" s="30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79"/>
      <c r="BN36" s="79"/>
      <c r="BO36" s="79"/>
      <c r="BP36" s="79"/>
      <c r="BQ36" s="79"/>
      <c r="BR36" s="79"/>
      <c r="BS36" s="79"/>
      <c r="BT36" s="79"/>
      <c r="BU36" s="79"/>
      <c r="BV36" s="79"/>
      <c r="BW36" s="79"/>
      <c r="BX36" s="79"/>
      <c r="BY36" s="79"/>
      <c r="BZ36" s="30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79"/>
      <c r="BN37" s="79"/>
      <c r="BO37" s="79"/>
      <c r="BP37" s="79"/>
      <c r="BQ37" s="79"/>
      <c r="BR37" s="79"/>
      <c r="BS37" s="79"/>
      <c r="BT37" s="79"/>
      <c r="BU37" s="79"/>
      <c r="BV37" s="79"/>
      <c r="BW37" s="79"/>
      <c r="BX37" s="79"/>
      <c r="BY37" s="79"/>
      <c r="BZ37" s="30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79"/>
      <c r="BN38" s="79"/>
      <c r="BO38" s="79"/>
      <c r="BP38" s="79"/>
      <c r="BQ38" s="79"/>
      <c r="BR38" s="79"/>
      <c r="BS38" s="79"/>
      <c r="BT38" s="79"/>
      <c r="BU38" s="79"/>
      <c r="BV38" s="79"/>
      <c r="BW38" s="79"/>
      <c r="BX38" s="79"/>
      <c r="BY38" s="79"/>
      <c r="BZ38" s="30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79"/>
      <c r="BN39" s="79"/>
      <c r="BO39" s="79"/>
      <c r="BP39" s="79"/>
      <c r="BQ39" s="79"/>
      <c r="BR39" s="79"/>
      <c r="BS39" s="79"/>
      <c r="BT39" s="79"/>
      <c r="BU39" s="79"/>
      <c r="BV39" s="79"/>
      <c r="BW39" s="79"/>
      <c r="BX39" s="79"/>
      <c r="BY39" s="79"/>
      <c r="BZ39" s="30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79"/>
      <c r="BN40" s="79"/>
      <c r="BO40" s="79"/>
      <c r="BP40" s="79"/>
      <c r="BQ40" s="79"/>
      <c r="BR40" s="79"/>
      <c r="BS40" s="79"/>
      <c r="BT40" s="79"/>
      <c r="BU40" s="79"/>
      <c r="BV40" s="79"/>
      <c r="BW40" s="79"/>
      <c r="BX40" s="79"/>
      <c r="BY40" s="79"/>
      <c r="BZ40" s="30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79"/>
      <c r="BN41" s="79"/>
      <c r="BO41" s="79"/>
      <c r="BP41" s="79"/>
      <c r="BQ41" s="79"/>
      <c r="BR41" s="79"/>
      <c r="BS41" s="79"/>
      <c r="BT41" s="79"/>
      <c r="BU41" s="79"/>
      <c r="BV41" s="79"/>
      <c r="BW41" s="79"/>
      <c r="BX41" s="79"/>
      <c r="BY41" s="79"/>
      <c r="BZ41" s="30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79"/>
      <c r="BN42" s="79"/>
      <c r="BO42" s="79"/>
      <c r="BP42" s="79"/>
      <c r="BQ42" s="79"/>
      <c r="BR42" s="79"/>
      <c r="BS42" s="79"/>
      <c r="BT42" s="79"/>
      <c r="BU42" s="79"/>
      <c r="BV42" s="79"/>
      <c r="BW42" s="79"/>
      <c r="BX42" s="79"/>
      <c r="BY42" s="79"/>
      <c r="BZ42" s="30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79"/>
      <c r="BN43" s="79"/>
      <c r="BO43" s="79"/>
      <c r="BP43" s="79"/>
      <c r="BQ43" s="79"/>
      <c r="BR43" s="79"/>
      <c r="BS43" s="79"/>
      <c r="BT43" s="79"/>
      <c r="BU43" s="79"/>
      <c r="BV43" s="79"/>
      <c r="BW43" s="79"/>
      <c r="BX43" s="79"/>
      <c r="BY43" s="79"/>
      <c r="BZ43" s="30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1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3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7" t="s">
        <v>27</v>
      </c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9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0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42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114</v>
      </c>
      <c r="BM47" s="79"/>
      <c r="BN47" s="79"/>
      <c r="BO47" s="79"/>
      <c r="BP47" s="79"/>
      <c r="BQ47" s="79"/>
      <c r="BR47" s="79"/>
      <c r="BS47" s="79"/>
      <c r="BT47" s="79"/>
      <c r="BU47" s="79"/>
      <c r="BV47" s="79"/>
      <c r="BW47" s="79"/>
      <c r="BX47" s="79"/>
      <c r="BY47" s="79"/>
      <c r="BZ47" s="30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79"/>
      <c r="BN48" s="79"/>
      <c r="BO48" s="79"/>
      <c r="BP48" s="79"/>
      <c r="BQ48" s="79"/>
      <c r="BR48" s="79"/>
      <c r="BS48" s="79"/>
      <c r="BT48" s="79"/>
      <c r="BU48" s="79"/>
      <c r="BV48" s="79"/>
      <c r="BW48" s="79"/>
      <c r="BX48" s="79"/>
      <c r="BY48" s="79"/>
      <c r="BZ48" s="30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79"/>
      <c r="BN49" s="79"/>
      <c r="BO49" s="79"/>
      <c r="BP49" s="79"/>
      <c r="BQ49" s="79"/>
      <c r="BR49" s="79"/>
      <c r="BS49" s="79"/>
      <c r="BT49" s="79"/>
      <c r="BU49" s="79"/>
      <c r="BV49" s="79"/>
      <c r="BW49" s="79"/>
      <c r="BX49" s="79"/>
      <c r="BY49" s="79"/>
      <c r="BZ49" s="30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79"/>
      <c r="BN50" s="79"/>
      <c r="BO50" s="79"/>
      <c r="BP50" s="79"/>
      <c r="BQ50" s="79"/>
      <c r="BR50" s="79"/>
      <c r="BS50" s="79"/>
      <c r="BT50" s="79"/>
      <c r="BU50" s="79"/>
      <c r="BV50" s="79"/>
      <c r="BW50" s="79"/>
      <c r="BX50" s="79"/>
      <c r="BY50" s="79"/>
      <c r="BZ50" s="30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79"/>
      <c r="BN51" s="79"/>
      <c r="BO51" s="79"/>
      <c r="BP51" s="79"/>
      <c r="BQ51" s="79"/>
      <c r="BR51" s="79"/>
      <c r="BS51" s="79"/>
      <c r="BT51" s="79"/>
      <c r="BU51" s="79"/>
      <c r="BV51" s="79"/>
      <c r="BW51" s="79"/>
      <c r="BX51" s="79"/>
      <c r="BY51" s="79"/>
      <c r="BZ51" s="30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79"/>
      <c r="BN52" s="79"/>
      <c r="BO52" s="79"/>
      <c r="BP52" s="79"/>
      <c r="BQ52" s="79"/>
      <c r="BR52" s="79"/>
      <c r="BS52" s="79"/>
      <c r="BT52" s="79"/>
      <c r="BU52" s="79"/>
      <c r="BV52" s="79"/>
      <c r="BW52" s="79"/>
      <c r="BX52" s="79"/>
      <c r="BY52" s="79"/>
      <c r="BZ52" s="30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79"/>
      <c r="BN53" s="79"/>
      <c r="BO53" s="79"/>
      <c r="BP53" s="79"/>
      <c r="BQ53" s="79"/>
      <c r="BR53" s="79"/>
      <c r="BS53" s="79"/>
      <c r="BT53" s="79"/>
      <c r="BU53" s="79"/>
      <c r="BV53" s="79"/>
      <c r="BW53" s="79"/>
      <c r="BX53" s="79"/>
      <c r="BY53" s="79"/>
      <c r="BZ53" s="30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79"/>
      <c r="BN54" s="79"/>
      <c r="BO54" s="79"/>
      <c r="BP54" s="79"/>
      <c r="BQ54" s="79"/>
      <c r="BR54" s="79"/>
      <c r="BS54" s="79"/>
      <c r="BT54" s="79"/>
      <c r="BU54" s="79"/>
      <c r="BV54" s="79"/>
      <c r="BW54" s="79"/>
      <c r="BX54" s="79"/>
      <c r="BY54" s="79"/>
      <c r="BZ54" s="30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79"/>
      <c r="BN55" s="79"/>
      <c r="BO55" s="79"/>
      <c r="BP55" s="79"/>
      <c r="BQ55" s="79"/>
      <c r="BR55" s="79"/>
      <c r="BS55" s="79"/>
      <c r="BT55" s="79"/>
      <c r="BU55" s="79"/>
      <c r="BV55" s="79"/>
      <c r="BW55" s="79"/>
      <c r="BX55" s="79"/>
      <c r="BY55" s="79"/>
      <c r="BZ55" s="30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79"/>
      <c r="BN56" s="79"/>
      <c r="BO56" s="79"/>
      <c r="BP56" s="79"/>
      <c r="BQ56" s="79"/>
      <c r="BR56" s="79"/>
      <c r="BS56" s="79"/>
      <c r="BT56" s="79"/>
      <c r="BU56" s="79"/>
      <c r="BV56" s="79"/>
      <c r="BW56" s="79"/>
      <c r="BX56" s="79"/>
      <c r="BY56" s="79"/>
      <c r="BZ56" s="30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79"/>
      <c r="BN57" s="79"/>
      <c r="BO57" s="79"/>
      <c r="BP57" s="79"/>
      <c r="BQ57" s="79"/>
      <c r="BR57" s="79"/>
      <c r="BS57" s="79"/>
      <c r="BT57" s="79"/>
      <c r="BU57" s="79"/>
      <c r="BV57" s="79"/>
      <c r="BW57" s="79"/>
      <c r="BX57" s="79"/>
      <c r="BY57" s="79"/>
      <c r="BZ57" s="30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79"/>
      <c r="BN58" s="79"/>
      <c r="BO58" s="79"/>
      <c r="BP58" s="79"/>
      <c r="BQ58" s="79"/>
      <c r="BR58" s="79"/>
      <c r="BS58" s="79"/>
      <c r="BT58" s="79"/>
      <c r="BU58" s="79"/>
      <c r="BV58" s="79"/>
      <c r="BW58" s="79"/>
      <c r="BX58" s="79"/>
      <c r="BY58" s="79"/>
      <c r="BZ58" s="30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79"/>
      <c r="BN59" s="79"/>
      <c r="BO59" s="79"/>
      <c r="BP59" s="79"/>
      <c r="BQ59" s="79"/>
      <c r="BR59" s="79"/>
      <c r="BS59" s="79"/>
      <c r="BT59" s="79"/>
      <c r="BU59" s="79"/>
      <c r="BV59" s="79"/>
      <c r="BW59" s="79"/>
      <c r="BX59" s="79"/>
      <c r="BY59" s="79"/>
      <c r="BZ59" s="30"/>
    </row>
    <row r="60" spans="1:78" ht="13.5" customHeight="1" x14ac:dyDescent="0.15">
      <c r="A60" s="2"/>
      <c r="B60" s="34" t="s">
        <v>28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6"/>
      <c r="BK60" s="2"/>
      <c r="BL60" s="29"/>
      <c r="BM60" s="79"/>
      <c r="BN60" s="79"/>
      <c r="BO60" s="79"/>
      <c r="BP60" s="79"/>
      <c r="BQ60" s="79"/>
      <c r="BR60" s="79"/>
      <c r="BS60" s="79"/>
      <c r="BT60" s="79"/>
      <c r="BU60" s="79"/>
      <c r="BV60" s="79"/>
      <c r="BW60" s="79"/>
      <c r="BX60" s="79"/>
      <c r="BY60" s="79"/>
      <c r="BZ60" s="30"/>
    </row>
    <row r="61" spans="1:78" ht="13.5" customHeight="1" x14ac:dyDescent="0.15">
      <c r="A61" s="2"/>
      <c r="B61" s="3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6"/>
      <c r="BK61" s="2"/>
      <c r="BL61" s="29"/>
      <c r="BM61" s="79"/>
      <c r="BN61" s="79"/>
      <c r="BO61" s="79"/>
      <c r="BP61" s="79"/>
      <c r="BQ61" s="79"/>
      <c r="BR61" s="79"/>
      <c r="BS61" s="79"/>
      <c r="BT61" s="79"/>
      <c r="BU61" s="79"/>
      <c r="BV61" s="79"/>
      <c r="BW61" s="79"/>
      <c r="BX61" s="79"/>
      <c r="BY61" s="79"/>
      <c r="BZ61" s="30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79"/>
      <c r="BN62" s="79"/>
      <c r="BO62" s="79"/>
      <c r="BP62" s="79"/>
      <c r="BQ62" s="79"/>
      <c r="BR62" s="79"/>
      <c r="BS62" s="79"/>
      <c r="BT62" s="79"/>
      <c r="BU62" s="79"/>
      <c r="BV62" s="79"/>
      <c r="BW62" s="79"/>
      <c r="BX62" s="79"/>
      <c r="BY62" s="79"/>
      <c r="BZ62" s="30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1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3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7" t="s">
        <v>29</v>
      </c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9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0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42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115</v>
      </c>
      <c r="BM66" s="79"/>
      <c r="BN66" s="79"/>
      <c r="BO66" s="79"/>
      <c r="BP66" s="79"/>
      <c r="BQ66" s="79"/>
      <c r="BR66" s="79"/>
      <c r="BS66" s="79"/>
      <c r="BT66" s="79"/>
      <c r="BU66" s="79"/>
      <c r="BV66" s="79"/>
      <c r="BW66" s="79"/>
      <c r="BX66" s="79"/>
      <c r="BY66" s="79"/>
      <c r="BZ66" s="30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79"/>
      <c r="BN67" s="79"/>
      <c r="BO67" s="79"/>
      <c r="BP67" s="79"/>
      <c r="BQ67" s="79"/>
      <c r="BR67" s="79"/>
      <c r="BS67" s="79"/>
      <c r="BT67" s="79"/>
      <c r="BU67" s="79"/>
      <c r="BV67" s="79"/>
      <c r="BW67" s="79"/>
      <c r="BX67" s="79"/>
      <c r="BY67" s="79"/>
      <c r="BZ67" s="30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79"/>
      <c r="BN68" s="79"/>
      <c r="BO68" s="79"/>
      <c r="BP68" s="79"/>
      <c r="BQ68" s="79"/>
      <c r="BR68" s="79"/>
      <c r="BS68" s="79"/>
      <c r="BT68" s="79"/>
      <c r="BU68" s="79"/>
      <c r="BV68" s="79"/>
      <c r="BW68" s="79"/>
      <c r="BX68" s="79"/>
      <c r="BY68" s="79"/>
      <c r="BZ68" s="30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79"/>
      <c r="BN69" s="79"/>
      <c r="BO69" s="79"/>
      <c r="BP69" s="79"/>
      <c r="BQ69" s="79"/>
      <c r="BR69" s="79"/>
      <c r="BS69" s="79"/>
      <c r="BT69" s="79"/>
      <c r="BU69" s="79"/>
      <c r="BV69" s="79"/>
      <c r="BW69" s="79"/>
      <c r="BX69" s="79"/>
      <c r="BY69" s="79"/>
      <c r="BZ69" s="30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79"/>
      <c r="BN70" s="79"/>
      <c r="BO70" s="79"/>
      <c r="BP70" s="79"/>
      <c r="BQ70" s="79"/>
      <c r="BR70" s="79"/>
      <c r="BS70" s="79"/>
      <c r="BT70" s="79"/>
      <c r="BU70" s="79"/>
      <c r="BV70" s="79"/>
      <c r="BW70" s="79"/>
      <c r="BX70" s="79"/>
      <c r="BY70" s="79"/>
      <c r="BZ70" s="30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79"/>
      <c r="BN71" s="79"/>
      <c r="BO71" s="79"/>
      <c r="BP71" s="79"/>
      <c r="BQ71" s="79"/>
      <c r="BR71" s="79"/>
      <c r="BS71" s="79"/>
      <c r="BT71" s="79"/>
      <c r="BU71" s="79"/>
      <c r="BV71" s="79"/>
      <c r="BW71" s="79"/>
      <c r="BX71" s="79"/>
      <c r="BY71" s="79"/>
      <c r="BZ71" s="30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79"/>
      <c r="BN72" s="79"/>
      <c r="BO72" s="79"/>
      <c r="BP72" s="79"/>
      <c r="BQ72" s="79"/>
      <c r="BR72" s="79"/>
      <c r="BS72" s="79"/>
      <c r="BT72" s="79"/>
      <c r="BU72" s="79"/>
      <c r="BV72" s="79"/>
      <c r="BW72" s="79"/>
      <c r="BX72" s="79"/>
      <c r="BY72" s="79"/>
      <c r="BZ72" s="30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79"/>
      <c r="BN73" s="79"/>
      <c r="BO73" s="79"/>
      <c r="BP73" s="79"/>
      <c r="BQ73" s="79"/>
      <c r="BR73" s="79"/>
      <c r="BS73" s="79"/>
      <c r="BT73" s="79"/>
      <c r="BU73" s="79"/>
      <c r="BV73" s="79"/>
      <c r="BW73" s="79"/>
      <c r="BX73" s="79"/>
      <c r="BY73" s="79"/>
      <c r="BZ73" s="30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79"/>
      <c r="BN74" s="79"/>
      <c r="BO74" s="79"/>
      <c r="BP74" s="79"/>
      <c r="BQ74" s="79"/>
      <c r="BR74" s="79"/>
      <c r="BS74" s="79"/>
      <c r="BT74" s="79"/>
      <c r="BU74" s="79"/>
      <c r="BV74" s="79"/>
      <c r="BW74" s="79"/>
      <c r="BX74" s="79"/>
      <c r="BY74" s="79"/>
      <c r="BZ74" s="30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79"/>
      <c r="BN75" s="79"/>
      <c r="BO75" s="79"/>
      <c r="BP75" s="79"/>
      <c r="BQ75" s="79"/>
      <c r="BR75" s="79"/>
      <c r="BS75" s="79"/>
      <c r="BT75" s="79"/>
      <c r="BU75" s="79"/>
      <c r="BV75" s="79"/>
      <c r="BW75" s="79"/>
      <c r="BX75" s="79"/>
      <c r="BY75" s="79"/>
      <c r="BZ75" s="30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79"/>
      <c r="BN76" s="79"/>
      <c r="BO76" s="79"/>
      <c r="BP76" s="79"/>
      <c r="BQ76" s="79"/>
      <c r="BR76" s="79"/>
      <c r="BS76" s="79"/>
      <c r="BT76" s="79"/>
      <c r="BU76" s="79"/>
      <c r="BV76" s="79"/>
      <c r="BW76" s="79"/>
      <c r="BX76" s="79"/>
      <c r="BY76" s="79"/>
      <c r="BZ76" s="30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79"/>
      <c r="BN77" s="79"/>
      <c r="BO77" s="79"/>
      <c r="BP77" s="79"/>
      <c r="BQ77" s="79"/>
      <c r="BR77" s="79"/>
      <c r="BS77" s="79"/>
      <c r="BT77" s="79"/>
      <c r="BU77" s="79"/>
      <c r="BV77" s="79"/>
      <c r="BW77" s="79"/>
      <c r="BX77" s="79"/>
      <c r="BY77" s="79"/>
      <c r="BZ77" s="30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79"/>
      <c r="BN78" s="79"/>
      <c r="BO78" s="79"/>
      <c r="BP78" s="79"/>
      <c r="BQ78" s="79"/>
      <c r="BR78" s="79"/>
      <c r="BS78" s="79"/>
      <c r="BT78" s="79"/>
      <c r="BU78" s="79"/>
      <c r="BV78" s="79"/>
      <c r="BW78" s="79"/>
      <c r="BX78" s="79"/>
      <c r="BY78" s="79"/>
      <c r="BZ78" s="30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79"/>
      <c r="BN79" s="79"/>
      <c r="BO79" s="79"/>
      <c r="BP79" s="79"/>
      <c r="BQ79" s="79"/>
      <c r="BR79" s="79"/>
      <c r="BS79" s="79"/>
      <c r="BT79" s="79"/>
      <c r="BU79" s="79"/>
      <c r="BV79" s="79"/>
      <c r="BW79" s="79"/>
      <c r="BX79" s="79"/>
      <c r="BY79" s="79"/>
      <c r="BZ79" s="30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79"/>
      <c r="BN80" s="79"/>
      <c r="BO80" s="79"/>
      <c r="BP80" s="79"/>
      <c r="BQ80" s="79"/>
      <c r="BR80" s="79"/>
      <c r="BS80" s="79"/>
      <c r="BT80" s="79"/>
      <c r="BU80" s="79"/>
      <c r="BV80" s="79"/>
      <c r="BW80" s="79"/>
      <c r="BX80" s="79"/>
      <c r="BY80" s="79"/>
      <c r="BZ80" s="30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79"/>
      <c r="BN81" s="79"/>
      <c r="BO81" s="79"/>
      <c r="BP81" s="79"/>
      <c r="BQ81" s="79"/>
      <c r="BR81" s="79"/>
      <c r="BS81" s="79"/>
      <c r="BT81" s="79"/>
      <c r="BU81" s="79"/>
      <c r="BV81" s="79"/>
      <c r="BW81" s="79"/>
      <c r="BX81" s="79"/>
      <c r="BY81" s="79"/>
      <c r="BZ81" s="30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1"/>
      <c r="BM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  <c r="BY82" s="32"/>
      <c r="BZ82" s="33"/>
    </row>
    <row r="83" spans="1:78" x14ac:dyDescent="0.15">
      <c r="C83" s="43" t="s">
        <v>30</v>
      </c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  <c r="BJ83" s="43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【104.54】</v>
      </c>
      <c r="F85" s="12" t="str">
        <f>データ!AT6</f>
        <v>【65.93】</v>
      </c>
      <c r="G85" s="12" t="str">
        <f>データ!BE6</f>
        <v>【44.25】</v>
      </c>
      <c r="H85" s="12" t="str">
        <f>データ!BP6</f>
        <v>【1,182.11】</v>
      </c>
      <c r="I85" s="12" t="str">
        <f>データ!CA6</f>
        <v>【73.78】</v>
      </c>
      <c r="J85" s="12" t="str">
        <f>データ!CL6</f>
        <v>【220.62】</v>
      </c>
      <c r="K85" s="12" t="str">
        <f>データ!CW6</f>
        <v>【42.22】</v>
      </c>
      <c r="L85" s="12" t="str">
        <f>データ!DH6</f>
        <v>【85.67】</v>
      </c>
      <c r="M85" s="12" t="str">
        <f>データ!DS6</f>
        <v>【28.00】</v>
      </c>
      <c r="N85" s="12" t="str">
        <f>データ!ED6</f>
        <v>【0.03】</v>
      </c>
      <c r="O85" s="12" t="str">
        <f>データ!EO6</f>
        <v>【0.13】</v>
      </c>
    </row>
  </sheetData>
  <sheetProtection algorithmName="SHA-512" hashValue="ldThyu7tKpZQsabYvjG1U0g7RGk5h1My1jtHzSnRkWns85T3VK14JnwCtFGO8Nv3pc2p9Kpeo8zBDsMR+1DXcQ==" saltValue="IkHoMLo4We8jGbCO/VU2Og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BL45:BZ46"/>
    <mergeCell ref="BN9:BY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2" t="s">
        <v>52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4"/>
      <c r="Y3" s="78" t="s">
        <v>53</v>
      </c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 t="s">
        <v>54</v>
      </c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/>
      <c r="Y4" s="71" t="s">
        <v>56</v>
      </c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 t="s">
        <v>57</v>
      </c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 t="s">
        <v>58</v>
      </c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 t="s">
        <v>59</v>
      </c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 t="s">
        <v>60</v>
      </c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 t="s">
        <v>61</v>
      </c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 t="s">
        <v>62</v>
      </c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 t="s">
        <v>63</v>
      </c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 t="s">
        <v>64</v>
      </c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 t="s">
        <v>65</v>
      </c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 t="s">
        <v>66</v>
      </c>
      <c r="EF4" s="71"/>
      <c r="EG4" s="71"/>
      <c r="EH4" s="71"/>
      <c r="EI4" s="71"/>
      <c r="EJ4" s="71"/>
      <c r="EK4" s="71"/>
      <c r="EL4" s="71"/>
      <c r="EM4" s="71"/>
      <c r="EN4" s="71"/>
      <c r="EO4" s="71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2022</v>
      </c>
      <c r="C6" s="19">
        <f t="shared" ref="C6:X6" si="3">C7</f>
        <v>331007</v>
      </c>
      <c r="D6" s="19">
        <f t="shared" si="3"/>
        <v>46</v>
      </c>
      <c r="E6" s="19">
        <f t="shared" si="3"/>
        <v>17</v>
      </c>
      <c r="F6" s="19">
        <f t="shared" si="3"/>
        <v>4</v>
      </c>
      <c r="G6" s="19">
        <f t="shared" si="3"/>
        <v>0</v>
      </c>
      <c r="H6" s="19" t="str">
        <f t="shared" si="3"/>
        <v>岡山県　岡山市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特定環境保全公共下水道</v>
      </c>
      <c r="L6" s="19" t="str">
        <f t="shared" si="3"/>
        <v>D2</v>
      </c>
      <c r="M6" s="19" t="str">
        <f t="shared" si="3"/>
        <v>非設置</v>
      </c>
      <c r="N6" s="20" t="str">
        <f t="shared" si="3"/>
        <v>-</v>
      </c>
      <c r="O6" s="20">
        <f t="shared" si="3"/>
        <v>42.98</v>
      </c>
      <c r="P6" s="20">
        <f t="shared" si="3"/>
        <v>1.08</v>
      </c>
      <c r="Q6" s="20">
        <f t="shared" si="3"/>
        <v>93.17</v>
      </c>
      <c r="R6" s="20">
        <f t="shared" si="3"/>
        <v>3011</v>
      </c>
      <c r="S6" s="20">
        <f t="shared" si="3"/>
        <v>702020</v>
      </c>
      <c r="T6" s="20">
        <f t="shared" si="3"/>
        <v>789.95</v>
      </c>
      <c r="U6" s="20">
        <f t="shared" si="3"/>
        <v>888.69</v>
      </c>
      <c r="V6" s="20">
        <f t="shared" si="3"/>
        <v>7543</v>
      </c>
      <c r="W6" s="20">
        <f t="shared" si="3"/>
        <v>2.96</v>
      </c>
      <c r="X6" s="20">
        <f t="shared" si="3"/>
        <v>2548.31</v>
      </c>
      <c r="Y6" s="21">
        <f>IF(Y7="",NA(),Y7)</f>
        <v>100</v>
      </c>
      <c r="Z6" s="21">
        <f t="shared" ref="Z6:AH6" si="4">IF(Z7="",NA(),Z7)</f>
        <v>100</v>
      </c>
      <c r="AA6" s="21">
        <f t="shared" si="4"/>
        <v>100.06</v>
      </c>
      <c r="AB6" s="21">
        <f t="shared" si="4"/>
        <v>100.01</v>
      </c>
      <c r="AC6" s="21">
        <f t="shared" si="4"/>
        <v>100</v>
      </c>
      <c r="AD6" s="21">
        <f t="shared" si="4"/>
        <v>101.72</v>
      </c>
      <c r="AE6" s="21">
        <f t="shared" si="4"/>
        <v>102.73</v>
      </c>
      <c r="AF6" s="21">
        <f t="shared" si="4"/>
        <v>105.78</v>
      </c>
      <c r="AG6" s="21">
        <f t="shared" si="4"/>
        <v>106.09</v>
      </c>
      <c r="AH6" s="21">
        <f t="shared" si="4"/>
        <v>106.44</v>
      </c>
      <c r="AI6" s="20" t="str">
        <f>IF(AI7="","",IF(AI7="-","【-】","【"&amp;SUBSTITUTE(TEXT(AI7,"#,##0.00"),"-","△")&amp;"】"))</f>
        <v>【104.54】</v>
      </c>
      <c r="AJ6" s="20">
        <f>IF(AJ7="",NA(),AJ7)</f>
        <v>0</v>
      </c>
      <c r="AK6" s="20">
        <f t="shared" ref="AK6:AS6" si="5">IF(AK7="",NA(),AK7)</f>
        <v>0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>
        <f t="shared" si="5"/>
        <v>112.88</v>
      </c>
      <c r="AP6" s="21">
        <f t="shared" si="5"/>
        <v>94.97</v>
      </c>
      <c r="AQ6" s="21">
        <f t="shared" si="5"/>
        <v>63.96</v>
      </c>
      <c r="AR6" s="21">
        <f t="shared" si="5"/>
        <v>69.42</v>
      </c>
      <c r="AS6" s="21">
        <f t="shared" si="5"/>
        <v>72.86</v>
      </c>
      <c r="AT6" s="20" t="str">
        <f>IF(AT7="","",IF(AT7="-","【-】","【"&amp;SUBSTITUTE(TEXT(AT7,"#,##0.00"),"-","△")&amp;"】"))</f>
        <v>【65.93】</v>
      </c>
      <c r="AU6" s="21">
        <f>IF(AU7="",NA(),AU7)</f>
        <v>14.78</v>
      </c>
      <c r="AV6" s="21">
        <f t="shared" ref="AV6:BD6" si="6">IF(AV7="",NA(),AV7)</f>
        <v>22</v>
      </c>
      <c r="AW6" s="21">
        <f t="shared" si="6"/>
        <v>17.14</v>
      </c>
      <c r="AX6" s="21">
        <f t="shared" si="6"/>
        <v>12.53</v>
      </c>
      <c r="AY6" s="21">
        <f t="shared" si="6"/>
        <v>14.19</v>
      </c>
      <c r="AZ6" s="21">
        <f t="shared" si="6"/>
        <v>49.18</v>
      </c>
      <c r="BA6" s="21">
        <f t="shared" si="6"/>
        <v>47.72</v>
      </c>
      <c r="BB6" s="21">
        <f t="shared" si="6"/>
        <v>44.24</v>
      </c>
      <c r="BC6" s="21">
        <f t="shared" si="6"/>
        <v>43.07</v>
      </c>
      <c r="BD6" s="21">
        <f t="shared" si="6"/>
        <v>45.42</v>
      </c>
      <c r="BE6" s="20" t="str">
        <f>IF(BE7="","",IF(BE7="-","【-】","【"&amp;SUBSTITUTE(TEXT(BE7,"#,##0.00"),"-","△")&amp;"】"))</f>
        <v>【44.25】</v>
      </c>
      <c r="BF6" s="21">
        <f>IF(BF7="",NA(),BF7)</f>
        <v>1610.29</v>
      </c>
      <c r="BG6" s="21">
        <f t="shared" ref="BG6:BO6" si="7">IF(BG7="",NA(),BG7)</f>
        <v>1594.39</v>
      </c>
      <c r="BH6" s="21">
        <f t="shared" si="7"/>
        <v>1572.65</v>
      </c>
      <c r="BI6" s="21">
        <f t="shared" si="7"/>
        <v>1583.32</v>
      </c>
      <c r="BJ6" s="21">
        <f t="shared" si="7"/>
        <v>1563.71</v>
      </c>
      <c r="BK6" s="21">
        <f t="shared" si="7"/>
        <v>1194.1500000000001</v>
      </c>
      <c r="BL6" s="21">
        <f t="shared" si="7"/>
        <v>1206.79</v>
      </c>
      <c r="BM6" s="21">
        <f t="shared" si="7"/>
        <v>1258.43</v>
      </c>
      <c r="BN6" s="21">
        <f t="shared" si="7"/>
        <v>1163.75</v>
      </c>
      <c r="BO6" s="21">
        <f t="shared" si="7"/>
        <v>1195.47</v>
      </c>
      <c r="BP6" s="20" t="str">
        <f>IF(BP7="","",IF(BP7="-","【-】","【"&amp;SUBSTITUTE(TEXT(BP7,"#,##0.00"),"-","△")&amp;"】"))</f>
        <v>【1,182.11】</v>
      </c>
      <c r="BQ6" s="21">
        <f>IF(BQ7="",NA(),BQ7)</f>
        <v>59.85</v>
      </c>
      <c r="BR6" s="21">
        <f t="shared" ref="BR6:BZ6" si="8">IF(BR7="",NA(),BR7)</f>
        <v>54.92</v>
      </c>
      <c r="BS6" s="21">
        <f t="shared" si="8"/>
        <v>55.56</v>
      </c>
      <c r="BT6" s="21">
        <f t="shared" si="8"/>
        <v>58.08</v>
      </c>
      <c r="BU6" s="21">
        <f t="shared" si="8"/>
        <v>54.14</v>
      </c>
      <c r="BV6" s="21">
        <f t="shared" si="8"/>
        <v>72.260000000000005</v>
      </c>
      <c r="BW6" s="21">
        <f t="shared" si="8"/>
        <v>71.84</v>
      </c>
      <c r="BX6" s="21">
        <f t="shared" si="8"/>
        <v>73.36</v>
      </c>
      <c r="BY6" s="21">
        <f t="shared" si="8"/>
        <v>72.599999999999994</v>
      </c>
      <c r="BZ6" s="21">
        <f t="shared" si="8"/>
        <v>69.430000000000007</v>
      </c>
      <c r="CA6" s="20" t="str">
        <f>IF(CA7="","",IF(CA7="-","【-】","【"&amp;SUBSTITUTE(TEXT(CA7,"#,##0.00"),"-","△")&amp;"】"))</f>
        <v>【73.78】</v>
      </c>
      <c r="CB6" s="21">
        <f>IF(CB7="",NA(),CB7)</f>
        <v>360.27</v>
      </c>
      <c r="CC6" s="21">
        <f t="shared" ref="CC6:CK6" si="9">IF(CC7="",NA(),CC7)</f>
        <v>387.45</v>
      </c>
      <c r="CD6" s="21">
        <f t="shared" si="9"/>
        <v>379.03</v>
      </c>
      <c r="CE6" s="21">
        <f t="shared" si="9"/>
        <v>360.78</v>
      </c>
      <c r="CF6" s="21">
        <f t="shared" si="9"/>
        <v>386.44</v>
      </c>
      <c r="CG6" s="21">
        <f t="shared" si="9"/>
        <v>230.02</v>
      </c>
      <c r="CH6" s="21">
        <f t="shared" si="9"/>
        <v>228.47</v>
      </c>
      <c r="CI6" s="21">
        <f t="shared" si="9"/>
        <v>224.88</v>
      </c>
      <c r="CJ6" s="21">
        <f t="shared" si="9"/>
        <v>228.64</v>
      </c>
      <c r="CK6" s="21">
        <f t="shared" si="9"/>
        <v>239.46</v>
      </c>
      <c r="CL6" s="20" t="str">
        <f>IF(CL7="","",IF(CL7="-","【-】","【"&amp;SUBSTITUTE(TEXT(CL7,"#,##0.00"),"-","△")&amp;"】"))</f>
        <v>【220.62】</v>
      </c>
      <c r="CM6" s="21">
        <f>IF(CM7="",NA(),CM7)</f>
        <v>48.63</v>
      </c>
      <c r="CN6" s="21">
        <f t="shared" ref="CN6:CV6" si="10">IF(CN7="",NA(),CN7)</f>
        <v>48.5</v>
      </c>
      <c r="CO6" s="21">
        <f t="shared" si="10"/>
        <v>50.69</v>
      </c>
      <c r="CP6" s="21">
        <f t="shared" si="10"/>
        <v>49.13</v>
      </c>
      <c r="CQ6" s="21">
        <f t="shared" si="10"/>
        <v>49.44</v>
      </c>
      <c r="CR6" s="21">
        <f t="shared" si="10"/>
        <v>42.56</v>
      </c>
      <c r="CS6" s="21">
        <f t="shared" si="10"/>
        <v>42.47</v>
      </c>
      <c r="CT6" s="21">
        <f t="shared" si="10"/>
        <v>42.4</v>
      </c>
      <c r="CU6" s="21">
        <f t="shared" si="10"/>
        <v>42.28</v>
      </c>
      <c r="CV6" s="21">
        <f t="shared" si="10"/>
        <v>41.06</v>
      </c>
      <c r="CW6" s="20" t="str">
        <f>IF(CW7="","",IF(CW7="-","【-】","【"&amp;SUBSTITUTE(TEXT(CW7,"#,##0.00"),"-","△")&amp;"】"))</f>
        <v>【42.22】</v>
      </c>
      <c r="CX6" s="21">
        <f>IF(CX7="",NA(),CX7)</f>
        <v>88.57</v>
      </c>
      <c r="CY6" s="21">
        <f t="shared" ref="CY6:DG6" si="11">IF(CY7="",NA(),CY7)</f>
        <v>89.24</v>
      </c>
      <c r="CZ6" s="21">
        <f t="shared" si="11"/>
        <v>90.54</v>
      </c>
      <c r="DA6" s="21">
        <f t="shared" si="11"/>
        <v>92.11</v>
      </c>
      <c r="DB6" s="21">
        <f t="shared" si="11"/>
        <v>92.35</v>
      </c>
      <c r="DC6" s="21">
        <f t="shared" si="11"/>
        <v>83.32</v>
      </c>
      <c r="DD6" s="21">
        <f t="shared" si="11"/>
        <v>83.75</v>
      </c>
      <c r="DE6" s="21">
        <f t="shared" si="11"/>
        <v>84.19</v>
      </c>
      <c r="DF6" s="21">
        <f t="shared" si="11"/>
        <v>84.34</v>
      </c>
      <c r="DG6" s="21">
        <f t="shared" si="11"/>
        <v>84.34</v>
      </c>
      <c r="DH6" s="20" t="str">
        <f>IF(DH7="","",IF(DH7="-","【-】","【"&amp;SUBSTITUTE(TEXT(DH7,"#,##0.00"),"-","△")&amp;"】"))</f>
        <v>【85.67】</v>
      </c>
      <c r="DI6" s="21">
        <f>IF(DI7="",NA(),DI7)</f>
        <v>22.89</v>
      </c>
      <c r="DJ6" s="21">
        <f t="shared" ref="DJ6:DR6" si="12">IF(DJ7="",NA(),DJ7)</f>
        <v>25.36</v>
      </c>
      <c r="DK6" s="21">
        <f t="shared" si="12"/>
        <v>27.51</v>
      </c>
      <c r="DL6" s="21">
        <f t="shared" si="12"/>
        <v>29.5</v>
      </c>
      <c r="DM6" s="21">
        <f t="shared" si="12"/>
        <v>31.44</v>
      </c>
      <c r="DN6" s="21">
        <f t="shared" si="12"/>
        <v>24.68</v>
      </c>
      <c r="DO6" s="21">
        <f t="shared" si="12"/>
        <v>24.68</v>
      </c>
      <c r="DP6" s="21">
        <f t="shared" si="12"/>
        <v>21.36</v>
      </c>
      <c r="DQ6" s="21">
        <f t="shared" si="12"/>
        <v>22.79</v>
      </c>
      <c r="DR6" s="21">
        <f t="shared" si="12"/>
        <v>24.8</v>
      </c>
      <c r="DS6" s="20" t="str">
        <f>IF(DS7="","",IF(DS7="-","【-】","【"&amp;SUBSTITUTE(TEXT(DS7,"#,##0.00"),"-","△")&amp;"】"))</f>
        <v>【28.00】</v>
      </c>
      <c r="DT6" s="20">
        <f>IF(DT7="",NA(),DT7)</f>
        <v>0</v>
      </c>
      <c r="DU6" s="20">
        <f t="shared" ref="DU6:EC6" si="13">IF(DU7="",NA(),DU7)</f>
        <v>0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1">
        <f t="shared" si="13"/>
        <v>0.01</v>
      </c>
      <c r="DZ6" s="21">
        <f t="shared" si="13"/>
        <v>8.6199999999999992</v>
      </c>
      <c r="EA6" s="21">
        <f t="shared" si="13"/>
        <v>0.01</v>
      </c>
      <c r="EB6" s="21">
        <f t="shared" si="13"/>
        <v>0.01</v>
      </c>
      <c r="EC6" s="21">
        <f t="shared" si="13"/>
        <v>0.02</v>
      </c>
      <c r="ED6" s="20" t="str">
        <f>IF(ED7="","",IF(ED7="-","【-】","【"&amp;SUBSTITUTE(TEXT(ED7,"#,##0.00"),"-","△")&amp;"】"))</f>
        <v>【0.03】</v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0.13</v>
      </c>
      <c r="EK6" s="21">
        <f t="shared" si="14"/>
        <v>0.36</v>
      </c>
      <c r="EL6" s="21">
        <f t="shared" si="14"/>
        <v>0.39</v>
      </c>
      <c r="EM6" s="21">
        <f t="shared" si="14"/>
        <v>0.1</v>
      </c>
      <c r="EN6" s="21">
        <f t="shared" si="14"/>
        <v>0.08</v>
      </c>
      <c r="EO6" s="20" t="str">
        <f>IF(EO7="","",IF(EO7="-","【-】","【"&amp;SUBSTITUTE(TEXT(EO7,"#,##0.00"),"-","△")&amp;"】"))</f>
        <v>【0.13】</v>
      </c>
    </row>
    <row r="7" spans="1:148" s="22" customFormat="1" x14ac:dyDescent="0.15">
      <c r="A7" s="14"/>
      <c r="B7" s="23">
        <v>2022</v>
      </c>
      <c r="C7" s="23">
        <v>331007</v>
      </c>
      <c r="D7" s="23">
        <v>46</v>
      </c>
      <c r="E7" s="23">
        <v>17</v>
      </c>
      <c r="F7" s="23">
        <v>4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42.98</v>
      </c>
      <c r="P7" s="24">
        <v>1.08</v>
      </c>
      <c r="Q7" s="24">
        <v>93.17</v>
      </c>
      <c r="R7" s="24">
        <v>3011</v>
      </c>
      <c r="S7" s="24">
        <v>702020</v>
      </c>
      <c r="T7" s="24">
        <v>789.95</v>
      </c>
      <c r="U7" s="24">
        <v>888.69</v>
      </c>
      <c r="V7" s="24">
        <v>7543</v>
      </c>
      <c r="W7" s="24">
        <v>2.96</v>
      </c>
      <c r="X7" s="24">
        <v>2548.31</v>
      </c>
      <c r="Y7" s="24">
        <v>100</v>
      </c>
      <c r="Z7" s="24">
        <v>100</v>
      </c>
      <c r="AA7" s="24">
        <v>100.06</v>
      </c>
      <c r="AB7" s="24">
        <v>100.01</v>
      </c>
      <c r="AC7" s="24">
        <v>100</v>
      </c>
      <c r="AD7" s="24">
        <v>101.72</v>
      </c>
      <c r="AE7" s="24">
        <v>102.73</v>
      </c>
      <c r="AF7" s="24">
        <v>105.78</v>
      </c>
      <c r="AG7" s="24">
        <v>106.09</v>
      </c>
      <c r="AH7" s="24">
        <v>106.44</v>
      </c>
      <c r="AI7" s="24">
        <v>104.54</v>
      </c>
      <c r="AJ7" s="24">
        <v>0</v>
      </c>
      <c r="AK7" s="24">
        <v>0</v>
      </c>
      <c r="AL7" s="24">
        <v>0</v>
      </c>
      <c r="AM7" s="24">
        <v>0</v>
      </c>
      <c r="AN7" s="24">
        <v>0</v>
      </c>
      <c r="AO7" s="24">
        <v>112.88</v>
      </c>
      <c r="AP7" s="24">
        <v>94.97</v>
      </c>
      <c r="AQ7" s="24">
        <v>63.96</v>
      </c>
      <c r="AR7" s="24">
        <v>69.42</v>
      </c>
      <c r="AS7" s="24">
        <v>72.86</v>
      </c>
      <c r="AT7" s="24">
        <v>65.930000000000007</v>
      </c>
      <c r="AU7" s="24">
        <v>14.78</v>
      </c>
      <c r="AV7" s="24">
        <v>22</v>
      </c>
      <c r="AW7" s="24">
        <v>17.14</v>
      </c>
      <c r="AX7" s="24">
        <v>12.53</v>
      </c>
      <c r="AY7" s="24">
        <v>14.19</v>
      </c>
      <c r="AZ7" s="24">
        <v>49.18</v>
      </c>
      <c r="BA7" s="24">
        <v>47.72</v>
      </c>
      <c r="BB7" s="24">
        <v>44.24</v>
      </c>
      <c r="BC7" s="24">
        <v>43.07</v>
      </c>
      <c r="BD7" s="24">
        <v>45.42</v>
      </c>
      <c r="BE7" s="24">
        <v>44.25</v>
      </c>
      <c r="BF7" s="24">
        <v>1610.29</v>
      </c>
      <c r="BG7" s="24">
        <v>1594.39</v>
      </c>
      <c r="BH7" s="24">
        <v>1572.65</v>
      </c>
      <c r="BI7" s="24">
        <v>1583.32</v>
      </c>
      <c r="BJ7" s="24">
        <v>1563.71</v>
      </c>
      <c r="BK7" s="24">
        <v>1194.1500000000001</v>
      </c>
      <c r="BL7" s="24">
        <v>1206.79</v>
      </c>
      <c r="BM7" s="24">
        <v>1258.43</v>
      </c>
      <c r="BN7" s="24">
        <v>1163.75</v>
      </c>
      <c r="BO7" s="24">
        <v>1195.47</v>
      </c>
      <c r="BP7" s="24">
        <v>1182.1099999999999</v>
      </c>
      <c r="BQ7" s="24">
        <v>59.85</v>
      </c>
      <c r="BR7" s="24">
        <v>54.92</v>
      </c>
      <c r="BS7" s="24">
        <v>55.56</v>
      </c>
      <c r="BT7" s="24">
        <v>58.08</v>
      </c>
      <c r="BU7" s="24">
        <v>54.14</v>
      </c>
      <c r="BV7" s="24">
        <v>72.260000000000005</v>
      </c>
      <c r="BW7" s="24">
        <v>71.84</v>
      </c>
      <c r="BX7" s="24">
        <v>73.36</v>
      </c>
      <c r="BY7" s="24">
        <v>72.599999999999994</v>
      </c>
      <c r="BZ7" s="24">
        <v>69.430000000000007</v>
      </c>
      <c r="CA7" s="24">
        <v>73.78</v>
      </c>
      <c r="CB7" s="24">
        <v>360.27</v>
      </c>
      <c r="CC7" s="24">
        <v>387.45</v>
      </c>
      <c r="CD7" s="24">
        <v>379.03</v>
      </c>
      <c r="CE7" s="24">
        <v>360.78</v>
      </c>
      <c r="CF7" s="24">
        <v>386.44</v>
      </c>
      <c r="CG7" s="24">
        <v>230.02</v>
      </c>
      <c r="CH7" s="24">
        <v>228.47</v>
      </c>
      <c r="CI7" s="24">
        <v>224.88</v>
      </c>
      <c r="CJ7" s="24">
        <v>228.64</v>
      </c>
      <c r="CK7" s="24">
        <v>239.46</v>
      </c>
      <c r="CL7" s="24">
        <v>220.62</v>
      </c>
      <c r="CM7" s="24">
        <v>48.63</v>
      </c>
      <c r="CN7" s="24">
        <v>48.5</v>
      </c>
      <c r="CO7" s="24">
        <v>50.69</v>
      </c>
      <c r="CP7" s="24">
        <v>49.13</v>
      </c>
      <c r="CQ7" s="24">
        <v>49.44</v>
      </c>
      <c r="CR7" s="24">
        <v>42.56</v>
      </c>
      <c r="CS7" s="24">
        <v>42.47</v>
      </c>
      <c r="CT7" s="24">
        <v>42.4</v>
      </c>
      <c r="CU7" s="24">
        <v>42.28</v>
      </c>
      <c r="CV7" s="24">
        <v>41.06</v>
      </c>
      <c r="CW7" s="24">
        <v>42.22</v>
      </c>
      <c r="CX7" s="24">
        <v>88.57</v>
      </c>
      <c r="CY7" s="24">
        <v>89.24</v>
      </c>
      <c r="CZ7" s="24">
        <v>90.54</v>
      </c>
      <c r="DA7" s="24">
        <v>92.11</v>
      </c>
      <c r="DB7" s="24">
        <v>92.35</v>
      </c>
      <c r="DC7" s="24">
        <v>83.32</v>
      </c>
      <c r="DD7" s="24">
        <v>83.75</v>
      </c>
      <c r="DE7" s="24">
        <v>84.19</v>
      </c>
      <c r="DF7" s="24">
        <v>84.34</v>
      </c>
      <c r="DG7" s="24">
        <v>84.34</v>
      </c>
      <c r="DH7" s="24">
        <v>85.67</v>
      </c>
      <c r="DI7" s="24">
        <v>22.89</v>
      </c>
      <c r="DJ7" s="24">
        <v>25.36</v>
      </c>
      <c r="DK7" s="24">
        <v>27.51</v>
      </c>
      <c r="DL7" s="24">
        <v>29.5</v>
      </c>
      <c r="DM7" s="24">
        <v>31.44</v>
      </c>
      <c r="DN7" s="24">
        <v>24.68</v>
      </c>
      <c r="DO7" s="24">
        <v>24.68</v>
      </c>
      <c r="DP7" s="24">
        <v>21.36</v>
      </c>
      <c r="DQ7" s="24">
        <v>22.79</v>
      </c>
      <c r="DR7" s="24">
        <v>24.8</v>
      </c>
      <c r="DS7" s="24">
        <v>28</v>
      </c>
      <c r="DT7" s="24">
        <v>0</v>
      </c>
      <c r="DU7" s="24">
        <v>0</v>
      </c>
      <c r="DV7" s="24">
        <v>0</v>
      </c>
      <c r="DW7" s="24">
        <v>0</v>
      </c>
      <c r="DX7" s="24">
        <v>0</v>
      </c>
      <c r="DY7" s="24">
        <v>0.01</v>
      </c>
      <c r="DZ7" s="24">
        <v>8.6199999999999992</v>
      </c>
      <c r="EA7" s="24">
        <v>0.01</v>
      </c>
      <c r="EB7" s="24">
        <v>0.01</v>
      </c>
      <c r="EC7" s="24">
        <v>0.02</v>
      </c>
      <c r="ED7" s="24">
        <v>0.03</v>
      </c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0.13</v>
      </c>
      <c r="EK7" s="24">
        <v>0.36</v>
      </c>
      <c r="EL7" s="24">
        <v>0.39</v>
      </c>
      <c r="EM7" s="24">
        <v>0.1</v>
      </c>
      <c r="EN7" s="24">
        <v>0.08</v>
      </c>
      <c r="EO7" s="24">
        <v>0.13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15">
      <c r="B13" t="s">
        <v>110</v>
      </c>
      <c r="C13" t="s">
        <v>111</v>
      </c>
      <c r="D13" t="s">
        <v>112</v>
      </c>
      <c r="E13" t="s">
        <v>112</v>
      </c>
      <c r="F13" t="s">
        <v>112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dcterms:created xsi:type="dcterms:W3CDTF">2023-12-12T00:57:57Z</dcterms:created>
  <dcterms:modified xsi:type="dcterms:W3CDTF">2024-01-16T04:38:49Z</dcterms:modified>
  <cp:category/>
</cp:coreProperties>
</file>