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R04決算統計\02 決算統計\02 決算統計\10 公営企業に係る経営比較分析表\01_回答\"/>
    </mc:Choice>
  </mc:AlternateContent>
  <workbookProtection workbookAlgorithmName="SHA-512" workbookHashValue="VEq2NMaR4P27nKXSGQQX8x6XOlcmpiJERulMN56MuzNIW2lxG8FPe8OCrkge9FY83Hp9xamkvXSlnrZKQ43HBQ==" workbookSaltValue="4f3Eiko8pz1discXYWH+eQ==" workbookSpinCount="100000" lockStructure="1"/>
  <bookViews>
    <workbookView xWindow="0" yWindow="45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<sst xmlns="http://schemas.openxmlformats.org/spreadsheetml/2006/main" count="231" uniqueCount="117">
  <si>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</si>
  <si>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</si>
  <si>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</si>
  <si>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</si>
  <si>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</si>
  <si>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</si>
  <si>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</si>
  <si>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</si>
  <si>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</si>
  <si>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</si>
  <si>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</si>
  <si>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</si>
  <si>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</si>
  <si>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</si>
  <si>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</si>
  <si>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</si>
  <si>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</si>
  <si>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</si>
  <si>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</si>
  <si>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</si>
  <si>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</si>
  <si>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</si>
  <si>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</si>
  <si>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</si>
  <si>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</si>
  <si>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</si>
  <si>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</si>
  <si>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</si>
  <si>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</si>
  <si>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</si>
  <si>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</si>
  <si>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</si>
  <si>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</si>
  <si>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</si>
  <si>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</si>
  <si>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</si>
  <si>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</si>
  <si>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</si>
  <si>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</si>
  <si>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</si>
  <si>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</si>
  <si>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</si>
  <si>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</si>
  <si>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</si>
  <si>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</si>
  <si>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</si>
  <si>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</si>
  <si>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</si>
  <si>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</si>
  <si>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</si>
  <si>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</si>
  <si>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</si>
  <si>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</si>
  <si>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</si>
  <si>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</si>
  <si>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</si>
  <si>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</si>
  <si>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</si>
  <si>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</si>
  <si>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</si>
  <si>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</si>
  <si>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</si>
  <si>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</si>
  <si>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</si>
  <si>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</si>
  <si>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</si>
  <si>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</si>
  <si>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</si>
  <si>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</si>
  <si>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</si>
  <si>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</si>
  <si>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</si>
  <si>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</si>
  <si>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</si>
  <si>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</si>
  <si>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</si>
  <si>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</si>
  <si>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</si>
  <si>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</si>
  <si>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</si>
  <si>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</si>
  <si>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</si>
  <si>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</si>
  <si>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</si>
  <si>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</si>
  <si>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</si>
  <si>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</si>
  <si>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</si>
  <si>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</si>
  <si>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</si>
  <si>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</si>
  <si>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</si>
  <si>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</si>
  <si>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</si>
  <si>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</si>
  <si>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</si>
  <si>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</si>
  <si>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</si>
  <si>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</si>
  <si>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</si>
  <si>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</si>
  <si>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</si>
  <si>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</si>
  <si>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</si>
  <si>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</si>
  <si>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</si>
  <si>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</si>
  <si>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</si>
  <si>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</si>
  <si>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</si>
  <si>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</si>
  <si>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</si>
  <si>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</si>
  <si>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</si>
  <si>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格的な整備時期が平成一桁以降と遅いことから、類似団体と比較して、老朽化の指標の数値はいずれも低い（本市は平成22年度より地方公営企業法を適用しており、①有形固定資産減価償却率（％）は法適用以降の減価償却累計で算出されるため、その点に留意する必要がある。）。
　ただし、将来的には多額の更新需要が見込まれることから、長寿命化や改築更新費用の平準化を計画的に進める必要がある。</t>
    <phoneticPr fontId="4"/>
  </si>
  <si>
    <t xml:space="preserve">　持続可能な下水道事業の運営を図るため、平成27年度に策定した経営戦略（岡山市下水道事業経営計画2016）の中で目標数値を定め、ＰＤＣＡサイクルにより経営改善を図ることとしている。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rPh sb="20" eb="22">
      <t>ヘイセイ</t>
    </rPh>
    <phoneticPr fontId="4"/>
  </si>
  <si>
    <r>
      <t>　公共下水道と同様の傾向であるが、公共下水道と比較して、処理区域内人口密度が低いため、経営効率が悪い。ただし、水洗化率については、類似団体と比較して平均程度となっている。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</t>
    </r>
    <r>
      <rPr>
        <sz val="11"/>
        <rFont val="ＭＳ ゴシック"/>
        <family val="3"/>
        <charset val="128"/>
      </rPr>
      <t xml:space="preserve">
③類似団体と比較して整備時期が遅いこと等により、経費に占める償還元金の割合が高いため、低水準となっている。</t>
    </r>
    <r>
      <rPr>
        <sz val="11"/>
        <color theme="1"/>
        <rFont val="ＭＳ ゴシック"/>
        <family val="3"/>
        <charset val="128"/>
      </rPr>
      <t xml:space="preserve">
④類似団体と比較して整備時期が遅いこと等により、高水準であるが、確実に減少している。
⑤使用料対象としている額に対し、１００％は賄えていない。
⑥資本費が高いこと（④）等により、高水準となっている。
⑦整備途上であることから、低水準であるが、類似団体と比較した場合、平均程度となっている。
⑧年々高くなっている。
</t>
    </r>
    <rPh sb="23" eb="25">
      <t>ヒカク</t>
    </rPh>
    <rPh sb="186" eb="188">
      <t>ヒカク</t>
    </rPh>
    <rPh sb="240" eb="242">
      <t>ヒカク</t>
    </rPh>
    <rPh sb="360" eb="362">
      <t>ヒカク</t>
    </rPh>
    <rPh sb="364" eb="366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</si>
</sst>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C-4E36-9635-883922081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C-4E36-9635-883922081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48.63</c:v>
                </c:pt>
                <c:pt idx="1">
                  <c:v>48.5</c:v>
                </c:pt>
                <c:pt idx="2">
                  <c:v>50.69</c:v>
                </c:pt>
                <c:pt idx="3">
                  <c:v>49.13</c:v>
                </c:pt>
                <c:pt idx="4">
                  <c:v>49.44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6-4F3E-97B3-FC5445759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16-4F3E-97B3-FC5445759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88.57</c:v>
                </c:pt>
                <c:pt idx="1">
                  <c:v>89.24</c:v>
                </c:pt>
                <c:pt idx="2">
                  <c:v>90.54</c:v>
                </c:pt>
                <c:pt idx="3">
                  <c:v>92.11</c:v>
                </c:pt>
                <c:pt idx="4">
                  <c:v>92.35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8-4EDB-B29A-B199D7F4F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8-4EDB-B29A-B199D7F4F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100.06</c:v>
                </c:pt>
                <c:pt idx="3">
                  <c:v>100.01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0-4E2B-A199-9EFB27F3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0-4E2B-A199-9EFB27F3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22.89</c:v>
                </c:pt>
                <c:pt idx="1">
                  <c:v>25.36</c:v>
                </c:pt>
                <c:pt idx="2">
                  <c:v>27.51</c:v>
                </c:pt>
                <c:pt idx="3">
                  <c:v>29.5</c:v>
                </c:pt>
                <c:pt idx="4">
                  <c:v>31.44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763-A549-CA326148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763-A549-CA326148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9-4AFA-B564-B73ABAC0B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9-4AFA-B564-B73ABAC0B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1-477C-A30B-32EFD5A5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1-477C-A30B-32EFD5A55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14.78</c:v>
                </c:pt>
                <c:pt idx="1">
                  <c:v>22</c:v>
                </c:pt>
                <c:pt idx="2">
                  <c:v>17.14</c:v>
                </c:pt>
                <c:pt idx="3">
                  <c:v>12.53</c:v>
                </c:pt>
                <c:pt idx="4">
                  <c:v>14.19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E-471E-A961-655789E41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E-471E-A961-655789E41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1610.29</c:v>
                </c:pt>
                <c:pt idx="1">
                  <c:v>1594.39</c:v>
                </c:pt>
                <c:pt idx="2">
                  <c:v>1572.65</c:v>
                </c:pt>
                <c:pt idx="3">
                  <c:v>1583.32</c:v>
                </c:pt>
                <c:pt idx="4">
                  <c:v>1563.71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0-4A84-928E-134708A8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0-4A84-928E-134708A88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59.85</c:v>
                </c:pt>
                <c:pt idx="1">
                  <c:v>54.92</c:v>
                </c:pt>
                <c:pt idx="2">
                  <c:v>55.56</c:v>
                </c:pt>
                <c:pt idx="3">
                  <c:v>58.08</c:v>
                </c:pt>
                <c:pt idx="4">
                  <c:v>54.14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4-4A4F-9DAB-C34E63498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4-4A4F-9DAB-C34E63498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360.27</c:v>
                </c:pt>
                <c:pt idx="1">
                  <c:v>387.45</c:v>
                </c:pt>
                <c:pt idx="2">
                  <c:v>379.03</c:v>
                </c:pt>
                <c:pt idx="3">
                  <c:v>360.78</c:v>
                </c:pt>
                <c:pt idx="4">
                  <c:v>386.44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E-4EEB-A76A-799FCA0A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E-4EEB-A76A-799FCA0A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49" zoomScaleNormal="100" workbookViewId="0">
      <selection activeCell="BH36" sqref="BH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岡山県　岡山市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702020</v>
      </c>
      <c r="AM8" s="54"/>
      <c r="AN8" s="54"/>
      <c r="AO8" s="54"/>
      <c r="AP8" s="54"/>
      <c r="AQ8" s="54"/>
      <c r="AR8" s="54"/>
      <c r="AS8" s="54"/>
      <c r="AT8" s="53">
        <f>データ!T6</f>
        <v>789.95</v>
      </c>
      <c r="AU8" s="53"/>
      <c r="AV8" s="53"/>
      <c r="AW8" s="53"/>
      <c r="AX8" s="53"/>
      <c r="AY8" s="53"/>
      <c r="AZ8" s="53"/>
      <c r="BA8" s="53"/>
      <c r="BB8" s="53">
        <f>データ!U6</f>
        <v>888.69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42.98</v>
      </c>
      <c r="J10" s="53"/>
      <c r="K10" s="53"/>
      <c r="L10" s="53"/>
      <c r="M10" s="53"/>
      <c r="N10" s="53"/>
      <c r="O10" s="53"/>
      <c r="P10" s="53">
        <f>データ!P6</f>
        <v>1.08</v>
      </c>
      <c r="Q10" s="53"/>
      <c r="R10" s="53"/>
      <c r="S10" s="53"/>
      <c r="T10" s="53"/>
      <c r="U10" s="53"/>
      <c r="V10" s="53"/>
      <c r="W10" s="53">
        <f>データ!Q6</f>
        <v>93.17</v>
      </c>
      <c r="X10" s="53"/>
      <c r="Y10" s="53"/>
      <c r="Z10" s="53"/>
      <c r="AA10" s="53"/>
      <c r="AB10" s="53"/>
      <c r="AC10" s="53"/>
      <c r="AD10" s="54">
        <f>データ!R6</f>
        <v>3011</v>
      </c>
      <c r="AE10" s="54"/>
      <c r="AF10" s="54"/>
      <c r="AG10" s="54"/>
      <c r="AH10" s="54"/>
      <c r="AI10" s="54"/>
      <c r="AJ10" s="54"/>
      <c r="AK10" s="2"/>
      <c r="AL10" s="54">
        <f>データ!V6</f>
        <v>7543</v>
      </c>
      <c r="AM10" s="54"/>
      <c r="AN10" s="54"/>
      <c r="AO10" s="54"/>
      <c r="AP10" s="54"/>
      <c r="AQ10" s="54"/>
      <c r="AR10" s="54"/>
      <c r="AS10" s="54"/>
      <c r="AT10" s="53">
        <f>データ!W6</f>
        <v>2.96</v>
      </c>
      <c r="AU10" s="53"/>
      <c r="AV10" s="53"/>
      <c r="AW10" s="53"/>
      <c r="AX10" s="53"/>
      <c r="AY10" s="53"/>
      <c r="AZ10" s="53"/>
      <c r="BA10" s="53"/>
      <c r="BB10" s="53">
        <f>データ!X6</f>
        <v>2548.31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ldThyu7tKpZQsabYvjG1U0g7RGk5h1My1jtHzSnRkWns85T3VK14JnwCtFGO8Nv3pc2p9Kpeo8zBDsMR+1DXcQ==" saltValue="IkHoMLo4We8jGbCO/VU2O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331007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岡山県　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42.98</v>
      </c>
      <c r="P6" s="20">
        <f t="shared" si="3"/>
        <v>1.08</v>
      </c>
      <c r="Q6" s="20">
        <f t="shared" si="3"/>
        <v>93.17</v>
      </c>
      <c r="R6" s="20">
        <f t="shared" si="3"/>
        <v>3011</v>
      </c>
      <c r="S6" s="20">
        <f t="shared" si="3"/>
        <v>702020</v>
      </c>
      <c r="T6" s="20">
        <f t="shared" si="3"/>
        <v>789.95</v>
      </c>
      <c r="U6" s="20">
        <f t="shared" si="3"/>
        <v>888.69</v>
      </c>
      <c r="V6" s="20">
        <f t="shared" si="3"/>
        <v>7543</v>
      </c>
      <c r="W6" s="20">
        <f t="shared" si="3"/>
        <v>2.96</v>
      </c>
      <c r="X6" s="20">
        <f t="shared" si="3"/>
        <v>2548.31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100.06</v>
      </c>
      <c r="AB6" s="21">
        <f t="shared" si="4"/>
        <v>100.01</v>
      </c>
      <c r="AC6" s="21">
        <f t="shared" si="4"/>
        <v>100</v>
      </c>
      <c r="AD6" s="21">
        <f t="shared" si="4"/>
        <v>101.72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112.88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>
        <f>IF(AU7="",NA(),AU7)</f>
        <v>14.78</v>
      </c>
      <c r="AV6" s="21">
        <f t="shared" ref="AV6:BD6" si="6">IF(AV7="",NA(),AV7)</f>
        <v>22</v>
      </c>
      <c r="AW6" s="21">
        <f t="shared" si="6"/>
        <v>17.14</v>
      </c>
      <c r="AX6" s="21">
        <f t="shared" si="6"/>
        <v>12.53</v>
      </c>
      <c r="AY6" s="21">
        <f t="shared" si="6"/>
        <v>14.19</v>
      </c>
      <c r="AZ6" s="21">
        <f t="shared" si="6"/>
        <v>49.18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>
        <f>IF(BF7="",NA(),BF7)</f>
        <v>1610.29</v>
      </c>
      <c r="BG6" s="21">
        <f t="shared" ref="BG6:BO6" si="7">IF(BG7="",NA(),BG7)</f>
        <v>1594.39</v>
      </c>
      <c r="BH6" s="21">
        <f t="shared" si="7"/>
        <v>1572.65</v>
      </c>
      <c r="BI6" s="21">
        <f t="shared" si="7"/>
        <v>1583.32</v>
      </c>
      <c r="BJ6" s="21">
        <f t="shared" si="7"/>
        <v>1563.71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59.85</v>
      </c>
      <c r="BR6" s="21">
        <f t="shared" ref="BR6:BZ6" si="8">IF(BR7="",NA(),BR7)</f>
        <v>54.92</v>
      </c>
      <c r="BS6" s="21">
        <f t="shared" si="8"/>
        <v>55.56</v>
      </c>
      <c r="BT6" s="21">
        <f t="shared" si="8"/>
        <v>58.08</v>
      </c>
      <c r="BU6" s="21">
        <f t="shared" si="8"/>
        <v>54.14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360.27</v>
      </c>
      <c r="CC6" s="21">
        <f t="shared" ref="CC6:CK6" si="9">IF(CC7="",NA(),CC7)</f>
        <v>387.45</v>
      </c>
      <c r="CD6" s="21">
        <f t="shared" si="9"/>
        <v>379.03</v>
      </c>
      <c r="CE6" s="21">
        <f t="shared" si="9"/>
        <v>360.78</v>
      </c>
      <c r="CF6" s="21">
        <f t="shared" si="9"/>
        <v>386.44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48.63</v>
      </c>
      <c r="CN6" s="21">
        <f t="shared" ref="CN6:CV6" si="10">IF(CN7="",NA(),CN7)</f>
        <v>48.5</v>
      </c>
      <c r="CO6" s="21">
        <f t="shared" si="10"/>
        <v>50.69</v>
      </c>
      <c r="CP6" s="21">
        <f t="shared" si="10"/>
        <v>49.13</v>
      </c>
      <c r="CQ6" s="21">
        <f t="shared" si="10"/>
        <v>49.44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88.57</v>
      </c>
      <c r="CY6" s="21">
        <f t="shared" ref="CY6:DG6" si="11">IF(CY7="",NA(),CY7)</f>
        <v>89.24</v>
      </c>
      <c r="CZ6" s="21">
        <f t="shared" si="11"/>
        <v>90.54</v>
      </c>
      <c r="DA6" s="21">
        <f t="shared" si="11"/>
        <v>92.11</v>
      </c>
      <c r="DB6" s="21">
        <f t="shared" si="11"/>
        <v>92.35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>
        <f>IF(DI7="",NA(),DI7)</f>
        <v>22.89</v>
      </c>
      <c r="DJ6" s="21">
        <f t="shared" ref="DJ6:DR6" si="12">IF(DJ7="",NA(),DJ7)</f>
        <v>25.36</v>
      </c>
      <c r="DK6" s="21">
        <f t="shared" si="12"/>
        <v>27.51</v>
      </c>
      <c r="DL6" s="21">
        <f t="shared" si="12"/>
        <v>29.5</v>
      </c>
      <c r="DM6" s="21">
        <f t="shared" si="12"/>
        <v>31.44</v>
      </c>
      <c r="DN6" s="21">
        <f t="shared" si="12"/>
        <v>24.68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331007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42.98</v>
      </c>
      <c r="P7" s="24">
        <v>1.08</v>
      </c>
      <c r="Q7" s="24">
        <v>93.17</v>
      </c>
      <c r="R7" s="24">
        <v>3011</v>
      </c>
      <c r="S7" s="24">
        <v>702020</v>
      </c>
      <c r="T7" s="24">
        <v>789.95</v>
      </c>
      <c r="U7" s="24">
        <v>888.69</v>
      </c>
      <c r="V7" s="24">
        <v>7543</v>
      </c>
      <c r="W7" s="24">
        <v>2.96</v>
      </c>
      <c r="X7" s="24">
        <v>2548.31</v>
      </c>
      <c r="Y7" s="24">
        <v>100</v>
      </c>
      <c r="Z7" s="24">
        <v>100</v>
      </c>
      <c r="AA7" s="24">
        <v>100.06</v>
      </c>
      <c r="AB7" s="24">
        <v>100.01</v>
      </c>
      <c r="AC7" s="24">
        <v>100</v>
      </c>
      <c r="AD7" s="24">
        <v>101.72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112.88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>
        <v>14.78</v>
      </c>
      <c r="AV7" s="24">
        <v>22</v>
      </c>
      <c r="AW7" s="24">
        <v>17.14</v>
      </c>
      <c r="AX7" s="24">
        <v>12.53</v>
      </c>
      <c r="AY7" s="24">
        <v>14.19</v>
      </c>
      <c r="AZ7" s="24">
        <v>49.18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>
        <v>1610.29</v>
      </c>
      <c r="BG7" s="24">
        <v>1594.39</v>
      </c>
      <c r="BH7" s="24">
        <v>1572.65</v>
      </c>
      <c r="BI7" s="24">
        <v>1583.32</v>
      </c>
      <c r="BJ7" s="24">
        <v>1563.71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59.85</v>
      </c>
      <c r="BR7" s="24">
        <v>54.92</v>
      </c>
      <c r="BS7" s="24">
        <v>55.56</v>
      </c>
      <c r="BT7" s="24">
        <v>58.08</v>
      </c>
      <c r="BU7" s="24">
        <v>54.14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360.27</v>
      </c>
      <c r="CC7" s="24">
        <v>387.45</v>
      </c>
      <c r="CD7" s="24">
        <v>379.03</v>
      </c>
      <c r="CE7" s="24">
        <v>360.78</v>
      </c>
      <c r="CF7" s="24">
        <v>386.44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48.63</v>
      </c>
      <c r="CN7" s="24">
        <v>48.5</v>
      </c>
      <c r="CO7" s="24">
        <v>50.69</v>
      </c>
      <c r="CP7" s="24">
        <v>49.13</v>
      </c>
      <c r="CQ7" s="24">
        <v>49.44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88.57</v>
      </c>
      <c r="CY7" s="24">
        <v>89.24</v>
      </c>
      <c r="CZ7" s="24">
        <v>90.54</v>
      </c>
      <c r="DA7" s="24">
        <v>92.11</v>
      </c>
      <c r="DB7" s="24">
        <v>92.35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>
        <v>22.89</v>
      </c>
      <c r="DJ7" s="24">
        <v>25.36</v>
      </c>
      <c r="DK7" s="24">
        <v>27.51</v>
      </c>
      <c r="DL7" s="24">
        <v>29.5</v>
      </c>
      <c r="DM7" s="24">
        <v>31.44</v>
      </c>
      <c r="DN7" s="24">
        <v>24.68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2023-12-12T00:57:57Z</dcterms:created>
  <dcterms:modified xsi:type="dcterms:W3CDTF">2024-01-16T04:38:49Z</dcterms:modified>
  <cp:category/>
</cp:coreProperties>
</file>