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経理係フォルダ\★経営比較分析表\R05（R04決算分）\02 提出用\"/>
    </mc:Choice>
  </mc:AlternateContent>
  <workbookProtection workbookAlgorithmName="SHA-512" workbookHashValue="fEMWZixcuvItAIl3b3plyMRRZOeDtSvO8GxWLEWLnwf6nCOYD0EKZ/WIvF5AetKPV8xN8uyC0etuuvhEK3g6WA==" workbookSaltValue="6mZu/ehmlHpy3ZCEuAD7nQ==" workbookSpinCount="100000" lockStructure="1"/>
  <bookViews>
    <workbookView xWindow="0" yWindow="0" windowWidth="28800" windowHeight="97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<sst xmlns="http://schemas.openxmlformats.org/spreadsheetml/2006/main" count="231" uniqueCount="117">
  <si>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</si>
  <si>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</si>
  <si>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</si>
  <si>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</si>
  <si>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</si>
  <si>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</si>
  <si>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</si>
  <si>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</si>
  <si>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</si>
  <si>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</si>
  <si>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</si>
  <si>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</si>
  <si>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</si>
  <si>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</si>
  <si>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</si>
  <si>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</si>
  <si>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</si>
  <si>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</si>
  <si>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</si>
  <si>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</si>
  <si>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</si>
  <si>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</si>
  <si>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</si>
  <si>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</si>
  <si>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</si>
  <si>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</si>
  <si>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</si>
  <si>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</si>
  <si>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</si>
  <si>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</si>
  <si>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</si>
  <si>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</si>
  <si>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</si>
  <si>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</si>
  <si>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</si>
  <si>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</si>
  <si>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</si>
  <si>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</si>
  <si>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</si>
  <si>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</si>
  <si>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</si>
  <si>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</si>
  <si>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</si>
  <si>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</si>
  <si>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</si>
  <si>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</si>
  <si>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</si>
  <si>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</si>
  <si>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</si>
  <si>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</si>
  <si>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</si>
  <si>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</si>
  <si>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</si>
  <si>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</si>
  <si>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</si>
  <si>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</si>
  <si>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</si>
  <si>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</si>
  <si>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</si>
  <si>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</si>
  <si>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</si>
  <si>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</si>
  <si>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</si>
  <si>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</si>
  <si>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</si>
  <si>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</si>
  <si>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</si>
  <si>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</si>
  <si>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</si>
  <si>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</si>
  <si>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</si>
  <si>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</si>
  <si>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</si>
  <si>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</si>
  <si>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</si>
  <si>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</si>
  <si>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</si>
  <si>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</si>
  <si>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</si>
  <si>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</si>
  <si>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</si>
  <si>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</si>
  <si>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</si>
  <si>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</si>
  <si>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</si>
  <si>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</si>
  <si>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</si>
  <si>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</si>
  <si>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</si>
  <si>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</si>
  <si>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</si>
  <si>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</si>
  <si>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</si>
  <si>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</si>
  <si>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</si>
  <si>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</si>
  <si>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広島市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</si>
  <si>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</si>
  <si>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</si>
  <si>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</si>
  <si>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</si>
  <si>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</si>
  <si>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</si>
  <si>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</si>
  <si>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</si>
  <si>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</si>
  <si>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</si>
  <si>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</si>
  <si>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</si>
  <si>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</si>
  <si>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</si>
  <si>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</si>
  <si>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</si>
  <si>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</si>
  <si>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使用料収入で経費が賄えず、他から補てん財源を受けて経常収支比率をほぼ100％としているため、水洗化率の向上等に取り組むとともに、費用の削減に努める必要があります。
　本市では、公共下水道、特定環境保全公共下水道、農業集落排水及び市営浄化槽を一つの下水道事業として一体的に運営しており、中期経営プラン（令和2年度～令和5年度）に掲げた整備計画とその裏付けとなる経営計画を着実に実行し全体として健全で効率的な運営に努めていきます。</t>
    <rPh sb="167" eb="169">
      <t>セイビ</t>
    </rPh>
    <phoneticPr fontId="4"/>
  </si>
  <si>
    <t>①有形固定資産減価償却率
　有形固定資産の帳簿価格に対する減価償却累計額は毎年増加しており、更新時期を迎える資産が増加しています。
②管渠老朽化率・③管渠改善率
　耐用年数を経過している管渠はなく、0％となっています。</t>
    <phoneticPr fontId="4"/>
  </si>
  <si>
    <t>①経常収支比率
　使用料以外に他の補てん財源を受けて収支を均衡させていることから、ほぼ100％となっています。
②累積欠損比率
　累積欠損金が生じていないため、0％となっています。
③流動比率
　100％を下回っていますが、流動負債の約8割は企業債であり、償還に係る資金は下水道使用料等から確保することができるため、支払能力に問題はありません。
④企業債残高対事業規模比率
　類似団体の平均値を上回っています。
⑤経費回収率
　使用料収入で経費を賄えていないため100％を下回っています。
⑥汚水処理原価
　類似団体の平均値を下回っています。
⑦施設利用率
　類似団体の平均値を下回っており、公共下水道への接続による統合を進め施設配置の最適化を図ることとしています。
⑧水洗化率
　類似団体の平均値を下回っていますが、段階的に下水道への接続を進めます。</t>
    <rPh sb="263" eb="264">
      <t>シタ</t>
    </rPh>
    <rPh sb="289" eb="290">
      <t>シタ</t>
    </rPh>
    <rPh sb="296" eb="298">
      <t>コウキョウ</t>
    </rPh>
    <rPh sb="298" eb="301">
      <t>ゲスイドウ</t>
    </rPh>
    <rPh sb="303" eb="305">
      <t>セツゾク</t>
    </rPh>
    <rPh sb="308" eb="310">
      <t>トウゴウ</t>
    </rPh>
    <rPh sb="311" eb="312">
      <t>スス</t>
    </rPh>
    <rPh sb="315" eb="317">
      <t>ハイチ</t>
    </rPh>
    <rPh sb="350" eb="351">
      <t>シタ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</si>
</sst>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1CB-45B5-BD38-F118C8ED4E9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71CB-45B5-BD38-F118C8ED4E9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50.75</c:v>
                </c:pt>
                <c:pt idx="1">
                  <c:v>50.45</c:v>
                </c:pt>
                <c:pt idx="2">
                  <c:v>65.540000000000006</c:v>
                </c:pt>
                <c:pt idx="3">
                  <c:v>61.9</c:v>
                </c:pt>
                <c:pt idx="4">
                  <c:v>54.27</c:v>
                </c:pt>
              </c:numCache>
            </c:numRef>
          </c:val>
          <c:extLst>
            <c:ext xmlns:c16="http://schemas.microsoft.com/office/drawing/2014/chart" uri="{C3380CC4-5D6E-409C-BE32-E72D297353CC}">
              <c16:uniqueId val="{00000000-D670-41AF-85B5-E26BB458F03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D670-41AF-85B5-E26BB458F03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80.540000000000006</c:v>
                </c:pt>
                <c:pt idx="1">
                  <c:v>82.31</c:v>
                </c:pt>
                <c:pt idx="2">
                  <c:v>84.27</c:v>
                </c:pt>
                <c:pt idx="3">
                  <c:v>83.83</c:v>
                </c:pt>
                <c:pt idx="4">
                  <c:v>83.55</c:v>
                </c:pt>
              </c:numCache>
            </c:numRef>
          </c:val>
          <c:extLst>
            <c:ext xmlns:c16="http://schemas.microsoft.com/office/drawing/2014/chart" uri="{C3380CC4-5D6E-409C-BE32-E72D297353CC}">
              <c16:uniqueId val="{00000000-C407-4EB7-BFB9-19DFA04E82A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C407-4EB7-BFB9-19DFA04E82A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100.07</c:v>
                </c:pt>
                <c:pt idx="1">
                  <c:v>100</c:v>
                </c:pt>
                <c:pt idx="2">
                  <c:v>99.97</c:v>
                </c:pt>
                <c:pt idx="3">
                  <c:v>100</c:v>
                </c:pt>
                <c:pt idx="4">
                  <c:v>99.99</c:v>
                </c:pt>
              </c:numCache>
            </c:numRef>
          </c:val>
          <c:extLst>
            <c:ext xmlns:c16="http://schemas.microsoft.com/office/drawing/2014/chart" uri="{C3380CC4-5D6E-409C-BE32-E72D297353CC}">
              <c16:uniqueId val="{00000000-3A97-4072-B569-E575E69BB54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101.77</c:v>
                </c:pt>
                <c:pt idx="1">
                  <c:v>103.6</c:v>
                </c:pt>
                <c:pt idx="2">
                  <c:v>106.37</c:v>
                </c:pt>
                <c:pt idx="3">
                  <c:v>106.07</c:v>
                </c:pt>
                <c:pt idx="4">
                  <c:v>105.5</c:v>
                </c:pt>
              </c:numCache>
            </c:numRef>
          </c:val>
          <c:smooth val="0"/>
          <c:extLst>
            <c:ext xmlns:c16="http://schemas.microsoft.com/office/drawing/2014/chart" uri="{C3380CC4-5D6E-409C-BE32-E72D297353CC}">
              <c16:uniqueId val="{00000001-3A97-4072-B569-E575E69BB54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27.11</c:v>
                </c:pt>
                <c:pt idx="1">
                  <c:v>29.38</c:v>
                </c:pt>
                <c:pt idx="2">
                  <c:v>31.44</c:v>
                </c:pt>
                <c:pt idx="3">
                  <c:v>32.93</c:v>
                </c:pt>
                <c:pt idx="4">
                  <c:v>34.950000000000003</c:v>
                </c:pt>
              </c:numCache>
            </c:numRef>
          </c:val>
          <c:extLst>
            <c:ext xmlns:c16="http://schemas.microsoft.com/office/drawing/2014/chart" uri="{C3380CC4-5D6E-409C-BE32-E72D297353CC}">
              <c16:uniqueId val="{00000000-479A-4FEA-8185-62723B1FE69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24.13</c:v>
                </c:pt>
                <c:pt idx="1">
                  <c:v>23.06</c:v>
                </c:pt>
                <c:pt idx="2">
                  <c:v>20.34</c:v>
                </c:pt>
                <c:pt idx="3">
                  <c:v>21.85</c:v>
                </c:pt>
                <c:pt idx="4">
                  <c:v>25.19</c:v>
                </c:pt>
              </c:numCache>
            </c:numRef>
          </c:val>
          <c:smooth val="0"/>
          <c:extLst>
            <c:ext xmlns:c16="http://schemas.microsoft.com/office/drawing/2014/chart" uri="{C3380CC4-5D6E-409C-BE32-E72D297353CC}">
              <c16:uniqueId val="{00000001-479A-4FEA-8185-62723B1FE69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4C-4244-9081-ECF1AA6A236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24C-4244-9081-ECF1AA6A236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B9-4246-AFD8-443644107E3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227.4</c:v>
                </c:pt>
                <c:pt idx="1">
                  <c:v>193.99</c:v>
                </c:pt>
                <c:pt idx="2">
                  <c:v>139.02000000000001</c:v>
                </c:pt>
                <c:pt idx="3">
                  <c:v>132.04</c:v>
                </c:pt>
                <c:pt idx="4">
                  <c:v>145.43</c:v>
                </c:pt>
              </c:numCache>
            </c:numRef>
          </c:val>
          <c:smooth val="0"/>
          <c:extLst>
            <c:ext xmlns:c16="http://schemas.microsoft.com/office/drawing/2014/chart" uri="{C3380CC4-5D6E-409C-BE32-E72D297353CC}">
              <c16:uniqueId val="{00000001-BEB9-4246-AFD8-443644107E3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31.87</c:v>
                </c:pt>
                <c:pt idx="1">
                  <c:v>35.11</c:v>
                </c:pt>
                <c:pt idx="2">
                  <c:v>43.38</c:v>
                </c:pt>
                <c:pt idx="3">
                  <c:v>37.08</c:v>
                </c:pt>
                <c:pt idx="4">
                  <c:v>36.07</c:v>
                </c:pt>
              </c:numCache>
            </c:numRef>
          </c:val>
          <c:extLst>
            <c:ext xmlns:c16="http://schemas.microsoft.com/office/drawing/2014/chart" uri="{C3380CC4-5D6E-409C-BE32-E72D297353CC}">
              <c16:uniqueId val="{00000000-D2BB-4063-94A5-79FD1C1FBC0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29.54</c:v>
                </c:pt>
                <c:pt idx="1">
                  <c:v>26.99</c:v>
                </c:pt>
                <c:pt idx="2">
                  <c:v>29.13</c:v>
                </c:pt>
                <c:pt idx="3">
                  <c:v>35.69</c:v>
                </c:pt>
                <c:pt idx="4">
                  <c:v>38.4</c:v>
                </c:pt>
              </c:numCache>
            </c:numRef>
          </c:val>
          <c:smooth val="0"/>
          <c:extLst>
            <c:ext xmlns:c16="http://schemas.microsoft.com/office/drawing/2014/chart" uri="{C3380CC4-5D6E-409C-BE32-E72D297353CC}">
              <c16:uniqueId val="{00000001-D2BB-4063-94A5-79FD1C1FBC0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2318.0300000000002</c:v>
                </c:pt>
                <c:pt idx="1">
                  <c:v>5251.84</c:v>
                </c:pt>
                <c:pt idx="2">
                  <c:v>5124.24</c:v>
                </c:pt>
                <c:pt idx="3">
                  <c:v>5265.5</c:v>
                </c:pt>
                <c:pt idx="4">
                  <c:v>5220.55</c:v>
                </c:pt>
              </c:numCache>
            </c:numRef>
          </c:val>
          <c:extLst>
            <c:ext xmlns:c16="http://schemas.microsoft.com/office/drawing/2014/chart" uri="{C3380CC4-5D6E-409C-BE32-E72D297353CC}">
              <c16:uniqueId val="{00000000-D4C1-4294-B130-2AFDDFD1167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D4C1-4294-B130-2AFDDFD1167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47.94</c:v>
                </c:pt>
                <c:pt idx="1">
                  <c:v>50.74</c:v>
                </c:pt>
                <c:pt idx="2">
                  <c:v>45.55</c:v>
                </c:pt>
                <c:pt idx="3">
                  <c:v>46.09</c:v>
                </c:pt>
                <c:pt idx="4">
                  <c:v>44.76</c:v>
                </c:pt>
              </c:numCache>
            </c:numRef>
          </c:val>
          <c:extLst>
            <c:ext xmlns:c16="http://schemas.microsoft.com/office/drawing/2014/chart" uri="{C3380CC4-5D6E-409C-BE32-E72D297353CC}">
              <c16:uniqueId val="{00000000-ACB1-4FEB-9EE6-CB065ED0F48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ACB1-4FEB-9EE6-CB065ED0F48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282.01</c:v>
                </c:pt>
                <c:pt idx="1">
                  <c:v>270.52999999999997</c:v>
                </c:pt>
                <c:pt idx="2">
                  <c:v>298.39</c:v>
                </c:pt>
                <c:pt idx="3">
                  <c:v>291.64</c:v>
                </c:pt>
                <c:pt idx="4">
                  <c:v>296.79000000000002</c:v>
                </c:pt>
              </c:numCache>
            </c:numRef>
          </c:val>
          <c:extLst>
            <c:ext xmlns:c16="http://schemas.microsoft.com/office/drawing/2014/chart" uri="{C3380CC4-5D6E-409C-BE32-E72D297353CC}">
              <c16:uniqueId val="{00000000-70BF-4463-9E55-FEBD3A7B3BC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70BF-4463-9E55-FEBD3A7B3BC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広島県　広島市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1184731</v>
      </c>
      <c r="AM8" s="37"/>
      <c r="AN8" s="37"/>
      <c r="AO8" s="37"/>
      <c r="AP8" s="37"/>
      <c r="AQ8" s="37"/>
      <c r="AR8" s="37"/>
      <c r="AS8" s="37"/>
      <c r="AT8" s="38">
        <f>データ!T6</f>
        <v>906.69</v>
      </c>
      <c r="AU8" s="38"/>
      <c r="AV8" s="38"/>
      <c r="AW8" s="38"/>
      <c r="AX8" s="38"/>
      <c r="AY8" s="38"/>
      <c r="AZ8" s="38"/>
      <c r="BA8" s="38"/>
      <c r="BB8" s="38">
        <f>データ!U6</f>
        <v>1306.6500000000001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65.08</v>
      </c>
      <c r="J10" s="38"/>
      <c r="K10" s="38"/>
      <c r="L10" s="38"/>
      <c r="M10" s="38"/>
      <c r="N10" s="38"/>
      <c r="O10" s="38"/>
      <c r="P10" s="38">
        <f>データ!P6</f>
        <v>0.88</v>
      </c>
      <c r="Q10" s="38"/>
      <c r="R10" s="38"/>
      <c r="S10" s="38"/>
      <c r="T10" s="38"/>
      <c r="U10" s="38"/>
      <c r="V10" s="38"/>
      <c r="W10" s="38">
        <f>データ!Q6</f>
        <v>66.12</v>
      </c>
      <c r="X10" s="38"/>
      <c r="Y10" s="38"/>
      <c r="Z10" s="38"/>
      <c r="AA10" s="38"/>
      <c r="AB10" s="38"/>
      <c r="AC10" s="38"/>
      <c r="AD10" s="37">
        <f>データ!R6</f>
        <v>2219</v>
      </c>
      <c r="AE10" s="37"/>
      <c r="AF10" s="37"/>
      <c r="AG10" s="37"/>
      <c r="AH10" s="37"/>
      <c r="AI10" s="37"/>
      <c r="AJ10" s="37"/>
      <c r="AK10" s="2"/>
      <c r="AL10" s="37">
        <f>データ!V6</f>
        <v>10407</v>
      </c>
      <c r="AM10" s="37"/>
      <c r="AN10" s="37"/>
      <c r="AO10" s="37"/>
      <c r="AP10" s="37"/>
      <c r="AQ10" s="37"/>
      <c r="AR10" s="37"/>
      <c r="AS10" s="37"/>
      <c r="AT10" s="38">
        <f>データ!W6</f>
        <v>3.42</v>
      </c>
      <c r="AU10" s="38"/>
      <c r="AV10" s="38"/>
      <c r="AW10" s="38"/>
      <c r="AX10" s="38"/>
      <c r="AY10" s="38"/>
      <c r="AZ10" s="38"/>
      <c r="BA10" s="38"/>
      <c r="BB10" s="38">
        <f>データ!X6</f>
        <v>3042.98</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1" t="s">
        <v>116</v>
      </c>
      <c r="BM16" s="72"/>
      <c r="BN16" s="72"/>
      <c r="BO16" s="72"/>
      <c r="BP16" s="72"/>
      <c r="BQ16" s="72"/>
      <c r="BR16" s="72"/>
      <c r="BS16" s="72"/>
      <c r="BT16" s="72"/>
      <c r="BU16" s="72"/>
      <c r="BV16" s="72"/>
      <c r="BW16" s="72"/>
      <c r="BX16" s="72"/>
      <c r="BY16" s="72"/>
      <c r="BZ16" s="7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1"/>
      <c r="BM17" s="72"/>
      <c r="BN17" s="72"/>
      <c r="BO17" s="72"/>
      <c r="BP17" s="72"/>
      <c r="BQ17" s="72"/>
      <c r="BR17" s="72"/>
      <c r="BS17" s="72"/>
      <c r="BT17" s="72"/>
      <c r="BU17" s="72"/>
      <c r="BV17" s="72"/>
      <c r="BW17" s="72"/>
      <c r="BX17" s="72"/>
      <c r="BY17" s="72"/>
      <c r="BZ17" s="7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1"/>
      <c r="BM18" s="72"/>
      <c r="BN18" s="72"/>
      <c r="BO18" s="72"/>
      <c r="BP18" s="72"/>
      <c r="BQ18" s="72"/>
      <c r="BR18" s="72"/>
      <c r="BS18" s="72"/>
      <c r="BT18" s="72"/>
      <c r="BU18" s="72"/>
      <c r="BV18" s="72"/>
      <c r="BW18" s="72"/>
      <c r="BX18" s="72"/>
      <c r="BY18" s="72"/>
      <c r="BZ18" s="7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1"/>
      <c r="BM19" s="72"/>
      <c r="BN19" s="72"/>
      <c r="BO19" s="72"/>
      <c r="BP19" s="72"/>
      <c r="BQ19" s="72"/>
      <c r="BR19" s="72"/>
      <c r="BS19" s="72"/>
      <c r="BT19" s="72"/>
      <c r="BU19" s="72"/>
      <c r="BV19" s="72"/>
      <c r="BW19" s="72"/>
      <c r="BX19" s="72"/>
      <c r="BY19" s="72"/>
      <c r="BZ19" s="7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1"/>
      <c r="BM20" s="72"/>
      <c r="BN20" s="72"/>
      <c r="BO20" s="72"/>
      <c r="BP20" s="72"/>
      <c r="BQ20" s="72"/>
      <c r="BR20" s="72"/>
      <c r="BS20" s="72"/>
      <c r="BT20" s="72"/>
      <c r="BU20" s="72"/>
      <c r="BV20" s="72"/>
      <c r="BW20" s="72"/>
      <c r="BX20" s="72"/>
      <c r="BY20" s="72"/>
      <c r="BZ20" s="7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1"/>
      <c r="BM21" s="72"/>
      <c r="BN21" s="72"/>
      <c r="BO21" s="72"/>
      <c r="BP21" s="72"/>
      <c r="BQ21" s="72"/>
      <c r="BR21" s="72"/>
      <c r="BS21" s="72"/>
      <c r="BT21" s="72"/>
      <c r="BU21" s="72"/>
      <c r="BV21" s="72"/>
      <c r="BW21" s="72"/>
      <c r="BX21" s="72"/>
      <c r="BY21" s="72"/>
      <c r="BZ21" s="7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1"/>
      <c r="BM22" s="72"/>
      <c r="BN22" s="72"/>
      <c r="BO22" s="72"/>
      <c r="BP22" s="72"/>
      <c r="BQ22" s="72"/>
      <c r="BR22" s="72"/>
      <c r="BS22" s="72"/>
      <c r="BT22" s="72"/>
      <c r="BU22" s="72"/>
      <c r="BV22" s="72"/>
      <c r="BW22" s="72"/>
      <c r="BX22" s="72"/>
      <c r="BY22" s="72"/>
      <c r="BZ22" s="7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1"/>
      <c r="BM23" s="72"/>
      <c r="BN23" s="72"/>
      <c r="BO23" s="72"/>
      <c r="BP23" s="72"/>
      <c r="BQ23" s="72"/>
      <c r="BR23" s="72"/>
      <c r="BS23" s="72"/>
      <c r="BT23" s="72"/>
      <c r="BU23" s="72"/>
      <c r="BV23" s="72"/>
      <c r="BW23" s="72"/>
      <c r="BX23" s="72"/>
      <c r="BY23" s="72"/>
      <c r="BZ23" s="7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1"/>
      <c r="BM24" s="72"/>
      <c r="BN24" s="72"/>
      <c r="BO24" s="72"/>
      <c r="BP24" s="72"/>
      <c r="BQ24" s="72"/>
      <c r="BR24" s="72"/>
      <c r="BS24" s="72"/>
      <c r="BT24" s="72"/>
      <c r="BU24" s="72"/>
      <c r="BV24" s="72"/>
      <c r="BW24" s="72"/>
      <c r="BX24" s="72"/>
      <c r="BY24" s="72"/>
      <c r="BZ24" s="7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1"/>
      <c r="BM25" s="72"/>
      <c r="BN25" s="72"/>
      <c r="BO25" s="72"/>
      <c r="BP25" s="72"/>
      <c r="BQ25" s="72"/>
      <c r="BR25" s="72"/>
      <c r="BS25" s="72"/>
      <c r="BT25" s="72"/>
      <c r="BU25" s="72"/>
      <c r="BV25" s="72"/>
      <c r="BW25" s="72"/>
      <c r="BX25" s="72"/>
      <c r="BY25" s="72"/>
      <c r="BZ25" s="7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1"/>
      <c r="BM26" s="72"/>
      <c r="BN26" s="72"/>
      <c r="BO26" s="72"/>
      <c r="BP26" s="72"/>
      <c r="BQ26" s="72"/>
      <c r="BR26" s="72"/>
      <c r="BS26" s="72"/>
      <c r="BT26" s="72"/>
      <c r="BU26" s="72"/>
      <c r="BV26" s="72"/>
      <c r="BW26" s="72"/>
      <c r="BX26" s="72"/>
      <c r="BY26" s="72"/>
      <c r="BZ26" s="7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1"/>
      <c r="BM27" s="72"/>
      <c r="BN27" s="72"/>
      <c r="BO27" s="72"/>
      <c r="BP27" s="72"/>
      <c r="BQ27" s="72"/>
      <c r="BR27" s="72"/>
      <c r="BS27" s="72"/>
      <c r="BT27" s="72"/>
      <c r="BU27" s="72"/>
      <c r="BV27" s="72"/>
      <c r="BW27" s="72"/>
      <c r="BX27" s="72"/>
      <c r="BY27" s="72"/>
      <c r="BZ27" s="7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1"/>
      <c r="BM28" s="72"/>
      <c r="BN28" s="72"/>
      <c r="BO28" s="72"/>
      <c r="BP28" s="72"/>
      <c r="BQ28" s="72"/>
      <c r="BR28" s="72"/>
      <c r="BS28" s="72"/>
      <c r="BT28" s="72"/>
      <c r="BU28" s="72"/>
      <c r="BV28" s="72"/>
      <c r="BW28" s="72"/>
      <c r="BX28" s="72"/>
      <c r="BY28" s="72"/>
      <c r="BZ28" s="7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1"/>
      <c r="BM29" s="72"/>
      <c r="BN29" s="72"/>
      <c r="BO29" s="72"/>
      <c r="BP29" s="72"/>
      <c r="BQ29" s="72"/>
      <c r="BR29" s="72"/>
      <c r="BS29" s="72"/>
      <c r="BT29" s="72"/>
      <c r="BU29" s="72"/>
      <c r="BV29" s="72"/>
      <c r="BW29" s="72"/>
      <c r="BX29" s="72"/>
      <c r="BY29" s="72"/>
      <c r="BZ29" s="7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1"/>
      <c r="BM30" s="72"/>
      <c r="BN30" s="72"/>
      <c r="BO30" s="72"/>
      <c r="BP30" s="72"/>
      <c r="BQ30" s="72"/>
      <c r="BR30" s="72"/>
      <c r="BS30" s="72"/>
      <c r="BT30" s="72"/>
      <c r="BU30" s="72"/>
      <c r="BV30" s="72"/>
      <c r="BW30" s="72"/>
      <c r="BX30" s="72"/>
      <c r="BY30" s="72"/>
      <c r="BZ30" s="7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1"/>
      <c r="BM31" s="72"/>
      <c r="BN31" s="72"/>
      <c r="BO31" s="72"/>
      <c r="BP31" s="72"/>
      <c r="BQ31" s="72"/>
      <c r="BR31" s="72"/>
      <c r="BS31" s="72"/>
      <c r="BT31" s="72"/>
      <c r="BU31" s="72"/>
      <c r="BV31" s="72"/>
      <c r="BW31" s="72"/>
      <c r="BX31" s="72"/>
      <c r="BY31" s="72"/>
      <c r="BZ31" s="7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1"/>
      <c r="BM32" s="72"/>
      <c r="BN32" s="72"/>
      <c r="BO32" s="72"/>
      <c r="BP32" s="72"/>
      <c r="BQ32" s="72"/>
      <c r="BR32" s="72"/>
      <c r="BS32" s="72"/>
      <c r="BT32" s="72"/>
      <c r="BU32" s="72"/>
      <c r="BV32" s="72"/>
      <c r="BW32" s="72"/>
      <c r="BX32" s="72"/>
      <c r="BY32" s="72"/>
      <c r="BZ32" s="7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1"/>
      <c r="BM33" s="72"/>
      <c r="BN33" s="72"/>
      <c r="BO33" s="72"/>
      <c r="BP33" s="72"/>
      <c r="BQ33" s="72"/>
      <c r="BR33" s="72"/>
      <c r="BS33" s="72"/>
      <c r="BT33" s="72"/>
      <c r="BU33" s="72"/>
      <c r="BV33" s="72"/>
      <c r="BW33" s="72"/>
      <c r="BX33" s="72"/>
      <c r="BY33" s="72"/>
      <c r="BZ33" s="7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1"/>
      <c r="BM34" s="72"/>
      <c r="BN34" s="72"/>
      <c r="BO34" s="72"/>
      <c r="BP34" s="72"/>
      <c r="BQ34" s="72"/>
      <c r="BR34" s="72"/>
      <c r="BS34" s="72"/>
      <c r="BT34" s="72"/>
      <c r="BU34" s="72"/>
      <c r="BV34" s="72"/>
      <c r="BW34" s="72"/>
      <c r="BX34" s="72"/>
      <c r="BY34" s="72"/>
      <c r="BZ34" s="7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1"/>
      <c r="BM35" s="72"/>
      <c r="BN35" s="72"/>
      <c r="BO35" s="72"/>
      <c r="BP35" s="72"/>
      <c r="BQ35" s="72"/>
      <c r="BR35" s="72"/>
      <c r="BS35" s="72"/>
      <c r="BT35" s="72"/>
      <c r="BU35" s="72"/>
      <c r="BV35" s="72"/>
      <c r="BW35" s="72"/>
      <c r="BX35" s="72"/>
      <c r="BY35" s="72"/>
      <c r="BZ35" s="7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1"/>
      <c r="BM36" s="72"/>
      <c r="BN36" s="72"/>
      <c r="BO36" s="72"/>
      <c r="BP36" s="72"/>
      <c r="BQ36" s="72"/>
      <c r="BR36" s="72"/>
      <c r="BS36" s="72"/>
      <c r="BT36" s="72"/>
      <c r="BU36" s="72"/>
      <c r="BV36" s="72"/>
      <c r="BW36" s="72"/>
      <c r="BX36" s="72"/>
      <c r="BY36" s="72"/>
      <c r="BZ36" s="7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1"/>
      <c r="BM37" s="72"/>
      <c r="BN37" s="72"/>
      <c r="BO37" s="72"/>
      <c r="BP37" s="72"/>
      <c r="BQ37" s="72"/>
      <c r="BR37" s="72"/>
      <c r="BS37" s="72"/>
      <c r="BT37" s="72"/>
      <c r="BU37" s="72"/>
      <c r="BV37" s="72"/>
      <c r="BW37" s="72"/>
      <c r="BX37" s="72"/>
      <c r="BY37" s="72"/>
      <c r="BZ37" s="7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1"/>
      <c r="BM38" s="72"/>
      <c r="BN38" s="72"/>
      <c r="BO38" s="72"/>
      <c r="BP38" s="72"/>
      <c r="BQ38" s="72"/>
      <c r="BR38" s="72"/>
      <c r="BS38" s="72"/>
      <c r="BT38" s="72"/>
      <c r="BU38" s="72"/>
      <c r="BV38" s="72"/>
      <c r="BW38" s="72"/>
      <c r="BX38" s="72"/>
      <c r="BY38" s="72"/>
      <c r="BZ38" s="7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1"/>
      <c r="BM39" s="72"/>
      <c r="BN39" s="72"/>
      <c r="BO39" s="72"/>
      <c r="BP39" s="72"/>
      <c r="BQ39" s="72"/>
      <c r="BR39" s="72"/>
      <c r="BS39" s="72"/>
      <c r="BT39" s="72"/>
      <c r="BU39" s="72"/>
      <c r="BV39" s="72"/>
      <c r="BW39" s="72"/>
      <c r="BX39" s="72"/>
      <c r="BY39" s="72"/>
      <c r="BZ39" s="7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1"/>
      <c r="BM40" s="72"/>
      <c r="BN40" s="72"/>
      <c r="BO40" s="72"/>
      <c r="BP40" s="72"/>
      <c r="BQ40" s="72"/>
      <c r="BR40" s="72"/>
      <c r="BS40" s="72"/>
      <c r="BT40" s="72"/>
      <c r="BU40" s="72"/>
      <c r="BV40" s="72"/>
      <c r="BW40" s="72"/>
      <c r="BX40" s="72"/>
      <c r="BY40" s="72"/>
      <c r="BZ40" s="7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1"/>
      <c r="BM41" s="72"/>
      <c r="BN41" s="72"/>
      <c r="BO41" s="72"/>
      <c r="BP41" s="72"/>
      <c r="BQ41" s="72"/>
      <c r="BR41" s="72"/>
      <c r="BS41" s="72"/>
      <c r="BT41" s="72"/>
      <c r="BU41" s="72"/>
      <c r="BV41" s="72"/>
      <c r="BW41" s="72"/>
      <c r="BX41" s="72"/>
      <c r="BY41" s="72"/>
      <c r="BZ41" s="7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1"/>
      <c r="BM42" s="72"/>
      <c r="BN42" s="72"/>
      <c r="BO42" s="72"/>
      <c r="BP42" s="72"/>
      <c r="BQ42" s="72"/>
      <c r="BR42" s="72"/>
      <c r="BS42" s="72"/>
      <c r="BT42" s="72"/>
      <c r="BU42" s="72"/>
      <c r="BV42" s="72"/>
      <c r="BW42" s="72"/>
      <c r="BX42" s="72"/>
      <c r="BY42" s="72"/>
      <c r="BZ42" s="7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1"/>
      <c r="BM43" s="72"/>
      <c r="BN43" s="72"/>
      <c r="BO43" s="72"/>
      <c r="BP43" s="72"/>
      <c r="BQ43" s="72"/>
      <c r="BR43" s="72"/>
      <c r="BS43" s="72"/>
      <c r="BT43" s="72"/>
      <c r="BU43" s="72"/>
      <c r="BV43" s="72"/>
      <c r="BW43" s="72"/>
      <c r="BX43" s="72"/>
      <c r="BY43" s="72"/>
      <c r="BZ43" s="7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4"/>
      <c r="BM44" s="75"/>
      <c r="BN44" s="75"/>
      <c r="BO44" s="75"/>
      <c r="BP44" s="75"/>
      <c r="BQ44" s="75"/>
      <c r="BR44" s="75"/>
      <c r="BS44" s="75"/>
      <c r="BT44" s="75"/>
      <c r="BU44" s="75"/>
      <c r="BV44" s="75"/>
      <c r="BW44" s="75"/>
      <c r="BX44" s="75"/>
      <c r="BY44" s="75"/>
      <c r="BZ44" s="7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114</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q+FJVrB9AGOxj5CSEmyPD+nxUa38hTvWKpuZHWNotw9xz0K17pLXa/MAygtgxg39dhLHDX5UC3qBe+iX5z5jCQ==" saltValue="3/UCzxz3jQfCWkw+J9oxE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341002</v>
      </c>
      <c r="D6" s="19">
        <f t="shared" si="3"/>
        <v>46</v>
      </c>
      <c r="E6" s="19">
        <f t="shared" si="3"/>
        <v>17</v>
      </c>
      <c r="F6" s="19">
        <f t="shared" si="3"/>
        <v>5</v>
      </c>
      <c r="G6" s="19">
        <f t="shared" si="3"/>
        <v>0</v>
      </c>
      <c r="H6" s="19" t="str">
        <f t="shared" si="3"/>
        <v>広島県　広島市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65.08</v>
      </c>
      <c r="P6" s="20">
        <f t="shared" si="3"/>
        <v>0.88</v>
      </c>
      <c r="Q6" s="20">
        <f t="shared" si="3"/>
        <v>66.12</v>
      </c>
      <c r="R6" s="20">
        <f t="shared" si="3"/>
        <v>2219</v>
      </c>
      <c r="S6" s="20">
        <f t="shared" si="3"/>
        <v>1184731</v>
      </c>
      <c r="T6" s="20">
        <f t="shared" si="3"/>
        <v>906.69</v>
      </c>
      <c r="U6" s="20">
        <f t="shared" si="3"/>
        <v>1306.6500000000001</v>
      </c>
      <c r="V6" s="20">
        <f t="shared" si="3"/>
        <v>10407</v>
      </c>
      <c r="W6" s="20">
        <f t="shared" si="3"/>
        <v>3.42</v>
      </c>
      <c r="X6" s="20">
        <f t="shared" si="3"/>
        <v>3042.98</v>
      </c>
      <c r="Y6" s="21">
        <f>IF(Y7="",NA(),Y7)</f>
        <v>100.07</v>
      </c>
      <c r="Z6" s="21">
        <f t="shared" ref="Z6:AH6" si="4">IF(Z7="",NA(),Z7)</f>
        <v>100</v>
      </c>
      <c r="AA6" s="21">
        <f t="shared" si="4"/>
        <v>99.97</v>
      </c>
      <c r="AB6" s="21">
        <f t="shared" si="4"/>
        <v>100</v>
      </c>
      <c r="AC6" s="21">
        <f t="shared" si="4"/>
        <v>99.99</v>
      </c>
      <c r="AD6" s="21">
        <f t="shared" si="4"/>
        <v>101.77</v>
      </c>
      <c r="AE6" s="21">
        <f t="shared" si="4"/>
        <v>103.6</v>
      </c>
      <c r="AF6" s="21">
        <f t="shared" si="4"/>
        <v>106.37</v>
      </c>
      <c r="AG6" s="21">
        <f t="shared" si="4"/>
        <v>106.07</v>
      </c>
      <c r="AH6" s="21">
        <f t="shared" si="4"/>
        <v>105.5</v>
      </c>
      <c r="AI6" s="20" t="str">
        <f>IF(AI7="","",IF(AI7="-","【-】","【"&amp;SUBSTITUTE(TEXT(AI7,"#,##0.00"),"-","△")&amp;"】"))</f>
        <v>【103.61】</v>
      </c>
      <c r="AJ6" s="20">
        <f>IF(AJ7="",NA(),AJ7)</f>
        <v>0</v>
      </c>
      <c r="AK6" s="20">
        <f t="shared" ref="AK6:AS6" si="5">IF(AK7="",NA(),AK7)</f>
        <v>0</v>
      </c>
      <c r="AL6" s="20">
        <f t="shared" si="5"/>
        <v>0</v>
      </c>
      <c r="AM6" s="20">
        <f t="shared" si="5"/>
        <v>0</v>
      </c>
      <c r="AN6" s="20">
        <f t="shared" si="5"/>
        <v>0</v>
      </c>
      <c r="AO6" s="21">
        <f t="shared" si="5"/>
        <v>227.4</v>
      </c>
      <c r="AP6" s="21">
        <f t="shared" si="5"/>
        <v>193.99</v>
      </c>
      <c r="AQ6" s="21">
        <f t="shared" si="5"/>
        <v>139.02000000000001</v>
      </c>
      <c r="AR6" s="21">
        <f t="shared" si="5"/>
        <v>132.04</v>
      </c>
      <c r="AS6" s="21">
        <f t="shared" si="5"/>
        <v>145.43</v>
      </c>
      <c r="AT6" s="20" t="str">
        <f>IF(AT7="","",IF(AT7="-","【-】","【"&amp;SUBSTITUTE(TEXT(AT7,"#,##0.00"),"-","△")&amp;"】"))</f>
        <v>【133.62】</v>
      </c>
      <c r="AU6" s="21">
        <f>IF(AU7="",NA(),AU7)</f>
        <v>31.87</v>
      </c>
      <c r="AV6" s="21">
        <f t="shared" ref="AV6:BD6" si="6">IF(AV7="",NA(),AV7)</f>
        <v>35.11</v>
      </c>
      <c r="AW6" s="21">
        <f t="shared" si="6"/>
        <v>43.38</v>
      </c>
      <c r="AX6" s="21">
        <f t="shared" si="6"/>
        <v>37.08</v>
      </c>
      <c r="AY6" s="21">
        <f t="shared" si="6"/>
        <v>36.07</v>
      </c>
      <c r="AZ6" s="21">
        <f t="shared" si="6"/>
        <v>29.54</v>
      </c>
      <c r="BA6" s="21">
        <f t="shared" si="6"/>
        <v>26.99</v>
      </c>
      <c r="BB6" s="21">
        <f t="shared" si="6"/>
        <v>29.13</v>
      </c>
      <c r="BC6" s="21">
        <f t="shared" si="6"/>
        <v>35.69</v>
      </c>
      <c r="BD6" s="21">
        <f t="shared" si="6"/>
        <v>38.4</v>
      </c>
      <c r="BE6" s="20" t="str">
        <f>IF(BE7="","",IF(BE7="-","【-】","【"&amp;SUBSTITUTE(TEXT(BE7,"#,##0.00"),"-","△")&amp;"】"))</f>
        <v>【36.94】</v>
      </c>
      <c r="BF6" s="21">
        <f>IF(BF7="",NA(),BF7)</f>
        <v>2318.0300000000002</v>
      </c>
      <c r="BG6" s="21">
        <f t="shared" ref="BG6:BO6" si="7">IF(BG7="",NA(),BG7)</f>
        <v>5251.84</v>
      </c>
      <c r="BH6" s="21">
        <f t="shared" si="7"/>
        <v>5124.24</v>
      </c>
      <c r="BI6" s="21">
        <f t="shared" si="7"/>
        <v>5265.5</v>
      </c>
      <c r="BJ6" s="21">
        <f t="shared" si="7"/>
        <v>5220.55</v>
      </c>
      <c r="BK6" s="21">
        <f t="shared" si="7"/>
        <v>789.46</v>
      </c>
      <c r="BL6" s="21">
        <f t="shared" si="7"/>
        <v>826.83</v>
      </c>
      <c r="BM6" s="21">
        <f t="shared" si="7"/>
        <v>867.83</v>
      </c>
      <c r="BN6" s="21">
        <f t="shared" si="7"/>
        <v>791.76</v>
      </c>
      <c r="BO6" s="21">
        <f t="shared" si="7"/>
        <v>900.82</v>
      </c>
      <c r="BP6" s="20" t="str">
        <f>IF(BP7="","",IF(BP7="-","【-】","【"&amp;SUBSTITUTE(TEXT(BP7,"#,##0.00"),"-","△")&amp;"】"))</f>
        <v>【809.19】</v>
      </c>
      <c r="BQ6" s="21">
        <f>IF(BQ7="",NA(),BQ7)</f>
        <v>47.94</v>
      </c>
      <c r="BR6" s="21">
        <f t="shared" ref="BR6:BZ6" si="8">IF(BR7="",NA(),BR7)</f>
        <v>50.74</v>
      </c>
      <c r="BS6" s="21">
        <f t="shared" si="8"/>
        <v>45.55</v>
      </c>
      <c r="BT6" s="21">
        <f t="shared" si="8"/>
        <v>46.09</v>
      </c>
      <c r="BU6" s="21">
        <f t="shared" si="8"/>
        <v>44.76</v>
      </c>
      <c r="BV6" s="21">
        <f t="shared" si="8"/>
        <v>57.77</v>
      </c>
      <c r="BW6" s="21">
        <f t="shared" si="8"/>
        <v>57.31</v>
      </c>
      <c r="BX6" s="21">
        <f t="shared" si="8"/>
        <v>57.08</v>
      </c>
      <c r="BY6" s="21">
        <f t="shared" si="8"/>
        <v>56.26</v>
      </c>
      <c r="BZ6" s="21">
        <f t="shared" si="8"/>
        <v>52.94</v>
      </c>
      <c r="CA6" s="20" t="str">
        <f>IF(CA7="","",IF(CA7="-","【-】","【"&amp;SUBSTITUTE(TEXT(CA7,"#,##0.00"),"-","△")&amp;"】"))</f>
        <v>【57.02】</v>
      </c>
      <c r="CB6" s="21">
        <f>IF(CB7="",NA(),CB7)</f>
        <v>282.01</v>
      </c>
      <c r="CC6" s="21">
        <f t="shared" ref="CC6:CK6" si="9">IF(CC7="",NA(),CC7)</f>
        <v>270.52999999999997</v>
      </c>
      <c r="CD6" s="21">
        <f t="shared" si="9"/>
        <v>298.39</v>
      </c>
      <c r="CE6" s="21">
        <f t="shared" si="9"/>
        <v>291.64</v>
      </c>
      <c r="CF6" s="21">
        <f t="shared" si="9"/>
        <v>296.79000000000002</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50.75</v>
      </c>
      <c r="CN6" s="21">
        <f t="shared" ref="CN6:CV6" si="10">IF(CN7="",NA(),CN7)</f>
        <v>50.45</v>
      </c>
      <c r="CO6" s="21">
        <f t="shared" si="10"/>
        <v>65.540000000000006</v>
      </c>
      <c r="CP6" s="21">
        <f t="shared" si="10"/>
        <v>61.9</v>
      </c>
      <c r="CQ6" s="21">
        <f t="shared" si="10"/>
        <v>54.27</v>
      </c>
      <c r="CR6" s="21">
        <f t="shared" si="10"/>
        <v>50.68</v>
      </c>
      <c r="CS6" s="21">
        <f t="shared" si="10"/>
        <v>50.14</v>
      </c>
      <c r="CT6" s="21">
        <f t="shared" si="10"/>
        <v>54.83</v>
      </c>
      <c r="CU6" s="21">
        <f t="shared" si="10"/>
        <v>66.53</v>
      </c>
      <c r="CV6" s="21">
        <f t="shared" si="10"/>
        <v>52.35</v>
      </c>
      <c r="CW6" s="20" t="str">
        <f>IF(CW7="","",IF(CW7="-","【-】","【"&amp;SUBSTITUTE(TEXT(CW7,"#,##0.00"),"-","△")&amp;"】"))</f>
        <v>【52.55】</v>
      </c>
      <c r="CX6" s="21">
        <f>IF(CX7="",NA(),CX7)</f>
        <v>80.540000000000006</v>
      </c>
      <c r="CY6" s="21">
        <f t="shared" ref="CY6:DG6" si="11">IF(CY7="",NA(),CY7)</f>
        <v>82.31</v>
      </c>
      <c r="CZ6" s="21">
        <f t="shared" si="11"/>
        <v>84.27</v>
      </c>
      <c r="DA6" s="21">
        <f t="shared" si="11"/>
        <v>83.83</v>
      </c>
      <c r="DB6" s="21">
        <f t="shared" si="11"/>
        <v>83.55</v>
      </c>
      <c r="DC6" s="21">
        <f t="shared" si="11"/>
        <v>84.86</v>
      </c>
      <c r="DD6" s="21">
        <f t="shared" si="11"/>
        <v>84.98</v>
      </c>
      <c r="DE6" s="21">
        <f t="shared" si="11"/>
        <v>84.7</v>
      </c>
      <c r="DF6" s="21">
        <f t="shared" si="11"/>
        <v>84.67</v>
      </c>
      <c r="DG6" s="21">
        <f t="shared" si="11"/>
        <v>84.39</v>
      </c>
      <c r="DH6" s="20" t="str">
        <f>IF(DH7="","",IF(DH7="-","【-】","【"&amp;SUBSTITUTE(TEXT(DH7,"#,##0.00"),"-","△")&amp;"】"))</f>
        <v>【87.30】</v>
      </c>
      <c r="DI6" s="21">
        <f>IF(DI7="",NA(),DI7)</f>
        <v>27.11</v>
      </c>
      <c r="DJ6" s="21">
        <f t="shared" ref="DJ6:DR6" si="12">IF(DJ7="",NA(),DJ7)</f>
        <v>29.38</v>
      </c>
      <c r="DK6" s="21">
        <f t="shared" si="12"/>
        <v>31.44</v>
      </c>
      <c r="DL6" s="21">
        <f t="shared" si="12"/>
        <v>32.93</v>
      </c>
      <c r="DM6" s="21">
        <f t="shared" si="12"/>
        <v>34.950000000000003</v>
      </c>
      <c r="DN6" s="21">
        <f t="shared" si="12"/>
        <v>24.13</v>
      </c>
      <c r="DO6" s="21">
        <f t="shared" si="12"/>
        <v>23.06</v>
      </c>
      <c r="DP6" s="21">
        <f t="shared" si="12"/>
        <v>20.34</v>
      </c>
      <c r="DQ6" s="21">
        <f t="shared" si="12"/>
        <v>21.85</v>
      </c>
      <c r="DR6" s="21">
        <f t="shared" si="12"/>
        <v>25.19</v>
      </c>
      <c r="DS6" s="20" t="str">
        <f>IF(DS7="","",IF(DS7="-","【-】","【"&amp;SUBSTITUTE(TEXT(DS7,"#,##0.00"),"-","△")&amp;"】"))</f>
        <v>【27.11】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8" s="22" customFormat="1" x14ac:dyDescent="0.15">
      <c r="A7" s="14"/>
      <c r="B7" s="23">
        <v>2022</v>
      </c>
      <c r="C7" s="23">
        <v>341002</v>
      </c>
      <c r="D7" s="23">
        <v>46</v>
      </c>
      <c r="E7" s="23">
        <v>17</v>
      </c>
      <c r="F7" s="23">
        <v>5</v>
      </c>
      <c r="G7" s="23">
        <v>0</v>
      </c>
      <c r="H7" s="23" t="s">
        <v>96</v>
      </c>
      <c r="I7" s="23" t="s">
        <v>97</v>
      </c>
      <c r="J7" s="23" t="s">
        <v>98</v>
      </c>
      <c r="K7" s="23" t="s">
        <v>99</v>
      </c>
      <c r="L7" s="23" t="s">
        <v>100</v>
      </c>
      <c r="M7" s="23" t="s">
        <v>101</v>
      </c>
      <c r="N7" s="24" t="s">
        <v>102</v>
      </c>
      <c r="O7" s="24">
        <v>65.08</v>
      </c>
      <c r="P7" s="24">
        <v>0.88</v>
      </c>
      <c r="Q7" s="24">
        <v>66.12</v>
      </c>
      <c r="R7" s="24">
        <v>2219</v>
      </c>
      <c r="S7" s="24">
        <v>1184731</v>
      </c>
      <c r="T7" s="24">
        <v>906.69</v>
      </c>
      <c r="U7" s="24">
        <v>1306.6500000000001</v>
      </c>
      <c r="V7" s="24">
        <v>10407</v>
      </c>
      <c r="W7" s="24">
        <v>3.42</v>
      </c>
      <c r="X7" s="24">
        <v>3042.98</v>
      </c>
      <c r="Y7" s="24">
        <v>100.07</v>
      </c>
      <c r="Z7" s="24">
        <v>100</v>
      </c>
      <c r="AA7" s="24">
        <v>99.97</v>
      </c>
      <c r="AB7" s="24">
        <v>100</v>
      </c>
      <c r="AC7" s="24">
        <v>99.99</v>
      </c>
      <c r="AD7" s="24">
        <v>101.77</v>
      </c>
      <c r="AE7" s="24">
        <v>103.6</v>
      </c>
      <c r="AF7" s="24">
        <v>106.37</v>
      </c>
      <c r="AG7" s="24">
        <v>106.07</v>
      </c>
      <c r="AH7" s="24">
        <v>105.5</v>
      </c>
      <c r="AI7" s="24">
        <v>103.61</v>
      </c>
      <c r="AJ7" s="24">
        <v>0</v>
      </c>
      <c r="AK7" s="24">
        <v>0</v>
      </c>
      <c r="AL7" s="24">
        <v>0</v>
      </c>
      <c r="AM7" s="24">
        <v>0</v>
      </c>
      <c r="AN7" s="24">
        <v>0</v>
      </c>
      <c r="AO7" s="24">
        <v>227.4</v>
      </c>
      <c r="AP7" s="24">
        <v>193.99</v>
      </c>
      <c r="AQ7" s="24">
        <v>139.02000000000001</v>
      </c>
      <c r="AR7" s="24">
        <v>132.04</v>
      </c>
      <c r="AS7" s="24">
        <v>145.43</v>
      </c>
      <c r="AT7" s="24">
        <v>133.62</v>
      </c>
      <c r="AU7" s="24">
        <v>31.87</v>
      </c>
      <c r="AV7" s="24">
        <v>35.11</v>
      </c>
      <c r="AW7" s="24">
        <v>43.38</v>
      </c>
      <c r="AX7" s="24">
        <v>37.08</v>
      </c>
      <c r="AY7" s="24">
        <v>36.07</v>
      </c>
      <c r="AZ7" s="24">
        <v>29.54</v>
      </c>
      <c r="BA7" s="24">
        <v>26.99</v>
      </c>
      <c r="BB7" s="24">
        <v>29.13</v>
      </c>
      <c r="BC7" s="24">
        <v>35.69</v>
      </c>
      <c r="BD7" s="24">
        <v>38.4</v>
      </c>
      <c r="BE7" s="24">
        <v>36.94</v>
      </c>
      <c r="BF7" s="24">
        <v>2318.0300000000002</v>
      </c>
      <c r="BG7" s="24">
        <v>5251.84</v>
      </c>
      <c r="BH7" s="24">
        <v>5124.24</v>
      </c>
      <c r="BI7" s="24">
        <v>5265.5</v>
      </c>
      <c r="BJ7" s="24">
        <v>5220.55</v>
      </c>
      <c r="BK7" s="24">
        <v>789.46</v>
      </c>
      <c r="BL7" s="24">
        <v>826.83</v>
      </c>
      <c r="BM7" s="24">
        <v>867.83</v>
      </c>
      <c r="BN7" s="24">
        <v>791.76</v>
      </c>
      <c r="BO7" s="24">
        <v>900.82</v>
      </c>
      <c r="BP7" s="24">
        <v>809.19</v>
      </c>
      <c r="BQ7" s="24">
        <v>47.94</v>
      </c>
      <c r="BR7" s="24">
        <v>50.74</v>
      </c>
      <c r="BS7" s="24">
        <v>45.55</v>
      </c>
      <c r="BT7" s="24">
        <v>46.09</v>
      </c>
      <c r="BU7" s="24">
        <v>44.76</v>
      </c>
      <c r="BV7" s="24">
        <v>57.77</v>
      </c>
      <c r="BW7" s="24">
        <v>57.31</v>
      </c>
      <c r="BX7" s="24">
        <v>57.08</v>
      </c>
      <c r="BY7" s="24">
        <v>56.26</v>
      </c>
      <c r="BZ7" s="24">
        <v>52.94</v>
      </c>
      <c r="CA7" s="24">
        <v>57.02</v>
      </c>
      <c r="CB7" s="24">
        <v>282.01</v>
      </c>
      <c r="CC7" s="24">
        <v>270.52999999999997</v>
      </c>
      <c r="CD7" s="24">
        <v>298.39</v>
      </c>
      <c r="CE7" s="24">
        <v>291.64</v>
      </c>
      <c r="CF7" s="24">
        <v>296.79000000000002</v>
      </c>
      <c r="CG7" s="24">
        <v>274.35000000000002</v>
      </c>
      <c r="CH7" s="24">
        <v>273.52</v>
      </c>
      <c r="CI7" s="24">
        <v>274.99</v>
      </c>
      <c r="CJ7" s="24">
        <v>282.08999999999997</v>
      </c>
      <c r="CK7" s="24">
        <v>303.27999999999997</v>
      </c>
      <c r="CL7" s="24">
        <v>273.68</v>
      </c>
      <c r="CM7" s="24">
        <v>50.75</v>
      </c>
      <c r="CN7" s="24">
        <v>50.45</v>
      </c>
      <c r="CO7" s="24">
        <v>65.540000000000006</v>
      </c>
      <c r="CP7" s="24">
        <v>61.9</v>
      </c>
      <c r="CQ7" s="24">
        <v>54.27</v>
      </c>
      <c r="CR7" s="24">
        <v>50.68</v>
      </c>
      <c r="CS7" s="24">
        <v>50.14</v>
      </c>
      <c r="CT7" s="24">
        <v>54.83</v>
      </c>
      <c r="CU7" s="24">
        <v>66.53</v>
      </c>
      <c r="CV7" s="24">
        <v>52.35</v>
      </c>
      <c r="CW7" s="24">
        <v>52.55</v>
      </c>
      <c r="CX7" s="24">
        <v>80.540000000000006</v>
      </c>
      <c r="CY7" s="24">
        <v>82.31</v>
      </c>
      <c r="CZ7" s="24">
        <v>84.27</v>
      </c>
      <c r="DA7" s="24">
        <v>83.83</v>
      </c>
      <c r="DB7" s="24">
        <v>83.55</v>
      </c>
      <c r="DC7" s="24">
        <v>84.86</v>
      </c>
      <c r="DD7" s="24">
        <v>84.98</v>
      </c>
      <c r="DE7" s="24">
        <v>84.7</v>
      </c>
      <c r="DF7" s="24">
        <v>84.67</v>
      </c>
      <c r="DG7" s="24">
        <v>84.39</v>
      </c>
      <c r="DH7" s="24">
        <v>87.3</v>
      </c>
      <c r="DI7" s="24">
        <v>27.11</v>
      </c>
      <c r="DJ7" s="24">
        <v>29.38</v>
      </c>
      <c r="DK7" s="24">
        <v>31.44</v>
      </c>
      <c r="DL7" s="24">
        <v>32.93</v>
      </c>
      <c r="DM7" s="24">
        <v>34.950000000000003</v>
      </c>
      <c r="DN7" s="24">
        <v>24.13</v>
      </c>
      <c r="DO7" s="24">
        <v>23.06</v>
      </c>
      <c r="DP7" s="24">
        <v>20.34</v>
      </c>
      <c r="DQ7" s="24">
        <v>21.85</v>
      </c>
      <c r="DR7" s="24">
        <v>25.19</v>
      </c>
      <c r="DS7" s="24">
        <v>27.11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2024-02-02T00:45:41Z</cp:lastPrinted>
  <dcterms:created xsi:type="dcterms:W3CDTF">2023-12-12T01:03:54Z</dcterms:created>
  <dcterms:modified xsi:type="dcterms:W3CDTF">2024-02-04T23:22:35Z</dcterms:modified>
  <cp:category/>
</cp:coreProperties>
</file>