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5\99_公営企業関係\照会回答\[0202][0201]公営企業に係る経営比較分析表（令和４年度決算）の分析等について（依頼）\02 回答\経営分析比較表\"/>
    </mc:Choice>
  </mc:AlternateContent>
  <workbookProtection workbookAlgorithmName="SHA-512" workbookHashValue="inKqH1igqZ/P06e2n4D8UryG3d4YcjL9v3xY3Pba/VnRJUHvwi27imW73jXNlJXNQWjLDxftI+lLT00b7ucvBg==" workbookSaltValue="Zyf67r3ZzwC0gAQcVDYttw==" workbookSpinCount="100000" lockStructure="1"/>
  <bookViews>
    <workbookView xWindow="0" yWindow="0" windowWidth="23040" windowHeight="9168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HA76" i="4" s="1"/>
  <c r="DT7" i="5"/>
  <c r="DS7" i="5"/>
  <c r="DR7" i="5"/>
  <c r="KO32" i="4" s="1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KP77" i="4" s="1"/>
  <c r="CZ7" i="5"/>
  <c r="CN7" i="5"/>
  <c r="CM7" i="5"/>
  <c r="BZ7" i="5"/>
  <c r="MA53" i="4" s="1"/>
  <c r="BY7" i="5"/>
  <c r="BX7" i="5"/>
  <c r="BW7" i="5"/>
  <c r="BV7" i="5"/>
  <c r="JC53" i="4" s="1"/>
  <c r="BU7" i="5"/>
  <c r="BT7" i="5"/>
  <c r="BS7" i="5"/>
  <c r="BR7" i="5"/>
  <c r="BQ7" i="5"/>
  <c r="BO7" i="5"/>
  <c r="BN7" i="5"/>
  <c r="BM7" i="5"/>
  <c r="FX53" i="4" s="1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FX32" i="4" s="1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U32" i="4" s="1"/>
  <c r="AC7" i="5"/>
  <c r="AB7" i="5"/>
  <c r="AA7" i="5"/>
  <c r="Z7" i="5"/>
  <c r="Y7" i="5"/>
  <c r="X7" i="5"/>
  <c r="W7" i="5"/>
  <c r="V7" i="5"/>
  <c r="HX10" i="4" s="1"/>
  <c r="U7" i="5"/>
  <c r="T7" i="5"/>
  <c r="S7" i="5"/>
  <c r="R7" i="5"/>
  <c r="Q7" i="5"/>
  <c r="P7" i="5"/>
  <c r="O7" i="5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A77" i="4"/>
  <c r="IT77" i="4"/>
  <c r="IE77" i="4"/>
  <c r="HP77" i="4"/>
  <c r="HA77" i="4"/>
  <c r="GL77" i="4"/>
  <c r="BZ77" i="4"/>
  <c r="BK77" i="4"/>
  <c r="AV77" i="4"/>
  <c r="AG77" i="4"/>
  <c r="R77" i="4"/>
  <c r="KP76" i="4"/>
  <c r="CV76" i="4"/>
  <c r="AG76" i="4"/>
  <c r="CV67" i="4"/>
  <c r="LH53" i="4"/>
  <c r="KO53" i="4"/>
  <c r="JV53" i="4"/>
  <c r="HJ53" i="4"/>
  <c r="GQ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U52" i="4"/>
  <c r="JV51" i="4"/>
  <c r="FE51" i="4"/>
  <c r="MA32" i="4"/>
  <c r="LH32" i="4"/>
  <c r="JV32" i="4"/>
  <c r="JC32" i="4"/>
  <c r="HJ32" i="4"/>
  <c r="GQ32" i="4"/>
  <c r="FE32" i="4"/>
  <c r="EL32" i="4"/>
  <c r="BZ32" i="4"/>
  <c r="BG32" i="4"/>
  <c r="AN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JV30" i="4"/>
  <c r="LJ10" i="4"/>
  <c r="JQ10" i="4"/>
  <c r="DU10" i="4"/>
  <c r="CF10" i="4"/>
  <c r="B10" i="4"/>
  <c r="LJ8" i="4"/>
  <c r="JQ8" i="4"/>
  <c r="HX8" i="4"/>
  <c r="DU8" i="4"/>
  <c r="CF8" i="4"/>
  <c r="AQ8" i="4"/>
  <c r="B6" i="4"/>
  <c r="BZ76" i="4" l="1"/>
  <c r="MA51" i="4"/>
  <c r="CS30" i="4"/>
  <c r="MI76" i="4"/>
  <c r="HJ51" i="4"/>
  <c r="MA30" i="4"/>
  <c r="IT76" i="4"/>
  <c r="CS51" i="4"/>
  <c r="HJ30" i="4"/>
  <c r="AN30" i="4"/>
  <c r="D11" i="5"/>
  <c r="FE30" i="4"/>
  <c r="AN51" i="4"/>
  <c r="E11" i="5"/>
  <c r="B11" i="5"/>
  <c r="HP76" i="4" l="1"/>
  <c r="BG51" i="4"/>
  <c r="FX30" i="4"/>
  <c r="LE76" i="4"/>
  <c r="KO30" i="4"/>
  <c r="BG30" i="4"/>
  <c r="FX51" i="4"/>
  <c r="AV76" i="4"/>
  <c r="KO51" i="4"/>
  <c r="R76" i="4"/>
  <c r="JC51" i="4"/>
  <c r="KA76" i="4"/>
  <c r="EL51" i="4"/>
  <c r="JC30" i="4"/>
  <c r="GL76" i="4"/>
  <c r="U51" i="4"/>
  <c r="EL30" i="4"/>
  <c r="U30" i="4"/>
  <c r="BZ30" i="4"/>
  <c r="IE76" i="4"/>
  <c r="BZ51" i="4"/>
  <c r="BK76" i="4"/>
  <c r="LH51" i="4"/>
  <c r="GQ30" i="4"/>
  <c r="LT76" i="4"/>
  <c r="GQ51" i="4"/>
  <c r="LH30" i="4"/>
</calcChain>
</file>

<file path=xl/sharedStrings.xml><?xml version="1.0" encoding="utf-8"?>
<sst xmlns="http://schemas.openxmlformats.org/spreadsheetml/2006/main" count="278" uniqueCount="135">
  <si>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</si>
  <si>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</si>
  <si>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</si>
  <si>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</si>
  <si>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</si>
  <si>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</si>
  <si>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</si>
  <si>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</si>
  <si>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</si>
  <si>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</si>
  <si>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</si>
  <si>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</si>
  <si>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</si>
  <si>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</si>
  <si>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</si>
  <si>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</si>
  <si>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</si>
  <si>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</si>
  <si>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</si>
  <si>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</si>
  <si>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</si>
  <si>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</si>
  <si>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</si>
  <si>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</si>
  <si>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</si>
  <si>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</si>
  <si>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</si>
  <si>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</si>
  <si>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</si>
  <si>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</si>
  <si>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</si>
  <si>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</si>
  <si>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</si>
  <si>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</si>
  <si>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</si>
  <si>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</si>
  <si>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</si>
  <si>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</si>
  <si>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</si>
  <si>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</si>
  <si>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</si>
  <si>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</si>
  <si>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</si>
  <si>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</si>
  <si>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</si>
  <si>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</si>
  <si>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</si>
  <si>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</si>
  <si>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</si>
  <si>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</si>
  <si>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</si>
  <si>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</si>
  <si>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</si>
  <si>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</si>
  <si>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</si>
  <si>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</si>
  <si>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</si>
  <si>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</si>
  <si>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</si>
  <si>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</si>
  <si>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</si>
  <si>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</si>
  <si>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</si>
  <si>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</si>
  <si>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</si>
  <si>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</si>
  <si>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</si>
  <si>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</si>
  <si>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</si>
  <si>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</si>
  <si>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</si>
  <si>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</si>
  <si>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</si>
  <si>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</si>
  <si>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</si>
  <si>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</si>
  <si>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</si>
  <si>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</si>
  <si>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</si>
  <si>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</si>
  <si>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</si>
  <si>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</si>
  <si>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</si>
  <si>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</si>
  <si>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</si>
  <si>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</si>
  <si>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</si>
  <si>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</si>
  <si>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</si>
  <si>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</si>
  <si>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</si>
  <si>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</si>
  <si>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</si>
  <si>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</si>
  <si>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</si>
  <si>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</si>
  <si>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</si>
  <si>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</si>
  <si>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</si>
  <si>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</si>
  <si>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</si>
  <si>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</si>
  <si>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</si>
  <si>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</si>
  <si>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</si>
  <si>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</si>
  <si>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</si>
  <si>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</si>
  <si>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</si>
  <si>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</si>
  <si>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</si>
  <si>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</si>
  <si>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</si>
  <si>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</si>
  <si>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大手町駐車場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</si>
  <si>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</si>
  <si>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</si>
  <si>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</si>
  <si>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</si>
  <si>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</si>
  <si>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</si>
  <si>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</si>
  <si>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</si>
  <si>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</si>
  <si>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</si>
  <si>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</si>
  <si>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</si>
  <si>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</si>
  <si>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</si>
  <si>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</si>
  <si>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</si>
  <si>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類似施設平均値を下回っていますが、黒字で推移しています。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27" eb="29">
      <t>クロジ</t>
    </rPh>
    <rPh sb="30" eb="32">
      <t>スイイ</t>
    </rPh>
    <rPh sb="40" eb="41">
      <t>タ</t>
    </rPh>
    <rPh sb="41" eb="43">
      <t>カイケイ</t>
    </rPh>
    <rPh sb="43" eb="46">
      <t>ホジョキン</t>
    </rPh>
    <rPh sb="46" eb="48">
      <t>ヒリツ</t>
    </rPh>
    <rPh sb="50" eb="51">
      <t>ホカ</t>
    </rPh>
    <rPh sb="51" eb="53">
      <t>カイケイ</t>
    </rPh>
    <rPh sb="56" eb="59">
      <t>ホジョキン</t>
    </rPh>
    <rPh sb="68" eb="70">
      <t>チュウシャ</t>
    </rPh>
    <rPh sb="70" eb="72">
      <t>ダイスウ</t>
    </rPh>
    <rPh sb="72" eb="74">
      <t>イチダイ</t>
    </rPh>
    <rPh sb="74" eb="75">
      <t>ア</t>
    </rPh>
    <rPh sb="78" eb="79">
      <t>ホカ</t>
    </rPh>
    <rPh sb="79" eb="81">
      <t>カイケイ</t>
    </rPh>
    <rPh sb="81" eb="84">
      <t>ホジョキン</t>
    </rPh>
    <rPh sb="84" eb="85">
      <t>ガク</t>
    </rPh>
    <rPh sb="87" eb="88">
      <t>ホカ</t>
    </rPh>
    <rPh sb="88" eb="90">
      <t>カイケイ</t>
    </rPh>
    <rPh sb="93" eb="96">
      <t>ホジョキン</t>
    </rPh>
    <rPh sb="105" eb="107">
      <t>ウリアゲ</t>
    </rPh>
    <rPh sb="107" eb="108">
      <t>タカ</t>
    </rPh>
    <rPh sb="111" eb="113">
      <t>ヒリツ</t>
    </rPh>
    <rPh sb="115" eb="117">
      <t>ルイジ</t>
    </rPh>
    <rPh sb="117" eb="119">
      <t>シセツ</t>
    </rPh>
    <rPh sb="119" eb="122">
      <t>ヘイキンチ</t>
    </rPh>
    <rPh sb="123" eb="125">
      <t>オオハバ</t>
    </rPh>
    <rPh sb="126" eb="128">
      <t>ウワマワ</t>
    </rPh>
    <rPh sb="133" eb="134">
      <t>タカ</t>
    </rPh>
    <rPh sb="135" eb="137">
      <t>エイギョウ</t>
    </rPh>
    <rPh sb="137" eb="140">
      <t>ソウリエキ</t>
    </rPh>
    <rPh sb="141" eb="143">
      <t>カクホ</t>
    </rPh>
    <rPh sb="159" eb="161">
      <t>ルイジ</t>
    </rPh>
    <rPh sb="161" eb="163">
      <t>シセツ</t>
    </rPh>
    <rPh sb="163" eb="166">
      <t>ヘイキンチ</t>
    </rPh>
    <rPh sb="167" eb="169">
      <t>オオハバ</t>
    </rPh>
    <rPh sb="170" eb="172">
      <t>ウワマワ</t>
    </rPh>
    <rPh sb="177" eb="178">
      <t>タカ</t>
    </rPh>
    <rPh sb="179" eb="182">
      <t>シュウエキセイ</t>
    </rPh>
    <rPh sb="183" eb="185">
      <t>カクホ</t>
    </rPh>
    <phoneticPr fontId="15"/>
  </si>
  <si>
    <t>　収益性、稼働率共に安定した駐車場です。引き続き、利用者の声を反映させながら、運営を推進していきます。</t>
    <rPh sb="1" eb="4">
      <t>シュウエキセイ</t>
    </rPh>
    <rPh sb="5" eb="8">
      <t>カドウリツ</t>
    </rPh>
    <rPh sb="8" eb="9">
      <t>トモ</t>
    </rPh>
    <rPh sb="10" eb="12">
      <t>アンテイ</t>
    </rPh>
    <rPh sb="14" eb="17">
      <t>チュウシャジョウ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9" eb="41">
      <t>ウンエイ</t>
    </rPh>
    <rPh sb="42" eb="44">
      <t>スイシン</t>
    </rPh>
    <phoneticPr fontId="5"/>
  </si>
  <si>
    <t>⑦敷地の地価
　道路上に設置しています。
⑧設備投資見込額
　今後、老朽化した機器の取替工事のため設備投資を行う見込みです。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phoneticPr fontId="15"/>
  </si>
  <si>
    <t>⑪稼働率
　類似施設平均値を大幅に上回っています。
　国道５４号と平和大通りが交差する利便性の良い位置に設置されており、今後も高い稼働率が見込まれます。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オオハバ</t>
    </rPh>
    <rPh sb="17" eb="19">
      <t>ウワマワ</t>
    </rPh>
    <rPh sb="27" eb="29">
      <t>コクドウ</t>
    </rPh>
    <rPh sb="31" eb="32">
      <t>ゴウ</t>
    </rPh>
    <rPh sb="33" eb="35">
      <t>ヘイワ</t>
    </rPh>
    <rPh sb="35" eb="37">
      <t>オオドオ</t>
    </rPh>
    <rPh sb="39" eb="41">
      <t>コウサ</t>
    </rPh>
    <rPh sb="43" eb="46">
      <t>リベンセイ</t>
    </rPh>
    <rPh sb="47" eb="48">
      <t>ヨ</t>
    </rPh>
    <rPh sb="49" eb="51">
      <t>イチ</t>
    </rPh>
    <rPh sb="52" eb="54">
      <t>セッチ</t>
    </rPh>
    <rPh sb="60" eb="62">
      <t>コンゴ</t>
    </rPh>
    <rPh sb="63" eb="64">
      <t>タカ</t>
    </rPh>
    <rPh sb="65" eb="67">
      <t>カドウ</t>
    </rPh>
    <rPh sb="67" eb="68">
      <t>リツ</t>
    </rPh>
    <rPh sb="69" eb="71">
      <t>ミコ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</si>
</sst>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549.5</c:v>
                </c:pt>
                <c:pt idx="1">
                  <c:v>583.9</c:v>
                </c:pt>
                <c:pt idx="2">
                  <c:v>504.1</c:v>
                </c:pt>
                <c:pt idx="3">
                  <c:v>600.79999999999995</c:v>
                </c:pt>
                <c:pt idx="4">
                  <c:v>667.8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B-411E-8ABB-B421FF107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DB-411E-8ABB-B421FF107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CF-4D99-885D-CFBA81EE0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CF-4D99-885D-CFBA81EE0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9D2-433D-A9A1-F84514C87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D2-433D-A9A1-F84514C87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C96-4E95-B24F-DE84AF201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96-4E95-B24F-DE84AF201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6-4656-A282-B37C6BF79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6-4656-A282-B37C6BF79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0-4EA1-892E-F7F18D8DB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A0-4EA1-892E-F7F18D8DB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594.1</c:v>
                </c:pt>
                <c:pt idx="1">
                  <c:v>600</c:v>
                </c:pt>
                <c:pt idx="2">
                  <c:v>423.5</c:v>
                </c:pt>
                <c:pt idx="3">
                  <c:v>435.3</c:v>
                </c:pt>
                <c:pt idx="4">
                  <c:v>488.2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F-45CB-85D3-479629038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F-45CB-85D3-479629038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81.8</c:v>
                </c:pt>
                <c:pt idx="1">
                  <c:v>82.9</c:v>
                </c:pt>
                <c:pt idx="2">
                  <c:v>80.099999999999994</c:v>
                </c:pt>
                <c:pt idx="3">
                  <c:v>83.4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E-40C7-A533-EE8FC8E94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1E-40C7-A533-EE8FC8E94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13351</c:v>
                </c:pt>
                <c:pt idx="1">
                  <c:v>13630</c:v>
                </c:pt>
                <c:pt idx="2">
                  <c:v>10648</c:v>
                </c:pt>
                <c:pt idx="3">
                  <c:v>11478</c:v>
                </c:pt>
                <c:pt idx="4">
                  <c:v>14013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B-47E1-8DF6-38868079F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B-47E1-8DF6-38868079F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4" zoomScaleNormal="100" zoomScaleSheetLayoutView="70" workbookViewId="0">
      <selection activeCell="ND65" sqref="ND65:NR65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広島県広島市　大手町駐車場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225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121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31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17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400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549.5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583.9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504.1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600.79999999999995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667.8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594.1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600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423.5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435.3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488.2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465.2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1736.5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3200.8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274.39999999999998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972.8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9.6999999999999993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1.3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4.8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3.3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1.6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159.69999999999999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159.6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128.5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138.1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152.4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81.8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82.9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80.099999999999994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83.4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85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13351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13630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10648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11478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14013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98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13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2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33.700000000000003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28.9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-56.4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16.899999999999999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26.4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6546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8262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1059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2866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4637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22" t="s">
        <v>132</v>
      </c>
      <c r="NE66" s="123"/>
      <c r="NF66" s="123"/>
      <c r="NG66" s="123"/>
      <c r="NH66" s="123"/>
      <c r="NI66" s="123"/>
      <c r="NJ66" s="123"/>
      <c r="NK66" s="123"/>
      <c r="NL66" s="123"/>
      <c r="NM66" s="123"/>
      <c r="NN66" s="123"/>
      <c r="NO66" s="123"/>
      <c r="NP66" s="123"/>
      <c r="NQ66" s="123"/>
      <c r="NR66" s="124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8">
        <f>データ!CM7</f>
        <v>0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22"/>
      <c r="NE67" s="123"/>
      <c r="NF67" s="123"/>
      <c r="NG67" s="123"/>
      <c r="NH67" s="123"/>
      <c r="NI67" s="123"/>
      <c r="NJ67" s="123"/>
      <c r="NK67" s="123"/>
      <c r="NL67" s="123"/>
      <c r="NM67" s="123"/>
      <c r="NN67" s="123"/>
      <c r="NO67" s="123"/>
      <c r="NP67" s="123"/>
      <c r="NQ67" s="123"/>
      <c r="NR67" s="124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22"/>
      <c r="NE68" s="123"/>
      <c r="NF68" s="123"/>
      <c r="NG68" s="123"/>
      <c r="NH68" s="123"/>
      <c r="NI68" s="123"/>
      <c r="NJ68" s="123"/>
      <c r="NK68" s="123"/>
      <c r="NL68" s="123"/>
      <c r="NM68" s="123"/>
      <c r="NN68" s="123"/>
      <c r="NO68" s="123"/>
      <c r="NP68" s="123"/>
      <c r="NQ68" s="123"/>
      <c r="NR68" s="124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22"/>
      <c r="NE69" s="123"/>
      <c r="NF69" s="123"/>
      <c r="NG69" s="123"/>
      <c r="NH69" s="123"/>
      <c r="NI69" s="123"/>
      <c r="NJ69" s="123"/>
      <c r="NK69" s="123"/>
      <c r="NL69" s="123"/>
      <c r="NM69" s="123"/>
      <c r="NN69" s="123"/>
      <c r="NO69" s="123"/>
      <c r="NP69" s="123"/>
      <c r="NQ69" s="123"/>
      <c r="NR69" s="124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22"/>
      <c r="NE70" s="123"/>
      <c r="NF70" s="123"/>
      <c r="NG70" s="123"/>
      <c r="NH70" s="123"/>
      <c r="NI70" s="123"/>
      <c r="NJ70" s="123"/>
      <c r="NK70" s="123"/>
      <c r="NL70" s="123"/>
      <c r="NM70" s="123"/>
      <c r="NN70" s="123"/>
      <c r="NO70" s="123"/>
      <c r="NP70" s="123"/>
      <c r="NQ70" s="123"/>
      <c r="NR70" s="124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22"/>
      <c r="NE71" s="123"/>
      <c r="NF71" s="123"/>
      <c r="NG71" s="123"/>
      <c r="NH71" s="123"/>
      <c r="NI71" s="123"/>
      <c r="NJ71" s="123"/>
      <c r="NK71" s="123"/>
      <c r="NL71" s="123"/>
      <c r="NM71" s="123"/>
      <c r="NN71" s="123"/>
      <c r="NO71" s="123"/>
      <c r="NP71" s="123"/>
      <c r="NQ71" s="123"/>
      <c r="NR71" s="124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22"/>
      <c r="NE72" s="123"/>
      <c r="NF72" s="123"/>
      <c r="NG72" s="123"/>
      <c r="NH72" s="123"/>
      <c r="NI72" s="123"/>
      <c r="NJ72" s="123"/>
      <c r="NK72" s="123"/>
      <c r="NL72" s="123"/>
      <c r="NM72" s="123"/>
      <c r="NN72" s="123"/>
      <c r="NO72" s="123"/>
      <c r="NP72" s="123"/>
      <c r="NQ72" s="123"/>
      <c r="NR72" s="124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22"/>
      <c r="NE73" s="123"/>
      <c r="NF73" s="123"/>
      <c r="NG73" s="123"/>
      <c r="NH73" s="123"/>
      <c r="NI73" s="123"/>
      <c r="NJ73" s="123"/>
      <c r="NK73" s="123"/>
      <c r="NL73" s="123"/>
      <c r="NM73" s="123"/>
      <c r="NN73" s="123"/>
      <c r="NO73" s="123"/>
      <c r="NP73" s="123"/>
      <c r="NQ73" s="123"/>
      <c r="NR73" s="124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22"/>
      <c r="NE74" s="123"/>
      <c r="NF74" s="123"/>
      <c r="NG74" s="123"/>
      <c r="NH74" s="123"/>
      <c r="NI74" s="123"/>
      <c r="NJ74" s="123"/>
      <c r="NK74" s="123"/>
      <c r="NL74" s="123"/>
      <c r="NM74" s="123"/>
      <c r="NN74" s="123"/>
      <c r="NO74" s="123"/>
      <c r="NP74" s="123"/>
      <c r="NQ74" s="123"/>
      <c r="NR74" s="124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22"/>
      <c r="NE75" s="123"/>
      <c r="NF75" s="123"/>
      <c r="NG75" s="123"/>
      <c r="NH75" s="123"/>
      <c r="NI75" s="123"/>
      <c r="NJ75" s="123"/>
      <c r="NK75" s="123"/>
      <c r="NL75" s="123"/>
      <c r="NM75" s="123"/>
      <c r="NN75" s="123"/>
      <c r="NO75" s="123"/>
      <c r="NP75" s="123"/>
      <c r="NQ75" s="123"/>
      <c r="NR75" s="124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7" t="str">
        <f>データ!$B$11</f>
        <v>H30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 t="str">
        <f>データ!$C$11</f>
        <v>R01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 t="str">
        <f>データ!$D$11</f>
        <v>R02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 t="str">
        <f>データ!$E$11</f>
        <v>R03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 t="str">
        <f>データ!$F$11</f>
        <v>R04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2"/>
      <c r="CP76" s="2"/>
      <c r="CQ76" s="2"/>
      <c r="CR76" s="2"/>
      <c r="CS76" s="2"/>
      <c r="CT76" s="2"/>
      <c r="CU76" s="2"/>
      <c r="CV76" s="128">
        <f>データ!CN7</f>
        <v>127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7" t="str">
        <f>データ!$B$11</f>
        <v>H30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 t="str">
        <f>データ!$C$11</f>
        <v>R01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 t="str">
        <f>データ!$D$11</f>
        <v>R02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 t="str">
        <f>データ!$E$11</f>
        <v>R03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 t="str">
        <f>データ!$F$11</f>
        <v>R04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7" t="str">
        <f>データ!$B$11</f>
        <v>H30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 t="str">
        <f>データ!$C$11</f>
        <v>R01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 t="str">
        <f>データ!$D$11</f>
        <v>R02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 t="str">
        <f>データ!$E$11</f>
        <v>R03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 t="str">
        <f>データ!$F$11</f>
        <v>R04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2"/>
      <c r="MY76" s="2"/>
      <c r="MZ76" s="2"/>
      <c r="NA76" s="2"/>
      <c r="NB76" s="2"/>
      <c r="NC76" s="32"/>
      <c r="ND76" s="122"/>
      <c r="NE76" s="123"/>
      <c r="NF76" s="123"/>
      <c r="NG76" s="123"/>
      <c r="NH76" s="123"/>
      <c r="NI76" s="123"/>
      <c r="NJ76" s="123"/>
      <c r="NK76" s="123"/>
      <c r="NL76" s="123"/>
      <c r="NM76" s="123"/>
      <c r="NN76" s="123"/>
      <c r="NO76" s="123"/>
      <c r="NP76" s="123"/>
      <c r="NQ76" s="123"/>
      <c r="NR76" s="124"/>
    </row>
    <row r="77" spans="1:382" ht="13.5" customHeight="1" x14ac:dyDescent="0.2">
      <c r="A77" s="2"/>
      <c r="B77" s="11"/>
      <c r="C77" s="2"/>
      <c r="D77" s="2"/>
      <c r="E77" s="2"/>
      <c r="F77" s="2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2"/>
      <c r="FZ77" s="2"/>
      <c r="GA77" s="2"/>
      <c r="GB77" s="2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22"/>
      <c r="NE77" s="123"/>
      <c r="NF77" s="123"/>
      <c r="NG77" s="123"/>
      <c r="NH77" s="123"/>
      <c r="NI77" s="123"/>
      <c r="NJ77" s="123"/>
      <c r="NK77" s="123"/>
      <c r="NL77" s="123"/>
      <c r="NM77" s="123"/>
      <c r="NN77" s="123"/>
      <c r="NO77" s="123"/>
      <c r="NP77" s="123"/>
      <c r="NQ77" s="123"/>
      <c r="NR77" s="124"/>
    </row>
    <row r="78" spans="1:382" ht="13.5" customHeight="1" x14ac:dyDescent="0.2">
      <c r="A78" s="2"/>
      <c r="B78" s="11"/>
      <c r="C78" s="2"/>
      <c r="D78" s="2"/>
      <c r="E78" s="2"/>
      <c r="F78" s="2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2"/>
      <c r="FZ78" s="2"/>
      <c r="GA78" s="2"/>
      <c r="GB78" s="2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0">
        <f>データ!DE7</f>
        <v>51.7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51.5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764.6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72.599999999999994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50.4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22"/>
      <c r="NE78" s="123"/>
      <c r="NF78" s="123"/>
      <c r="NG78" s="123"/>
      <c r="NH78" s="123"/>
      <c r="NI78" s="123"/>
      <c r="NJ78" s="123"/>
      <c r="NK78" s="123"/>
      <c r="NL78" s="123"/>
      <c r="NM78" s="123"/>
      <c r="NN78" s="123"/>
      <c r="NO78" s="123"/>
      <c r="NP78" s="123"/>
      <c r="NQ78" s="123"/>
      <c r="NR78" s="124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22"/>
      <c r="NE79" s="123"/>
      <c r="NF79" s="123"/>
      <c r="NG79" s="123"/>
      <c r="NH79" s="123"/>
      <c r="NI79" s="123"/>
      <c r="NJ79" s="123"/>
      <c r="NK79" s="123"/>
      <c r="NL79" s="123"/>
      <c r="NM79" s="123"/>
      <c r="NN79" s="123"/>
      <c r="NO79" s="123"/>
      <c r="NP79" s="123"/>
      <c r="NQ79" s="123"/>
      <c r="NR79" s="124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22"/>
      <c r="NE80" s="123"/>
      <c r="NF80" s="123"/>
      <c r="NG80" s="123"/>
      <c r="NH80" s="123"/>
      <c r="NI80" s="123"/>
      <c r="NJ80" s="123"/>
      <c r="NK80" s="123"/>
      <c r="NL80" s="123"/>
      <c r="NM80" s="123"/>
      <c r="NN80" s="123"/>
      <c r="NO80" s="123"/>
      <c r="NP80" s="123"/>
      <c r="NQ80" s="123"/>
      <c r="NR80" s="124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22"/>
      <c r="NE81" s="123"/>
      <c r="NF81" s="123"/>
      <c r="NG81" s="123"/>
      <c r="NH81" s="123"/>
      <c r="NI81" s="123"/>
      <c r="NJ81" s="123"/>
      <c r="NK81" s="123"/>
      <c r="NL81" s="123"/>
      <c r="NM81" s="123"/>
      <c r="NN81" s="123"/>
      <c r="NO81" s="123"/>
      <c r="NP81" s="123"/>
      <c r="NQ81" s="123"/>
      <c r="NR81" s="124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25"/>
      <c r="NE82" s="126"/>
      <c r="NF82" s="126"/>
      <c r="NG82" s="126"/>
      <c r="NH82" s="126"/>
      <c r="NI82" s="126"/>
      <c r="NJ82" s="126"/>
      <c r="NK82" s="126"/>
      <c r="NL82" s="126"/>
      <c r="NM82" s="126"/>
      <c r="NN82" s="126"/>
      <c r="NO82" s="126"/>
      <c r="NP82" s="126"/>
      <c r="NQ82" s="126"/>
      <c r="NR82" s="127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QEFKI/3c2E+XIPwkT6rhz2rsWZ3sxo1yYETrsZdaQYOWSJXtA+0nLXcTgcqnhG6YphUwuVR2xXAUPqGcIPAFLQ==" saltValue="BeY4cavVoOdy15k1SsUly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4" t="s">
        <v>58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62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63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64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65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66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67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68</v>
      </c>
      <c r="CN4" s="150" t="s">
        <v>69</v>
      </c>
      <c r="CO4" s="141" t="s">
        <v>70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71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72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99</v>
      </c>
      <c r="AL5" s="47" t="s">
        <v>90</v>
      </c>
      <c r="AM5" s="47" t="s">
        <v>91</v>
      </c>
      <c r="AN5" s="47" t="s">
        <v>100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99</v>
      </c>
      <c r="AW5" s="47" t="s">
        <v>90</v>
      </c>
      <c r="AX5" s="47" t="s">
        <v>101</v>
      </c>
      <c r="AY5" s="47" t="s">
        <v>102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103</v>
      </c>
      <c r="BG5" s="47" t="s">
        <v>104</v>
      </c>
      <c r="BH5" s="47" t="s">
        <v>105</v>
      </c>
      <c r="BI5" s="47" t="s">
        <v>106</v>
      </c>
      <c r="BJ5" s="47" t="s">
        <v>102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103</v>
      </c>
      <c r="BR5" s="47" t="s">
        <v>99</v>
      </c>
      <c r="BS5" s="47" t="s">
        <v>105</v>
      </c>
      <c r="BT5" s="47" t="s">
        <v>91</v>
      </c>
      <c r="BU5" s="47" t="s">
        <v>102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89</v>
      </c>
      <c r="CD5" s="47" t="s">
        <v>105</v>
      </c>
      <c r="CE5" s="47" t="s">
        <v>101</v>
      </c>
      <c r="CF5" s="47" t="s">
        <v>107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51"/>
      <c r="CN5" s="151"/>
      <c r="CO5" s="47" t="s">
        <v>103</v>
      </c>
      <c r="CP5" s="47" t="s">
        <v>99</v>
      </c>
      <c r="CQ5" s="47" t="s">
        <v>105</v>
      </c>
      <c r="CR5" s="47" t="s">
        <v>91</v>
      </c>
      <c r="CS5" s="47" t="s">
        <v>100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103</v>
      </c>
      <c r="DA5" s="47" t="s">
        <v>99</v>
      </c>
      <c r="DB5" s="47" t="s">
        <v>105</v>
      </c>
      <c r="DC5" s="47" t="s">
        <v>101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103</v>
      </c>
      <c r="DL5" s="47" t="s">
        <v>99</v>
      </c>
      <c r="DM5" s="47" t="s">
        <v>90</v>
      </c>
      <c r="DN5" s="47" t="s">
        <v>91</v>
      </c>
      <c r="DO5" s="47" t="s">
        <v>100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108</v>
      </c>
      <c r="B6" s="48">
        <f>B8</f>
        <v>2022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広島県広島市</v>
      </c>
      <c r="I6" s="48" t="str">
        <f t="shared" si="1"/>
        <v>大手町駐車場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31</v>
      </c>
      <c r="S6" s="50" t="str">
        <f t="shared" si="1"/>
        <v>公共施設</v>
      </c>
      <c r="T6" s="50" t="str">
        <f t="shared" si="1"/>
        <v>無</v>
      </c>
      <c r="U6" s="51">
        <f t="shared" si="1"/>
        <v>225</v>
      </c>
      <c r="V6" s="51">
        <f t="shared" si="1"/>
        <v>17</v>
      </c>
      <c r="W6" s="51">
        <f t="shared" si="1"/>
        <v>400</v>
      </c>
      <c r="X6" s="50" t="str">
        <f t="shared" si="1"/>
        <v>利用料金制</v>
      </c>
      <c r="Y6" s="52">
        <f>IF(Y8="-",NA(),Y8)</f>
        <v>549.5</v>
      </c>
      <c r="Z6" s="52">
        <f t="shared" ref="Z6:AH6" si="2">IF(Z8="-",NA(),Z8)</f>
        <v>583.9</v>
      </c>
      <c r="AA6" s="52">
        <f t="shared" si="2"/>
        <v>504.1</v>
      </c>
      <c r="AB6" s="52">
        <f t="shared" si="2"/>
        <v>600.79999999999995</v>
      </c>
      <c r="AC6" s="52">
        <f t="shared" si="2"/>
        <v>667.8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81.8</v>
      </c>
      <c r="BG6" s="52">
        <f t="shared" ref="BG6:BO6" si="5">IF(BG8="-",NA(),BG8)</f>
        <v>82.9</v>
      </c>
      <c r="BH6" s="52">
        <f t="shared" si="5"/>
        <v>80.099999999999994</v>
      </c>
      <c r="BI6" s="52">
        <f t="shared" si="5"/>
        <v>83.4</v>
      </c>
      <c r="BJ6" s="52">
        <f t="shared" si="5"/>
        <v>85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13351</v>
      </c>
      <c r="BR6" s="53">
        <f t="shared" ref="BR6:BZ6" si="6">IF(BR8="-",NA(),BR8)</f>
        <v>13630</v>
      </c>
      <c r="BS6" s="53">
        <f t="shared" si="6"/>
        <v>10648</v>
      </c>
      <c r="BT6" s="53">
        <f t="shared" si="6"/>
        <v>11478</v>
      </c>
      <c r="BU6" s="53">
        <f t="shared" si="6"/>
        <v>14013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0</v>
      </c>
      <c r="CN6" s="51">
        <f t="shared" si="7"/>
        <v>127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594.1</v>
      </c>
      <c r="DL6" s="52">
        <f t="shared" ref="DL6:DT6" si="9">IF(DL8="-",NA(),DL8)</f>
        <v>600</v>
      </c>
      <c r="DM6" s="52">
        <f t="shared" si="9"/>
        <v>423.5</v>
      </c>
      <c r="DN6" s="52">
        <f t="shared" si="9"/>
        <v>435.3</v>
      </c>
      <c r="DO6" s="52">
        <f t="shared" si="9"/>
        <v>488.2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111</v>
      </c>
      <c r="B7" s="48">
        <f t="shared" ref="B7:X7" si="10">B8</f>
        <v>2022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広島県　広島市</v>
      </c>
      <c r="I7" s="48" t="str">
        <f t="shared" si="10"/>
        <v>大手町駐車場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31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225</v>
      </c>
      <c r="V7" s="51">
        <f t="shared" si="10"/>
        <v>17</v>
      </c>
      <c r="W7" s="51">
        <f t="shared" si="10"/>
        <v>400</v>
      </c>
      <c r="X7" s="50" t="str">
        <f t="shared" si="10"/>
        <v>利用料金制</v>
      </c>
      <c r="Y7" s="52">
        <f>Y8</f>
        <v>549.5</v>
      </c>
      <c r="Z7" s="52">
        <f t="shared" ref="Z7:AH7" si="11">Z8</f>
        <v>583.9</v>
      </c>
      <c r="AA7" s="52">
        <f t="shared" si="11"/>
        <v>504.1</v>
      </c>
      <c r="AB7" s="52">
        <f t="shared" si="11"/>
        <v>600.79999999999995</v>
      </c>
      <c r="AC7" s="52">
        <f t="shared" si="11"/>
        <v>667.8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81.8</v>
      </c>
      <c r="BG7" s="52">
        <f t="shared" ref="BG7:BO7" si="14">BG8</f>
        <v>82.9</v>
      </c>
      <c r="BH7" s="52">
        <f t="shared" si="14"/>
        <v>80.099999999999994</v>
      </c>
      <c r="BI7" s="52">
        <f t="shared" si="14"/>
        <v>83.4</v>
      </c>
      <c r="BJ7" s="52">
        <f t="shared" si="14"/>
        <v>85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13351</v>
      </c>
      <c r="BR7" s="53">
        <f t="shared" ref="BR7:BZ7" si="15">BR8</f>
        <v>13630</v>
      </c>
      <c r="BS7" s="53">
        <f t="shared" si="15"/>
        <v>10648</v>
      </c>
      <c r="BT7" s="53">
        <f t="shared" si="15"/>
        <v>11478</v>
      </c>
      <c r="BU7" s="53">
        <f t="shared" si="15"/>
        <v>14013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112</v>
      </c>
      <c r="CC7" s="52" t="s">
        <v>112</v>
      </c>
      <c r="CD7" s="52" t="s">
        <v>112</v>
      </c>
      <c r="CE7" s="52" t="s">
        <v>112</v>
      </c>
      <c r="CF7" s="52" t="s">
        <v>112</v>
      </c>
      <c r="CG7" s="52" t="s">
        <v>112</v>
      </c>
      <c r="CH7" s="52" t="s">
        <v>112</v>
      </c>
      <c r="CI7" s="52" t="s">
        <v>112</v>
      </c>
      <c r="CJ7" s="52" t="s">
        <v>112</v>
      </c>
      <c r="CK7" s="52" t="s">
        <v>109</v>
      </c>
      <c r="CL7" s="49"/>
      <c r="CM7" s="51">
        <f>CM8</f>
        <v>0</v>
      </c>
      <c r="CN7" s="51">
        <f>CN8</f>
        <v>127</v>
      </c>
      <c r="CO7" s="52" t="s">
        <v>112</v>
      </c>
      <c r="CP7" s="52" t="s">
        <v>112</v>
      </c>
      <c r="CQ7" s="52" t="s">
        <v>112</v>
      </c>
      <c r="CR7" s="52" t="s">
        <v>112</v>
      </c>
      <c r="CS7" s="52" t="s">
        <v>112</v>
      </c>
      <c r="CT7" s="52" t="s">
        <v>112</v>
      </c>
      <c r="CU7" s="52" t="s">
        <v>112</v>
      </c>
      <c r="CV7" s="52" t="s">
        <v>112</v>
      </c>
      <c r="CW7" s="52" t="s">
        <v>112</v>
      </c>
      <c r="CX7" s="52" t="s">
        <v>109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594.1</v>
      </c>
      <c r="DL7" s="52">
        <f t="shared" ref="DL7:DT7" si="17">DL8</f>
        <v>600</v>
      </c>
      <c r="DM7" s="52">
        <f t="shared" si="17"/>
        <v>423.5</v>
      </c>
      <c r="DN7" s="52">
        <f t="shared" si="17"/>
        <v>435.3</v>
      </c>
      <c r="DO7" s="52">
        <f t="shared" si="17"/>
        <v>488.2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2">
      <c r="A8" s="37"/>
      <c r="B8" s="55">
        <v>2022</v>
      </c>
      <c r="C8" s="55">
        <v>341002</v>
      </c>
      <c r="D8" s="55">
        <v>47</v>
      </c>
      <c r="E8" s="55">
        <v>14</v>
      </c>
      <c r="F8" s="55">
        <v>0</v>
      </c>
      <c r="G8" s="55">
        <v>4</v>
      </c>
      <c r="H8" s="55" t="s">
        <v>113</v>
      </c>
      <c r="I8" s="55" t="s">
        <v>114</v>
      </c>
      <c r="J8" s="55" t="s">
        <v>115</v>
      </c>
      <c r="K8" s="55" t="s">
        <v>116</v>
      </c>
      <c r="L8" s="55" t="s">
        <v>117</v>
      </c>
      <c r="M8" s="55" t="s">
        <v>118</v>
      </c>
      <c r="N8" s="55" t="s">
        <v>119</v>
      </c>
      <c r="O8" s="56" t="s">
        <v>120</v>
      </c>
      <c r="P8" s="57" t="s">
        <v>121</v>
      </c>
      <c r="Q8" s="57" t="s">
        <v>122</v>
      </c>
      <c r="R8" s="58">
        <v>31</v>
      </c>
      <c r="S8" s="57" t="s">
        <v>123</v>
      </c>
      <c r="T8" s="57" t="s">
        <v>124</v>
      </c>
      <c r="U8" s="58">
        <v>225</v>
      </c>
      <c r="V8" s="58">
        <v>17</v>
      </c>
      <c r="W8" s="58">
        <v>400</v>
      </c>
      <c r="X8" s="57" t="s">
        <v>125</v>
      </c>
      <c r="Y8" s="59">
        <v>549.5</v>
      </c>
      <c r="Z8" s="59">
        <v>583.9</v>
      </c>
      <c r="AA8" s="59">
        <v>504.1</v>
      </c>
      <c r="AB8" s="59">
        <v>600.79999999999995</v>
      </c>
      <c r="AC8" s="59">
        <v>667.8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81.8</v>
      </c>
      <c r="BG8" s="59">
        <v>82.9</v>
      </c>
      <c r="BH8" s="59">
        <v>80.099999999999994</v>
      </c>
      <c r="BI8" s="59">
        <v>83.4</v>
      </c>
      <c r="BJ8" s="59">
        <v>85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13351</v>
      </c>
      <c r="BR8" s="60">
        <v>13630</v>
      </c>
      <c r="BS8" s="60">
        <v>10648</v>
      </c>
      <c r="BT8" s="61">
        <v>11478</v>
      </c>
      <c r="BU8" s="61">
        <v>14013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117</v>
      </c>
      <c r="CC8" s="59" t="s">
        <v>117</v>
      </c>
      <c r="CD8" s="59" t="s">
        <v>117</v>
      </c>
      <c r="CE8" s="59" t="s">
        <v>117</v>
      </c>
      <c r="CF8" s="59" t="s">
        <v>117</v>
      </c>
      <c r="CG8" s="59" t="s">
        <v>117</v>
      </c>
      <c r="CH8" s="59" t="s">
        <v>117</v>
      </c>
      <c r="CI8" s="59" t="s">
        <v>117</v>
      </c>
      <c r="CJ8" s="59" t="s">
        <v>117</v>
      </c>
      <c r="CK8" s="59" t="s">
        <v>117</v>
      </c>
      <c r="CL8" s="56" t="s">
        <v>117</v>
      </c>
      <c r="CM8" s="58">
        <v>0</v>
      </c>
      <c r="CN8" s="58">
        <v>127</v>
      </c>
      <c r="CO8" s="59" t="s">
        <v>117</v>
      </c>
      <c r="CP8" s="59" t="s">
        <v>117</v>
      </c>
      <c r="CQ8" s="59" t="s">
        <v>117</v>
      </c>
      <c r="CR8" s="59" t="s">
        <v>117</v>
      </c>
      <c r="CS8" s="59" t="s">
        <v>117</v>
      </c>
      <c r="CT8" s="59" t="s">
        <v>117</v>
      </c>
      <c r="CU8" s="59" t="s">
        <v>117</v>
      </c>
      <c r="CV8" s="59" t="s">
        <v>117</v>
      </c>
      <c r="CW8" s="59" t="s">
        <v>117</v>
      </c>
      <c r="CX8" s="59" t="s">
        <v>117</v>
      </c>
      <c r="CY8" s="56" t="s">
        <v>117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594.1</v>
      </c>
      <c r="DL8" s="59">
        <v>600</v>
      </c>
      <c r="DM8" s="59">
        <v>423.5</v>
      </c>
      <c r="DN8" s="59">
        <v>435.3</v>
      </c>
      <c r="DO8" s="59">
        <v>488.2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126</v>
      </c>
      <c r="C10" s="64" t="s">
        <v>127</v>
      </c>
      <c r="D10" s="64" t="s">
        <v>128</v>
      </c>
      <c r="E10" s="64" t="s">
        <v>129</v>
      </c>
      <c r="F10" s="64" t="s">
        <v>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2024-02-01T08:02:20Z</cp:lastPrinted>
  <dcterms:created xsi:type="dcterms:W3CDTF">2024-01-11T00:14:00Z</dcterms:created>
  <dcterms:modified xsi:type="dcterms:W3CDTF">2024-02-01T08:12:47Z</dcterms:modified>
  <cp:category/>
</cp:coreProperties>
</file>