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onWgkzO6MlxJYYWhnHUA2VZ8YYLsdjyxjE/VfbSjIsgTDnVwC12+qbHZH283GeyyU7EUCjznCjb4IZlDxF/pfQ==" workbookSaltValue="zjV1h9n+b1Chs3jaQSsorg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A76" i="4"/>
  <c r="AN51" i="4"/>
  <c r="FE30" i="4"/>
  <c r="AG76" i="4"/>
  <c r="AN30" i="4"/>
  <c r="JV51" i="4"/>
  <c r="KP76" i="4"/>
  <c r="FE51" i="4"/>
  <c r="JV30" i="4"/>
  <c r="BG30" i="4"/>
  <c r="FX51" i="4"/>
  <c r="BG51" i="4"/>
  <c r="AV76" i="4"/>
  <c r="KO51" i="4"/>
  <c r="KO30" i="4"/>
  <c r="FX30" i="4"/>
  <c r="LE76" i="4"/>
  <c r="H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<sst xmlns="http://schemas.openxmlformats.org/spreadsheetml/2006/main" count="278" uniqueCount="136">
  <si>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</si>
  <si>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</si>
  <si>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</si>
  <si>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</si>
  <si>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</si>
  <si>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</si>
  <si>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</si>
  <si>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</si>
  <si>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</si>
  <si>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</si>
  <si>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</si>
  <si>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</si>
  <si>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</si>
  <si>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</si>
  <si>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</si>
  <si>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</si>
  <si>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</si>
  <si>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</si>
  <si>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</si>
  <si>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</si>
  <si>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</si>
  <si>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</si>
  <si>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</si>
  <si>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</si>
  <si>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</si>
  <si>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</si>
  <si>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</si>
  <si>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</si>
  <si>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</si>
  <si>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</si>
  <si>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</si>
  <si>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</si>
  <si>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</si>
  <si>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</si>
  <si>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</si>
  <si>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</si>
  <si>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</si>
  <si>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</si>
  <si>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</si>
  <si>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</si>
  <si>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</si>
  <si>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</si>
  <si>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</si>
  <si>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</si>
  <si>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</si>
  <si>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</si>
  <si>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</si>
  <si>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</si>
  <si>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</si>
  <si>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</si>
  <si>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</si>
  <si>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</si>
  <si>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</si>
  <si>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</si>
  <si>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</si>
  <si>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</si>
  <si>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</si>
  <si>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</si>
  <si>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</si>
  <si>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</si>
  <si>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</si>
  <si>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</si>
  <si>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</si>
  <si>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</si>
  <si>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</si>
  <si>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</si>
  <si>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</si>
  <si>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</si>
  <si>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</si>
  <si>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</si>
  <si>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</si>
  <si>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</si>
  <si>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</si>
  <si>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</si>
  <si>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</si>
  <si>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</si>
  <si>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</si>
  <si>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</si>
  <si>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</si>
  <si>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</si>
  <si>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</si>
  <si>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</si>
  <si>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</si>
  <si>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</si>
  <si>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</si>
  <si>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</si>
  <si>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</si>
  <si>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</si>
  <si>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</si>
  <si>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</si>
  <si>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</si>
  <si>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</si>
  <si>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</si>
  <si>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</si>
  <si>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</si>
  <si>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</si>
  <si>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</si>
  <si>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</si>
  <si>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</si>
  <si>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</si>
  <si>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</si>
  <si>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</si>
  <si>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</si>
  <si>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</si>
  <si>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</si>
  <si>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</si>
  <si>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</si>
  <si>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</si>
  <si>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</si>
  <si>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</si>
  <si>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</si>
  <si>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</si>
  <si>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</si>
  <si>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</si>
  <si>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</si>
  <si>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</si>
  <si>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</si>
  <si>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</si>
  <si>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</si>
  <si>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</si>
  <si>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</si>
  <si>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</si>
  <si>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</si>
  <si>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</si>
  <si>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</si>
  <si>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</si>
  <si>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</si>
  <si>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</si>
  <si>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</si>
  <si>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</si>
  <si>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</si>
  <si>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</si>
  <si>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</si>
  <si>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</si>
  <si>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⑦敷地の地価
　道路上に設置しています。
⑧設備投資見込額
  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</si>
  <si>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類似施設平均値を大幅に上回っています。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</si>
</sst>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559.29999999999995</c:v>
                </c:pt>
                <c:pt idx="1">
                  <c:v>571.9</c:v>
                </c:pt>
                <c:pt idx="2">
                  <c:v>416.5</c:v>
                </c:pt>
                <c:pt idx="3">
                  <c:v>501.5</c:v>
                </c:pt>
                <c:pt idx="4">
                  <c:v>633.9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DBC-AFCD-AF21A33A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F-4DBC-AFCD-AF21A33A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08E-B14C-4C2AD9A6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E-408E-B14C-4C2AD9A6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EB4-496F-B2F3-C11D3606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4-496F-B2F3-C11D3606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90E-4A28-A615-70BFC708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E-4A28-A615-70BFC708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7-4813-9212-C6362B11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813-9212-C6362B11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7-463F-B7B0-B41B7E3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7-463F-B7B0-B41B7E3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519</c:v>
                </c:pt>
                <c:pt idx="1">
                  <c:v>514.29999999999995</c:v>
                </c:pt>
                <c:pt idx="2">
                  <c:v>333.3</c:v>
                </c:pt>
                <c:pt idx="3">
                  <c:v>359.5</c:v>
                </c:pt>
                <c:pt idx="4">
                  <c:v>411.9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4-41A6-93C5-FE134894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4-41A6-93C5-FE134894E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82.5</c:v>
                </c:pt>
                <c:pt idx="2">
                  <c:v>76</c:v>
                </c:pt>
                <c:pt idx="3">
                  <c:v>80.099999999999994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6-4606-8BFE-31F6BE9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6-4606-8BFE-31F6BE9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33710</c:v>
                </c:pt>
                <c:pt idx="1">
                  <c:v>32841</c:v>
                </c:pt>
                <c:pt idx="2">
                  <c:v>20603</c:v>
                </c:pt>
                <c:pt idx="3">
                  <c:v>22733</c:v>
                </c:pt>
                <c:pt idx="4">
                  <c:v>32552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4-476F-B32B-36573B66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4-476F-B32B-36573B66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6" zoomScaleNormal="100" zoomScaleSheetLayoutView="70" workbookViewId="0">
      <selection activeCell="ND49" sqref="ND49:NR6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中島町駐車場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530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559.29999999999995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571.9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416.5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501.5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633.9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519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514.29999999999995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333.3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359.5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411.9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82.1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82.5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80.099999999999994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33710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32841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20603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22733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32552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84368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KHP3s/wNoxxPyfh6MDMNG8zUXG7DVCJUEiVq0LOp/b4yKbypmTL3rQZbxTZQD5b3SdYuiRkWN9OT1XWkAUyuKA==" saltValue="lK4PhQ4IagBFDbDTTptgu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101</v>
      </c>
      <c r="AM5" s="47" t="s">
        <v>102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101</v>
      </c>
      <c r="AX5" s="47" t="s">
        <v>102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103</v>
      </c>
      <c r="BG5" s="47" t="s">
        <v>91</v>
      </c>
      <c r="BH5" s="47" t="s">
        <v>92</v>
      </c>
      <c r="BI5" s="47" t="s">
        <v>102</v>
      </c>
      <c r="BJ5" s="47" t="s">
        <v>104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105</v>
      </c>
      <c r="BT5" s="47" t="s">
        <v>102</v>
      </c>
      <c r="BU5" s="47" t="s">
        <v>104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106</v>
      </c>
      <c r="CC5" s="47" t="s">
        <v>91</v>
      </c>
      <c r="CD5" s="47" t="s">
        <v>92</v>
      </c>
      <c r="CE5" s="47" t="s">
        <v>93</v>
      </c>
      <c r="CF5" s="47" t="s">
        <v>104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102</v>
      </c>
      <c r="DD5" s="47" t="s">
        <v>104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106</v>
      </c>
      <c r="DL5" s="47" t="s">
        <v>107</v>
      </c>
      <c r="DM5" s="47" t="s">
        <v>92</v>
      </c>
      <c r="DN5" s="47" t="s">
        <v>102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広島県広島市</v>
      </c>
      <c r="I6" s="48" t="str">
        <f t="shared" si="1"/>
        <v>中島町駐車場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48</v>
      </c>
      <c r="S6" s="50" t="str">
        <f t="shared" si="1"/>
        <v>公共施設</v>
      </c>
      <c r="T6" s="50" t="str">
        <f t="shared" si="1"/>
        <v>無</v>
      </c>
      <c r="U6" s="51">
        <f t="shared" si="1"/>
        <v>530</v>
      </c>
      <c r="V6" s="51">
        <f t="shared" si="1"/>
        <v>42</v>
      </c>
      <c r="W6" s="51">
        <f t="shared" si="1"/>
        <v>400</v>
      </c>
      <c r="X6" s="50" t="str">
        <f t="shared" si="1"/>
        <v>利用料金制</v>
      </c>
      <c r="Y6" s="52">
        <f>IF(Y8="-",NA(),Y8)</f>
        <v>559.29999999999995</v>
      </c>
      <c r="Z6" s="52">
        <f t="shared" ref="Z6:AH6" si="2">IF(Z8="-",NA(),Z8)</f>
        <v>571.9</v>
      </c>
      <c r="AA6" s="52">
        <f t="shared" si="2"/>
        <v>416.5</v>
      </c>
      <c r="AB6" s="52">
        <f t="shared" si="2"/>
        <v>501.5</v>
      </c>
      <c r="AC6" s="52">
        <f t="shared" si="2"/>
        <v>633.9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82.1</v>
      </c>
      <c r="BG6" s="52">
        <f t="shared" ref="BG6:BO6" si="5">IF(BG8="-",NA(),BG8)</f>
        <v>82.5</v>
      </c>
      <c r="BH6" s="52">
        <f t="shared" si="5"/>
        <v>76</v>
      </c>
      <c r="BI6" s="52">
        <f t="shared" si="5"/>
        <v>80.099999999999994</v>
      </c>
      <c r="BJ6" s="52">
        <f t="shared" si="5"/>
        <v>84.2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33710</v>
      </c>
      <c r="BR6" s="53">
        <f t="shared" ref="BR6:BZ6" si="6">IF(BR8="-",NA(),BR8)</f>
        <v>32841</v>
      </c>
      <c r="BS6" s="53">
        <f t="shared" si="6"/>
        <v>20603</v>
      </c>
      <c r="BT6" s="53">
        <f t="shared" si="6"/>
        <v>22733</v>
      </c>
      <c r="BU6" s="53">
        <f t="shared" si="6"/>
        <v>32552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84368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519</v>
      </c>
      <c r="DL6" s="52">
        <f t="shared" ref="DL6:DT6" si="9">IF(DL8="-",NA(),DL8)</f>
        <v>514.29999999999995</v>
      </c>
      <c r="DM6" s="52">
        <f t="shared" si="9"/>
        <v>333.3</v>
      </c>
      <c r="DN6" s="52">
        <f t="shared" si="9"/>
        <v>359.5</v>
      </c>
      <c r="DO6" s="52">
        <f t="shared" si="9"/>
        <v>411.9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111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広島県　広島市</v>
      </c>
      <c r="I7" s="48" t="str">
        <f t="shared" si="10"/>
        <v>中島町駐車場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530</v>
      </c>
      <c r="V7" s="51">
        <f t="shared" si="10"/>
        <v>42</v>
      </c>
      <c r="W7" s="51">
        <f t="shared" si="10"/>
        <v>400</v>
      </c>
      <c r="X7" s="50" t="str">
        <f t="shared" si="10"/>
        <v>利用料金制</v>
      </c>
      <c r="Y7" s="52">
        <f>Y8</f>
        <v>559.29999999999995</v>
      </c>
      <c r="Z7" s="52">
        <f t="shared" ref="Z7:AH7" si="11">Z8</f>
        <v>571.9</v>
      </c>
      <c r="AA7" s="52">
        <f t="shared" si="11"/>
        <v>416.5</v>
      </c>
      <c r="AB7" s="52">
        <f t="shared" si="11"/>
        <v>501.5</v>
      </c>
      <c r="AC7" s="52">
        <f t="shared" si="11"/>
        <v>633.9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82.1</v>
      </c>
      <c r="BG7" s="52">
        <f t="shared" ref="BG7:BO7" si="14">BG8</f>
        <v>82.5</v>
      </c>
      <c r="BH7" s="52">
        <f t="shared" si="14"/>
        <v>76</v>
      </c>
      <c r="BI7" s="52">
        <f t="shared" si="14"/>
        <v>80.099999999999994</v>
      </c>
      <c r="BJ7" s="52">
        <f t="shared" si="14"/>
        <v>84.2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33710</v>
      </c>
      <c r="BR7" s="53">
        <f t="shared" ref="BR7:BZ7" si="15">BR8</f>
        <v>32841</v>
      </c>
      <c r="BS7" s="53">
        <f t="shared" si="15"/>
        <v>20603</v>
      </c>
      <c r="BT7" s="53">
        <f t="shared" si="15"/>
        <v>22733</v>
      </c>
      <c r="BU7" s="53">
        <f t="shared" si="15"/>
        <v>32552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0</v>
      </c>
      <c r="CN7" s="51">
        <f>CN8</f>
        <v>84368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519</v>
      </c>
      <c r="DL7" s="52">
        <f t="shared" ref="DL7:DT7" si="17">DL8</f>
        <v>514.29999999999995</v>
      </c>
      <c r="DM7" s="52">
        <f t="shared" si="17"/>
        <v>333.3</v>
      </c>
      <c r="DN7" s="52">
        <f t="shared" si="17"/>
        <v>359.5</v>
      </c>
      <c r="DO7" s="52">
        <f t="shared" si="17"/>
        <v>411.9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11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48</v>
      </c>
      <c r="S8" s="57" t="s">
        <v>124</v>
      </c>
      <c r="T8" s="57" t="s">
        <v>125</v>
      </c>
      <c r="U8" s="58">
        <v>530</v>
      </c>
      <c r="V8" s="58">
        <v>42</v>
      </c>
      <c r="W8" s="58">
        <v>400</v>
      </c>
      <c r="X8" s="57" t="s">
        <v>126</v>
      </c>
      <c r="Y8" s="59">
        <v>559.29999999999995</v>
      </c>
      <c r="Z8" s="59">
        <v>571.9</v>
      </c>
      <c r="AA8" s="59">
        <v>416.5</v>
      </c>
      <c r="AB8" s="59">
        <v>501.5</v>
      </c>
      <c r="AC8" s="59">
        <v>633.9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82.1</v>
      </c>
      <c r="BG8" s="59">
        <v>82.5</v>
      </c>
      <c r="BH8" s="59">
        <v>76</v>
      </c>
      <c r="BI8" s="59">
        <v>80.099999999999994</v>
      </c>
      <c r="BJ8" s="59">
        <v>84.2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33710</v>
      </c>
      <c r="BR8" s="60">
        <v>32841</v>
      </c>
      <c r="BS8" s="60">
        <v>20603</v>
      </c>
      <c r="BT8" s="61">
        <v>22733</v>
      </c>
      <c r="BU8" s="61">
        <v>32552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84368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519</v>
      </c>
      <c r="DL8" s="59">
        <v>514.29999999999995</v>
      </c>
      <c r="DM8" s="59">
        <v>333.3</v>
      </c>
      <c r="DN8" s="59">
        <v>359.5</v>
      </c>
      <c r="DO8" s="59">
        <v>411.9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2024-01-11T00:14:05Z</dcterms:created>
  <dcterms:modified xsi:type="dcterms:W3CDTF">2024-02-01T07:17:44Z</dcterms:modified>
  <cp:category/>
</cp:coreProperties>
</file>