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+soeKV2J+eucH1okgPI6VqC4L31wHW4UMCDOLfUBuQi4elsd2UoPwQPkQrAZCqYbDxumet3sm7+1BDPDq59g/g==" workbookSaltValue="Rp3BxceI6NvzIURBVwJZPw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KO30" i="4"/>
  <c r="AV76" i="4"/>
  <c r="KO51" i="4"/>
  <c r="HP76" i="4"/>
  <c r="FX30" i="4"/>
  <c r="LE76" i="4"/>
  <c r="FX51" i="4"/>
  <c r="BG51" i="4"/>
  <c r="HA76" i="4"/>
  <c r="AN51" i="4"/>
  <c r="FE30" i="4"/>
  <c r="JV51" i="4"/>
  <c r="JV30" i="4"/>
  <c r="AN30" i="4"/>
  <c r="AG76" i="4"/>
  <c r="KP76" i="4"/>
  <c r="FE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<sst xmlns="http://schemas.openxmlformats.org/spreadsheetml/2006/main" count="278" uniqueCount="131">
  <si>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</si>
  <si>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</si>
  <si>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</si>
  <si>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</si>
  <si>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</si>
  <si>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</si>
  <si>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</si>
  <si>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</si>
  <si>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</si>
  <si>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</si>
  <si>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</si>
  <si>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</si>
  <si>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</si>
  <si>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</si>
  <si>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</si>
  <si>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</si>
  <si>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</si>
  <si>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</si>
  <si>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</si>
  <si>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</si>
  <si>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</si>
  <si>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</si>
  <si>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</si>
  <si>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</si>
  <si>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</si>
  <si>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</si>
  <si>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</si>
  <si>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</si>
  <si>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</si>
  <si>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</si>
  <si>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</si>
  <si>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</si>
  <si>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</si>
  <si>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</si>
  <si>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</si>
  <si>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</si>
  <si>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</si>
  <si>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</si>
  <si>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</si>
  <si>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</si>
  <si>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</si>
  <si>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</si>
  <si>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</si>
  <si>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</si>
  <si>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</si>
  <si>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</si>
  <si>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</si>
  <si>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</si>
  <si>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</si>
  <si>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</si>
  <si>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</si>
  <si>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</si>
  <si>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</si>
  <si>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</si>
  <si>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</si>
  <si>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</si>
  <si>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</si>
  <si>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</si>
  <si>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</si>
  <si>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</si>
  <si>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</si>
  <si>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</si>
  <si>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</si>
  <si>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</si>
  <si>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</si>
  <si>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</si>
  <si>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</si>
  <si>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</si>
  <si>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</si>
  <si>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</si>
  <si>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</si>
  <si>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</si>
  <si>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</si>
  <si>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</si>
  <si>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</si>
  <si>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</si>
  <si>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</si>
  <si>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</si>
  <si>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</si>
  <si>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</si>
  <si>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</si>
  <si>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</si>
  <si>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</si>
  <si>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</si>
  <si>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</si>
  <si>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</si>
  <si>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</si>
  <si>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</si>
  <si>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</si>
  <si>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</si>
  <si>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</si>
  <si>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</si>
  <si>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</si>
  <si>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</si>
  <si>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</si>
  <si>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</si>
  <si>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</si>
  <si>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</si>
  <si>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</si>
  <si>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</si>
  <si>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</si>
  <si>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</si>
  <si>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</si>
  <si>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</si>
  <si>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</si>
  <si>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</si>
  <si>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</si>
  <si>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</si>
  <si>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</si>
  <si>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</si>
  <si>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広島駅新幹線口駐車場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</si>
  <si>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</si>
  <si>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</si>
  <si>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</si>
  <si>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</si>
  <si>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</si>
  <si>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</si>
  <si>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</si>
  <si>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</si>
  <si>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</si>
  <si>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</si>
  <si>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</si>
  <si>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</si>
  <si>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</si>
  <si>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</si>
  <si>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</si>
  <si>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</si>
  <si>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</si>
  <si>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</si>
  <si>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⑦敷地の地価
　道路上に設置しています。
⑧設備投資見込額
　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</si>
  <si>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類似施設平均値を大幅に上回っています。
　周辺に位置する広島駅の再開発事業に伴い、今後、更なる稼動率が期待できます。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</si>
</sst>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521.6</c:v>
                </c:pt>
                <c:pt idx="1">
                  <c:v>516.4</c:v>
                </c:pt>
                <c:pt idx="2">
                  <c:v>460.5</c:v>
                </c:pt>
                <c:pt idx="3">
                  <c:v>553.20000000000005</c:v>
                </c:pt>
                <c:pt idx="4">
                  <c:v>648.6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E64-B8D1-9EFEA609E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F-4E64-B8D1-9EFEA609E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0-427F-A065-72E21504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0-427F-A065-72E21504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69B-4E60-88CF-C6BA7B9E8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B-4E60-88CF-C6BA7B9E8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03F-4F77-8C63-57410C37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3F-4F77-8C63-57410C37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3B5-949F-F513BDE9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2-43B5-949F-F513BDE9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9-4318-B4A2-E32C0D60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9-4318-B4A2-E32C0D60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1340</c:v>
                </c:pt>
                <c:pt idx="1">
                  <c:v>1380</c:v>
                </c:pt>
                <c:pt idx="2">
                  <c:v>1207.5</c:v>
                </c:pt>
                <c:pt idx="3">
                  <c:v>1530</c:v>
                </c:pt>
                <c:pt idx="4">
                  <c:v>1710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6-4245-ACC9-361A7DFD2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6-4245-ACC9-361A7DFD2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80.8</c:v>
                </c:pt>
                <c:pt idx="1">
                  <c:v>80.599999999999994</c:v>
                </c:pt>
                <c:pt idx="2">
                  <c:v>78.3</c:v>
                </c:pt>
                <c:pt idx="3">
                  <c:v>81.900000000000006</c:v>
                </c:pt>
                <c:pt idx="4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7-4554-8C4E-D71A68C64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7-4554-8C4E-D71A68C64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60879</c:v>
                </c:pt>
                <c:pt idx="1">
                  <c:v>61344</c:v>
                </c:pt>
                <c:pt idx="2">
                  <c:v>54431</c:v>
                </c:pt>
                <c:pt idx="3">
                  <c:v>68423</c:v>
                </c:pt>
                <c:pt idx="4">
                  <c:v>80603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A-4733-B7D5-598FB13D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A-4733-B7D5-598FB13D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37" zoomScaleNormal="100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広島県広島市　広島駅新幹線口駐車場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1589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117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521.6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516.4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460.5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553.20000000000005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648.6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1340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1380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1207.5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1530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1710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80.8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80.599999999999994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78.3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81.900000000000006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84.6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60879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61344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54431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68423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80603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131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dcmr7DSbn356O3nlNOsCAhnJvrr5VbndlKgcfACShnCposk/6wnt7GqQ3vWYRtx/lG64Kw7mxoqChxLqPwOOzg==" saltValue="K2yTuXGqTlaa4rH9jNWaV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100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102</v>
      </c>
      <c r="AV5" s="47" t="s">
        <v>90</v>
      </c>
      <c r="AW5" s="47" t="s">
        <v>100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102</v>
      </c>
      <c r="BG5" s="47" t="s">
        <v>90</v>
      </c>
      <c r="BH5" s="47" t="s">
        <v>100</v>
      </c>
      <c r="BI5" s="47" t="s">
        <v>92</v>
      </c>
      <c r="BJ5" s="47" t="s">
        <v>101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102</v>
      </c>
      <c r="BR5" s="47" t="s">
        <v>103</v>
      </c>
      <c r="BS5" s="47" t="s">
        <v>91</v>
      </c>
      <c r="BT5" s="47" t="s">
        <v>104</v>
      </c>
      <c r="BU5" s="47" t="s">
        <v>101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102</v>
      </c>
      <c r="CC5" s="47" t="s">
        <v>103</v>
      </c>
      <c r="CD5" s="47" t="s">
        <v>91</v>
      </c>
      <c r="CE5" s="47" t="s">
        <v>92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102</v>
      </c>
      <c r="CP5" s="47" t="s">
        <v>103</v>
      </c>
      <c r="CQ5" s="47" t="s">
        <v>100</v>
      </c>
      <c r="CR5" s="47" t="s">
        <v>104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102</v>
      </c>
      <c r="DA5" s="47" t="s">
        <v>103</v>
      </c>
      <c r="DB5" s="47" t="s">
        <v>100</v>
      </c>
      <c r="DC5" s="47" t="s">
        <v>92</v>
      </c>
      <c r="DD5" s="47" t="s">
        <v>101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102</v>
      </c>
      <c r="DL5" s="47" t="s">
        <v>103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105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12</v>
      </c>
      <c r="H6" s="48" t="str">
        <f>SUBSTITUTE(H8,"　","")</f>
        <v>広島県広島市</v>
      </c>
      <c r="I6" s="48" t="str">
        <f t="shared" si="1"/>
        <v>広島駅新幹線口駐車場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48</v>
      </c>
      <c r="S6" s="50" t="str">
        <f t="shared" si="1"/>
        <v>駅</v>
      </c>
      <c r="T6" s="50" t="str">
        <f t="shared" si="1"/>
        <v>無</v>
      </c>
      <c r="U6" s="51">
        <f t="shared" si="1"/>
        <v>1589</v>
      </c>
      <c r="V6" s="51">
        <f t="shared" si="1"/>
        <v>40</v>
      </c>
      <c r="W6" s="51">
        <f t="shared" si="1"/>
        <v>400</v>
      </c>
      <c r="X6" s="50" t="str">
        <f t="shared" si="1"/>
        <v>利用料金制</v>
      </c>
      <c r="Y6" s="52">
        <f>IF(Y8="-",NA(),Y8)</f>
        <v>521.6</v>
      </c>
      <c r="Z6" s="52">
        <f t="shared" ref="Z6:AH6" si="2">IF(Z8="-",NA(),Z8)</f>
        <v>516.4</v>
      </c>
      <c r="AA6" s="52">
        <f t="shared" si="2"/>
        <v>460.5</v>
      </c>
      <c r="AB6" s="52">
        <f t="shared" si="2"/>
        <v>553.20000000000005</v>
      </c>
      <c r="AC6" s="52">
        <f t="shared" si="2"/>
        <v>648.6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80.8</v>
      </c>
      <c r="BG6" s="52">
        <f t="shared" ref="BG6:BO6" si="5">IF(BG8="-",NA(),BG8)</f>
        <v>80.599999999999994</v>
      </c>
      <c r="BH6" s="52">
        <f t="shared" si="5"/>
        <v>78.3</v>
      </c>
      <c r="BI6" s="52">
        <f t="shared" si="5"/>
        <v>81.900000000000006</v>
      </c>
      <c r="BJ6" s="52">
        <f t="shared" si="5"/>
        <v>84.6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60879</v>
      </c>
      <c r="BR6" s="53">
        <f t="shared" ref="BR6:BZ6" si="6">IF(BR8="-",NA(),BR8)</f>
        <v>61344</v>
      </c>
      <c r="BS6" s="53">
        <f t="shared" si="6"/>
        <v>54431</v>
      </c>
      <c r="BT6" s="53">
        <f t="shared" si="6"/>
        <v>68423</v>
      </c>
      <c r="BU6" s="53">
        <f t="shared" si="6"/>
        <v>80603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131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1340</v>
      </c>
      <c r="DL6" s="52">
        <f t="shared" ref="DL6:DT6" si="9">IF(DL8="-",NA(),DL8)</f>
        <v>1380</v>
      </c>
      <c r="DM6" s="52">
        <f t="shared" si="9"/>
        <v>1207.5</v>
      </c>
      <c r="DN6" s="52">
        <f t="shared" si="9"/>
        <v>1530</v>
      </c>
      <c r="DO6" s="52">
        <f t="shared" si="9"/>
        <v>1710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107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12</v>
      </c>
      <c r="H7" s="48" t="str">
        <f t="shared" si="10"/>
        <v>広島県　広島市</v>
      </c>
      <c r="I7" s="48" t="str">
        <f t="shared" si="10"/>
        <v>広島駅新幹線口駐車場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48</v>
      </c>
      <c r="S7" s="50" t="str">
        <f t="shared" si="10"/>
        <v>駅</v>
      </c>
      <c r="T7" s="50" t="str">
        <f t="shared" si="10"/>
        <v>無</v>
      </c>
      <c r="U7" s="51">
        <f t="shared" si="10"/>
        <v>1589</v>
      </c>
      <c r="V7" s="51">
        <f t="shared" si="10"/>
        <v>40</v>
      </c>
      <c r="W7" s="51">
        <f t="shared" si="10"/>
        <v>400</v>
      </c>
      <c r="X7" s="50" t="str">
        <f t="shared" si="10"/>
        <v>利用料金制</v>
      </c>
      <c r="Y7" s="52">
        <f>Y8</f>
        <v>521.6</v>
      </c>
      <c r="Z7" s="52">
        <f t="shared" ref="Z7:AH7" si="11">Z8</f>
        <v>516.4</v>
      </c>
      <c r="AA7" s="52">
        <f t="shared" si="11"/>
        <v>460.5</v>
      </c>
      <c r="AB7" s="52">
        <f t="shared" si="11"/>
        <v>553.20000000000005</v>
      </c>
      <c r="AC7" s="52">
        <f t="shared" si="11"/>
        <v>648.6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80.8</v>
      </c>
      <c r="BG7" s="52">
        <f t="shared" ref="BG7:BO7" si="14">BG8</f>
        <v>80.599999999999994</v>
      </c>
      <c r="BH7" s="52">
        <f t="shared" si="14"/>
        <v>78.3</v>
      </c>
      <c r="BI7" s="52">
        <f t="shared" si="14"/>
        <v>81.900000000000006</v>
      </c>
      <c r="BJ7" s="52">
        <f t="shared" si="14"/>
        <v>84.6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60879</v>
      </c>
      <c r="BR7" s="53">
        <f t="shared" ref="BR7:BZ7" si="15">BR8</f>
        <v>61344</v>
      </c>
      <c r="BS7" s="53">
        <f t="shared" si="15"/>
        <v>54431</v>
      </c>
      <c r="BT7" s="53">
        <f t="shared" si="15"/>
        <v>68423</v>
      </c>
      <c r="BU7" s="53">
        <f t="shared" si="15"/>
        <v>80603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0</v>
      </c>
      <c r="CN7" s="51">
        <f>CN8</f>
        <v>131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1340</v>
      </c>
      <c r="DL7" s="52">
        <f t="shared" ref="DL7:DT7" si="17">DL8</f>
        <v>1380</v>
      </c>
      <c r="DM7" s="52">
        <f t="shared" si="17"/>
        <v>1207.5</v>
      </c>
      <c r="DN7" s="52">
        <f t="shared" si="17"/>
        <v>1530</v>
      </c>
      <c r="DO7" s="52">
        <f t="shared" si="17"/>
        <v>1710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12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48</v>
      </c>
      <c r="S8" s="57" t="s">
        <v>119</v>
      </c>
      <c r="T8" s="57" t="s">
        <v>120</v>
      </c>
      <c r="U8" s="58">
        <v>1589</v>
      </c>
      <c r="V8" s="58">
        <v>40</v>
      </c>
      <c r="W8" s="58">
        <v>400</v>
      </c>
      <c r="X8" s="57" t="s">
        <v>121</v>
      </c>
      <c r="Y8" s="59">
        <v>521.6</v>
      </c>
      <c r="Z8" s="59">
        <v>516.4</v>
      </c>
      <c r="AA8" s="59">
        <v>460.5</v>
      </c>
      <c r="AB8" s="59">
        <v>553.20000000000005</v>
      </c>
      <c r="AC8" s="59">
        <v>648.6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80.8</v>
      </c>
      <c r="BG8" s="59">
        <v>80.599999999999994</v>
      </c>
      <c r="BH8" s="59">
        <v>78.3</v>
      </c>
      <c r="BI8" s="59">
        <v>81.900000000000006</v>
      </c>
      <c r="BJ8" s="59">
        <v>84.6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60879</v>
      </c>
      <c r="BR8" s="60">
        <v>61344</v>
      </c>
      <c r="BS8" s="60">
        <v>54431</v>
      </c>
      <c r="BT8" s="61">
        <v>68423</v>
      </c>
      <c r="BU8" s="61">
        <v>80603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0</v>
      </c>
      <c r="CN8" s="58">
        <v>131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1340</v>
      </c>
      <c r="DL8" s="59">
        <v>1380</v>
      </c>
      <c r="DM8" s="59">
        <v>1207.5</v>
      </c>
      <c r="DN8" s="59">
        <v>1530</v>
      </c>
      <c r="DO8" s="59">
        <v>1710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122</v>
      </c>
      <c r="C10" s="64" t="s">
        <v>123</v>
      </c>
      <c r="D10" s="64" t="s">
        <v>124</v>
      </c>
      <c r="E10" s="64" t="s">
        <v>125</v>
      </c>
      <c r="F10" s="64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2024-01-11T00:14:06Z</dcterms:created>
  <dcterms:modified xsi:type="dcterms:W3CDTF">2024-02-01T07:18:52Z</dcterms:modified>
  <cp:category/>
</cp:coreProperties>
</file>