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R5\99_公営企業関係\照会回答\[0202][0201]公営企業に係る経営比較分析表（令和４年度決算）の分析等について（依頼）\02 回答\経営分析比較表\"/>
    </mc:Choice>
  </mc:AlternateContent>
  <workbookProtection workbookAlgorithmName="SHA-512" workbookHashValue="+soeKV2J+eucH1okgPI6VqC4L31wHW4UMCDOLfUBuQi4elsd2UoPwQPkQrAZCqYbDxumet3sm7+1BDPDq59g/g==" workbookSaltValue="Rp3BxceI6NvzIURBVwJZPw==" workbookSpinCount="100000" lockStructure="1"/>
  <bookViews>
    <workbookView xWindow="0" yWindow="0" windowWidth="23040" windowHeight="9168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MA51" i="4"/>
  <c r="CS30" i="4"/>
  <c r="BZ76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30" i="4"/>
  <c r="KO30" i="4"/>
  <c r="AV76" i="4"/>
  <c r="KO51" i="4"/>
  <c r="HP76" i="4"/>
  <c r="FX30" i="4"/>
  <c r="LE76" i="4"/>
  <c r="FX51" i="4"/>
  <c r="BG51" i="4"/>
  <c r="HA76" i="4"/>
  <c r="AN51" i="4"/>
  <c r="FE30" i="4"/>
  <c r="JV51" i="4"/>
  <c r="JV30" i="4"/>
  <c r="AN30" i="4"/>
  <c r="AG76" i="4"/>
  <c r="KP76" i="4"/>
  <c r="FE51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<sst xmlns="http://schemas.openxmlformats.org/spreadsheetml/2006/main" count="278" uniqueCount="131">
  <si>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</si>
  <si>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</si>
  <si>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</si>
  <si>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</si>
  <si>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</si>
  <si>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</si>
  <si>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</si>
  <si>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</si>
  <si>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</si>
  <si>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</si>
  <si>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</si>
  <si>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</si>
  <si>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</si>
  <si>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</si>
  <si>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</si>
  <si>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</si>
  <si>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</si>
  <si>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</si>
  <si>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</si>
  <si>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</si>
  <si>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</si>
  <si>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</si>
  <si>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</si>
  <si>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</si>
  <si>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</si>
  <si>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</si>
  <si>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</si>
  <si>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</si>
  <si>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</si>
  <si>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</si>
  <si>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</si>
  <si>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</si>
  <si>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</si>
  <si>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</si>
  <si>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</si>
  <si>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</si>
  <si>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</si>
  <si>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</si>
  <si>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</si>
  <si>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</si>
  <si>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</si>
  <si>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</si>
  <si>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</si>
  <si>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</si>
  <si>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</si>
  <si>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</si>
  <si>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</si>
  <si>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</si>
  <si>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</si>
  <si>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</si>
  <si>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</si>
  <si>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</si>
  <si>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</si>
  <si>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</si>
  <si>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</si>
  <si>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</si>
  <si>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</si>
  <si>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</si>
  <si>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</si>
  <si>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</si>
  <si>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</si>
  <si>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</si>
  <si>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</si>
  <si>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</si>
  <si>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</si>
  <si>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</si>
  <si>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</si>
  <si>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</si>
  <si>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</si>
  <si>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</si>
  <si>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</si>
  <si>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</si>
  <si>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</si>
  <si>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</si>
  <si>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</si>
  <si>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</si>
  <si>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</si>
  <si>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</si>
  <si>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</si>
  <si>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</si>
  <si>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</si>
  <si>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</si>
  <si>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</si>
  <si>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</si>
  <si>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</si>
  <si>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</si>
  <si>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</si>
  <si>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</si>
  <si>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</si>
  <si>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</si>
  <si>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</si>
  <si>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</si>
  <si>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</si>
  <si>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</si>
  <si>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</si>
  <si>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</si>
  <si>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</si>
  <si>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</si>
  <si>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</si>
  <si>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</si>
  <si>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</si>
  <si>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</si>
  <si>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</si>
  <si>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</si>
  <si>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</si>
  <si>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</si>
  <si>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</si>
  <si>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</si>
  <si>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</si>
  <si>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</si>
  <si>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広島駅新幹線口駐車場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</si>
  <si>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</si>
  <si>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</si>
  <si>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</si>
  <si>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</si>
  <si>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</si>
  <si>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</si>
  <si>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</si>
  <si>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</si>
  <si>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</si>
  <si>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</si>
  <si>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</si>
  <si>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</si>
  <si>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</si>
  <si>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</si>
  <si>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</si>
  <si>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</si>
  <si>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類似施設平均値を下回っているものの、黒字で推移しています。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類似施設平均値を大幅に上回っており、安定した収益性を確保しています。
　　</t>
    <rPh sb="1" eb="4">
      <t>シュウエキテキ</t>
    </rPh>
    <rPh sb="4" eb="6">
      <t>シュウシ</t>
    </rPh>
    <rPh sb="6" eb="8">
      <t>ヒリツ</t>
    </rPh>
    <rPh sb="10" eb="12">
      <t>ルイジ</t>
    </rPh>
    <rPh sb="12" eb="14">
      <t>シセツ</t>
    </rPh>
    <rPh sb="14" eb="17">
      <t>ヘイキンチ</t>
    </rPh>
    <rPh sb="18" eb="20">
      <t>シタマワ</t>
    </rPh>
    <rPh sb="28" eb="30">
      <t>クロジ</t>
    </rPh>
    <rPh sb="31" eb="33">
      <t>スイイ</t>
    </rPh>
    <rPh sb="41" eb="42">
      <t>タ</t>
    </rPh>
    <rPh sb="42" eb="44">
      <t>カイケイ</t>
    </rPh>
    <rPh sb="44" eb="47">
      <t>ホジョキン</t>
    </rPh>
    <rPh sb="47" eb="49">
      <t>ヒリツ</t>
    </rPh>
    <rPh sb="51" eb="52">
      <t>ホカ</t>
    </rPh>
    <rPh sb="52" eb="54">
      <t>カイケイ</t>
    </rPh>
    <rPh sb="57" eb="60">
      <t>ホジョキン</t>
    </rPh>
    <rPh sb="69" eb="71">
      <t>チュウシャ</t>
    </rPh>
    <rPh sb="71" eb="73">
      <t>ダイスウ</t>
    </rPh>
    <rPh sb="73" eb="75">
      <t>イチダイ</t>
    </rPh>
    <rPh sb="75" eb="76">
      <t>ア</t>
    </rPh>
    <rPh sb="79" eb="80">
      <t>ホカ</t>
    </rPh>
    <rPh sb="80" eb="82">
      <t>カイケイ</t>
    </rPh>
    <rPh sb="82" eb="85">
      <t>ホジョキン</t>
    </rPh>
    <rPh sb="85" eb="86">
      <t>ガク</t>
    </rPh>
    <rPh sb="88" eb="89">
      <t>ホカ</t>
    </rPh>
    <rPh sb="89" eb="91">
      <t>カイケイ</t>
    </rPh>
    <rPh sb="94" eb="97">
      <t>ホジョキン</t>
    </rPh>
    <rPh sb="106" eb="108">
      <t>ウリアゲ</t>
    </rPh>
    <rPh sb="108" eb="109">
      <t>タカ</t>
    </rPh>
    <rPh sb="112" eb="114">
      <t>ヒリツ</t>
    </rPh>
    <rPh sb="116" eb="118">
      <t>ルイジ</t>
    </rPh>
    <rPh sb="118" eb="120">
      <t>シセツ</t>
    </rPh>
    <rPh sb="120" eb="123">
      <t>ヘイキンチ</t>
    </rPh>
    <rPh sb="124" eb="126">
      <t>オオハバ</t>
    </rPh>
    <rPh sb="127" eb="129">
      <t>ウワマワ</t>
    </rPh>
    <rPh sb="134" eb="135">
      <t>タカ</t>
    </rPh>
    <rPh sb="136" eb="138">
      <t>エイギョウ</t>
    </rPh>
    <rPh sb="138" eb="141">
      <t>ソウリエキ</t>
    </rPh>
    <rPh sb="142" eb="144">
      <t>カクホ</t>
    </rPh>
    <rPh sb="160" eb="162">
      <t>ルイジ</t>
    </rPh>
    <rPh sb="162" eb="164">
      <t>シセツ</t>
    </rPh>
    <rPh sb="164" eb="167">
      <t>ヘイキンチ</t>
    </rPh>
    <rPh sb="168" eb="170">
      <t>オオハバ</t>
    </rPh>
    <rPh sb="171" eb="173">
      <t>ウワマワ</t>
    </rPh>
    <rPh sb="178" eb="180">
      <t>アンテイ</t>
    </rPh>
    <rPh sb="182" eb="185">
      <t>シュウエキセイ</t>
    </rPh>
    <rPh sb="186" eb="188">
      <t>カクホ</t>
    </rPh>
    <phoneticPr fontId="15"/>
  </si>
  <si>
    <t>　収益性、稼働率共に安定した駐車場です。引き続き、利用者の声を反映させながら運営を推進していきます。</t>
    <rPh sb="1" eb="4">
      <t>シュウエキセイ</t>
    </rPh>
    <rPh sb="5" eb="7">
      <t>カドウ</t>
    </rPh>
    <rPh sb="7" eb="8">
      <t>リツ</t>
    </rPh>
    <rPh sb="8" eb="9">
      <t>トモ</t>
    </rPh>
    <rPh sb="10" eb="12">
      <t>アンテイ</t>
    </rPh>
    <rPh sb="14" eb="16">
      <t>チュウシャ</t>
    </rPh>
    <rPh sb="16" eb="17">
      <t>ジョウ</t>
    </rPh>
    <rPh sb="20" eb="21">
      <t>ヒ</t>
    </rPh>
    <rPh sb="22" eb="23">
      <t>ツヅ</t>
    </rPh>
    <rPh sb="25" eb="28">
      <t>リヨウシャ</t>
    </rPh>
    <rPh sb="29" eb="30">
      <t>コエ</t>
    </rPh>
    <rPh sb="31" eb="33">
      <t>ハンエイ</t>
    </rPh>
    <rPh sb="38" eb="40">
      <t>ウンエイ</t>
    </rPh>
    <rPh sb="41" eb="43">
      <t>スイシン</t>
    </rPh>
    <phoneticPr fontId="15"/>
  </si>
  <si>
    <t>⑦敷地の地価
　道路上に設置しています。
⑧設備投資見込額
　今後、老朽化した機器の取替工事のため設備投資を行う見込みです。
⑩企業債残高対料金収入比率
　企業債残高はありません。</t>
    <rPh sb="1" eb="3">
      <t>シキチ</t>
    </rPh>
    <rPh sb="4" eb="6">
      <t>チカ</t>
    </rPh>
    <rPh sb="8" eb="11">
      <t>ドウロジョウ</t>
    </rPh>
    <rPh sb="12" eb="14">
      <t>セッチ</t>
    </rPh>
    <phoneticPr fontId="15"/>
  </si>
  <si>
    <t>⑪稼働率
　類似施設平均値を大幅に上回っています。
　周辺に位置する広島駅の再開発事業に伴い、今後、更なる稼動率が期待できます。</t>
    <rPh sb="1" eb="3">
      <t>カドウ</t>
    </rPh>
    <rPh sb="3" eb="4">
      <t>リツ</t>
    </rPh>
    <rPh sb="6" eb="8">
      <t>ルイジ</t>
    </rPh>
    <rPh sb="8" eb="10">
      <t>シセツ</t>
    </rPh>
    <rPh sb="10" eb="13">
      <t>ヘイキンチ</t>
    </rPh>
    <rPh sb="14" eb="16">
      <t>オオハバ</t>
    </rPh>
    <rPh sb="17" eb="19">
      <t>ウワマワ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</si>
</sst>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521.6</c:v>
                </c:pt>
                <c:pt idx="1">
                  <c:v>516.4</c:v>
                </c:pt>
                <c:pt idx="2">
                  <c:v>460.5</c:v>
                </c:pt>
                <c:pt idx="3">
                  <c:v>553.20000000000005</c:v>
                </c:pt>
                <c:pt idx="4">
                  <c:v>648.6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F-4E64-B8D1-9EFEA609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384.2</c:v>
                </c:pt>
                <c:pt idx="1">
                  <c:v>754.2</c:v>
                </c:pt>
                <c:pt idx="2">
                  <c:v>383.4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F-4E64-B8D1-9EFEA609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0-427F-A065-72E21504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54.4</c:v>
                </c:pt>
                <c:pt idx="2">
                  <c:v>70.3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0-427F-A065-72E21504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9B-4E60-88CF-C6BA7B9E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B-4E60-88CF-C6BA7B9E8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03F-4F77-8C63-57410C37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F-4F77-8C63-57410C37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2-43B5-949F-F513BDE9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2</c:v>
                </c:pt>
                <c:pt idx="2">
                  <c:v>10.199999999999999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2-43B5-949F-F513BDE9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9-4318-B4A2-E32C0D602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</c:v>
                </c:pt>
                <c:pt idx="1">
                  <c:v>15</c:v>
                </c:pt>
                <c:pt idx="2">
                  <c:v>407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9-4318-B4A2-E32C0D602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1340</c:v>
                </c:pt>
                <c:pt idx="1">
                  <c:v>1380</c:v>
                </c:pt>
                <c:pt idx="2">
                  <c:v>1207.5</c:v>
                </c:pt>
                <c:pt idx="3">
                  <c:v>1530</c:v>
                </c:pt>
                <c:pt idx="4">
                  <c:v>1710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6-4245-ACC9-361A7DFD2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279.89999999999998</c:v>
                </c:pt>
                <c:pt idx="1">
                  <c:v>295.5</c:v>
                </c:pt>
                <c:pt idx="2">
                  <c:v>224.4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6-4245-ACC9-361A7DFD2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80.8</c:v>
                </c:pt>
                <c:pt idx="1">
                  <c:v>80.599999999999994</c:v>
                </c:pt>
                <c:pt idx="2">
                  <c:v>78.3</c:v>
                </c:pt>
                <c:pt idx="3">
                  <c:v>81.900000000000006</c:v>
                </c:pt>
                <c:pt idx="4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7-4554-8C4E-D71A68C64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33.6</c:v>
                </c:pt>
                <c:pt idx="2">
                  <c:v>-122.5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7-4554-8C4E-D71A68C64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60879</c:v>
                </c:pt>
                <c:pt idx="1">
                  <c:v>61344</c:v>
                </c:pt>
                <c:pt idx="2">
                  <c:v>54431</c:v>
                </c:pt>
                <c:pt idx="3">
                  <c:v>68423</c:v>
                </c:pt>
                <c:pt idx="4">
                  <c:v>80603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A-4733-B7D5-598FB13D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8183</c:v>
                </c:pt>
                <c:pt idx="1">
                  <c:v>7940</c:v>
                </c:pt>
                <c:pt idx="2">
                  <c:v>2576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A-4733-B7D5-598FB13D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B37" zoomScaleNormal="10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広島県広島市　広島駅新幹線口駐車場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1589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117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48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40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521.6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516.4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460.5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553.20000000000005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648.6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1340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1380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1207.5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1530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1710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754.2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383.4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338.4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1268.9000000000001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2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10.199999999999999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5.0999999999999996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1.9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279.89999999999998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295.5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224.4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251.9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291.5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129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80.8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80.599999999999994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78.3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81.900000000000006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84.6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60879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61344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54431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68423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80603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15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407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166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30.4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-122.5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8.5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26.6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8183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7940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2576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4153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6140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128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131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83.1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54.4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70.3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70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47.6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dcmr7DSbn356O3nlNOsCAhnJvrr5VbndlKgcfACShnCposk/6wnt7GqQ3vWYRtx/lG64Kw7mxoqChxLqPwOOzg==" saltValue="K2yTuXGqTlaa4rH9jNWaV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92</v>
      </c>
      <c r="AN5" s="47" t="s">
        <v>101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102</v>
      </c>
      <c r="AV5" s="47" t="s">
        <v>90</v>
      </c>
      <c r="AW5" s="47" t="s">
        <v>100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102</v>
      </c>
      <c r="BG5" s="47" t="s">
        <v>90</v>
      </c>
      <c r="BH5" s="47" t="s">
        <v>100</v>
      </c>
      <c r="BI5" s="47" t="s">
        <v>92</v>
      </c>
      <c r="BJ5" s="47" t="s">
        <v>101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102</v>
      </c>
      <c r="BR5" s="47" t="s">
        <v>103</v>
      </c>
      <c r="BS5" s="47" t="s">
        <v>91</v>
      </c>
      <c r="BT5" s="47" t="s">
        <v>104</v>
      </c>
      <c r="BU5" s="47" t="s">
        <v>101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102</v>
      </c>
      <c r="CC5" s="47" t="s">
        <v>103</v>
      </c>
      <c r="CD5" s="47" t="s">
        <v>91</v>
      </c>
      <c r="CE5" s="47" t="s">
        <v>92</v>
      </c>
      <c r="CF5" s="47" t="s">
        <v>101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102</v>
      </c>
      <c r="CP5" s="47" t="s">
        <v>103</v>
      </c>
      <c r="CQ5" s="47" t="s">
        <v>100</v>
      </c>
      <c r="CR5" s="47" t="s">
        <v>104</v>
      </c>
      <c r="CS5" s="47" t="s">
        <v>101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102</v>
      </c>
      <c r="DA5" s="47" t="s">
        <v>103</v>
      </c>
      <c r="DB5" s="47" t="s">
        <v>100</v>
      </c>
      <c r="DC5" s="47" t="s">
        <v>92</v>
      </c>
      <c r="DD5" s="47" t="s">
        <v>101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102</v>
      </c>
      <c r="DL5" s="47" t="s">
        <v>103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105</v>
      </c>
      <c r="B6" s="48">
        <f>B8</f>
        <v>2022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12</v>
      </c>
      <c r="H6" s="48" t="str">
        <f>SUBSTITUTE(H8,"　","")</f>
        <v>広島県広島市</v>
      </c>
      <c r="I6" s="48" t="str">
        <f t="shared" si="1"/>
        <v>広島駅新幹線口駐車場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48</v>
      </c>
      <c r="S6" s="50" t="str">
        <f t="shared" si="1"/>
        <v>駅</v>
      </c>
      <c r="T6" s="50" t="str">
        <f t="shared" si="1"/>
        <v>無</v>
      </c>
      <c r="U6" s="51">
        <f t="shared" si="1"/>
        <v>1589</v>
      </c>
      <c r="V6" s="51">
        <f t="shared" si="1"/>
        <v>40</v>
      </c>
      <c r="W6" s="51">
        <f t="shared" si="1"/>
        <v>400</v>
      </c>
      <c r="X6" s="50" t="str">
        <f t="shared" si="1"/>
        <v>利用料金制</v>
      </c>
      <c r="Y6" s="52">
        <f>IF(Y8="-",NA(),Y8)</f>
        <v>521.6</v>
      </c>
      <c r="Z6" s="52">
        <f t="shared" ref="Z6:AH6" si="2">IF(Z8="-",NA(),Z8)</f>
        <v>516.4</v>
      </c>
      <c r="AA6" s="52">
        <f t="shared" si="2"/>
        <v>460.5</v>
      </c>
      <c r="AB6" s="52">
        <f t="shared" si="2"/>
        <v>553.20000000000005</v>
      </c>
      <c r="AC6" s="52">
        <f t="shared" si="2"/>
        <v>648.6</v>
      </c>
      <c r="AD6" s="52">
        <f t="shared" si="2"/>
        <v>384.2</v>
      </c>
      <c r="AE6" s="52">
        <f t="shared" si="2"/>
        <v>754.2</v>
      </c>
      <c r="AF6" s="52">
        <f t="shared" si="2"/>
        <v>383.4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2</v>
      </c>
      <c r="AQ6" s="52">
        <f t="shared" si="3"/>
        <v>10.199999999999999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17</v>
      </c>
      <c r="BA6" s="53">
        <f t="shared" si="4"/>
        <v>15</v>
      </c>
      <c r="BB6" s="53">
        <f t="shared" si="4"/>
        <v>407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>
        <f>IF(BF8="-",NA(),BF8)</f>
        <v>80.8</v>
      </c>
      <c r="BG6" s="52">
        <f t="shared" ref="BG6:BO6" si="5">IF(BG8="-",NA(),BG8)</f>
        <v>80.599999999999994</v>
      </c>
      <c r="BH6" s="52">
        <f t="shared" si="5"/>
        <v>78.3</v>
      </c>
      <c r="BI6" s="52">
        <f t="shared" si="5"/>
        <v>81.900000000000006</v>
      </c>
      <c r="BJ6" s="52">
        <f t="shared" si="5"/>
        <v>84.6</v>
      </c>
      <c r="BK6" s="52">
        <f t="shared" si="5"/>
        <v>30.4</v>
      </c>
      <c r="BL6" s="52">
        <f t="shared" si="5"/>
        <v>33.6</v>
      </c>
      <c r="BM6" s="52">
        <f t="shared" si="5"/>
        <v>-122.5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>
        <f>IF(BQ8="-",NA(),BQ8)</f>
        <v>60879</v>
      </c>
      <c r="BR6" s="53">
        <f t="shared" ref="BR6:BZ6" si="6">IF(BR8="-",NA(),BR8)</f>
        <v>61344</v>
      </c>
      <c r="BS6" s="53">
        <f t="shared" si="6"/>
        <v>54431</v>
      </c>
      <c r="BT6" s="53">
        <f t="shared" si="6"/>
        <v>68423</v>
      </c>
      <c r="BU6" s="53">
        <f t="shared" si="6"/>
        <v>80603</v>
      </c>
      <c r="BV6" s="53">
        <f t="shared" si="6"/>
        <v>8183</v>
      </c>
      <c r="BW6" s="53">
        <f t="shared" si="6"/>
        <v>7940</v>
      </c>
      <c r="BX6" s="53">
        <f t="shared" si="6"/>
        <v>2576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131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83.1</v>
      </c>
      <c r="DF6" s="52">
        <f t="shared" si="8"/>
        <v>54.4</v>
      </c>
      <c r="DG6" s="52">
        <f t="shared" si="8"/>
        <v>70.3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>
        <f>IF(DK8="-",NA(),DK8)</f>
        <v>1340</v>
      </c>
      <c r="DL6" s="52">
        <f t="shared" ref="DL6:DT6" si="9">IF(DL8="-",NA(),DL8)</f>
        <v>1380</v>
      </c>
      <c r="DM6" s="52">
        <f t="shared" si="9"/>
        <v>1207.5</v>
      </c>
      <c r="DN6" s="52">
        <f t="shared" si="9"/>
        <v>1530</v>
      </c>
      <c r="DO6" s="52">
        <f t="shared" si="9"/>
        <v>1710</v>
      </c>
      <c r="DP6" s="52">
        <f t="shared" si="9"/>
        <v>279.89999999999998</v>
      </c>
      <c r="DQ6" s="52">
        <f t="shared" si="9"/>
        <v>295.5</v>
      </c>
      <c r="DR6" s="52">
        <f t="shared" si="9"/>
        <v>224.4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2">
      <c r="A7" s="37" t="s">
        <v>107</v>
      </c>
      <c r="B7" s="48">
        <f t="shared" ref="B7:X7" si="10">B8</f>
        <v>2022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12</v>
      </c>
      <c r="H7" s="48" t="str">
        <f t="shared" si="10"/>
        <v>広島県　広島市</v>
      </c>
      <c r="I7" s="48" t="str">
        <f t="shared" si="10"/>
        <v>広島駅新幹線口駐車場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48</v>
      </c>
      <c r="S7" s="50" t="str">
        <f t="shared" si="10"/>
        <v>駅</v>
      </c>
      <c r="T7" s="50" t="str">
        <f t="shared" si="10"/>
        <v>無</v>
      </c>
      <c r="U7" s="51">
        <f t="shared" si="10"/>
        <v>1589</v>
      </c>
      <c r="V7" s="51">
        <f t="shared" si="10"/>
        <v>40</v>
      </c>
      <c r="W7" s="51">
        <f t="shared" si="10"/>
        <v>400</v>
      </c>
      <c r="X7" s="50" t="str">
        <f t="shared" si="10"/>
        <v>利用料金制</v>
      </c>
      <c r="Y7" s="52">
        <f>Y8</f>
        <v>521.6</v>
      </c>
      <c r="Z7" s="52">
        <f t="shared" ref="Z7:AH7" si="11">Z8</f>
        <v>516.4</v>
      </c>
      <c r="AA7" s="52">
        <f t="shared" si="11"/>
        <v>460.5</v>
      </c>
      <c r="AB7" s="52">
        <f t="shared" si="11"/>
        <v>553.20000000000005</v>
      </c>
      <c r="AC7" s="52">
        <f t="shared" si="11"/>
        <v>648.6</v>
      </c>
      <c r="AD7" s="52">
        <f t="shared" si="11"/>
        <v>384.2</v>
      </c>
      <c r="AE7" s="52">
        <f t="shared" si="11"/>
        <v>754.2</v>
      </c>
      <c r="AF7" s="52">
        <f t="shared" si="11"/>
        <v>383.4</v>
      </c>
      <c r="AG7" s="52">
        <f t="shared" si="11"/>
        <v>338.4</v>
      </c>
      <c r="AH7" s="52">
        <f t="shared" si="11"/>
        <v>1268.9000000000001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2</v>
      </c>
      <c r="AQ7" s="52">
        <f t="shared" si="12"/>
        <v>10.199999999999999</v>
      </c>
      <c r="AR7" s="52">
        <f t="shared" si="12"/>
        <v>5.0999999999999996</v>
      </c>
      <c r="AS7" s="52">
        <f t="shared" si="12"/>
        <v>1.9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17</v>
      </c>
      <c r="BA7" s="53">
        <f t="shared" si="13"/>
        <v>15</v>
      </c>
      <c r="BB7" s="53">
        <f t="shared" si="13"/>
        <v>407</v>
      </c>
      <c r="BC7" s="53">
        <f t="shared" si="13"/>
        <v>166</v>
      </c>
      <c r="BD7" s="53">
        <f t="shared" si="13"/>
        <v>18</v>
      </c>
      <c r="BE7" s="51"/>
      <c r="BF7" s="52">
        <f>BF8</f>
        <v>80.8</v>
      </c>
      <c r="BG7" s="52">
        <f t="shared" ref="BG7:BO7" si="14">BG8</f>
        <v>80.599999999999994</v>
      </c>
      <c r="BH7" s="52">
        <f t="shared" si="14"/>
        <v>78.3</v>
      </c>
      <c r="BI7" s="52">
        <f t="shared" si="14"/>
        <v>81.900000000000006</v>
      </c>
      <c r="BJ7" s="52">
        <f t="shared" si="14"/>
        <v>84.6</v>
      </c>
      <c r="BK7" s="52">
        <f t="shared" si="14"/>
        <v>30.4</v>
      </c>
      <c r="BL7" s="52">
        <f t="shared" si="14"/>
        <v>33.6</v>
      </c>
      <c r="BM7" s="52">
        <f t="shared" si="14"/>
        <v>-122.5</v>
      </c>
      <c r="BN7" s="52">
        <f t="shared" si="14"/>
        <v>8.5</v>
      </c>
      <c r="BO7" s="52">
        <f t="shared" si="14"/>
        <v>26.6</v>
      </c>
      <c r="BP7" s="49"/>
      <c r="BQ7" s="53">
        <f>BQ8</f>
        <v>60879</v>
      </c>
      <c r="BR7" s="53">
        <f t="shared" ref="BR7:BZ7" si="15">BR8</f>
        <v>61344</v>
      </c>
      <c r="BS7" s="53">
        <f t="shared" si="15"/>
        <v>54431</v>
      </c>
      <c r="BT7" s="53">
        <f t="shared" si="15"/>
        <v>68423</v>
      </c>
      <c r="BU7" s="53">
        <f t="shared" si="15"/>
        <v>80603</v>
      </c>
      <c r="BV7" s="53">
        <f t="shared" si="15"/>
        <v>8183</v>
      </c>
      <c r="BW7" s="53">
        <f t="shared" si="15"/>
        <v>7940</v>
      </c>
      <c r="BX7" s="53">
        <f t="shared" si="15"/>
        <v>2576</v>
      </c>
      <c r="BY7" s="53">
        <f t="shared" si="15"/>
        <v>4153</v>
      </c>
      <c r="BZ7" s="53">
        <f t="shared" si="15"/>
        <v>6140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0</v>
      </c>
      <c r="CN7" s="51">
        <f>CN8</f>
        <v>131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83.1</v>
      </c>
      <c r="DF7" s="52">
        <f t="shared" si="16"/>
        <v>54.4</v>
      </c>
      <c r="DG7" s="52">
        <f t="shared" si="16"/>
        <v>70.3</v>
      </c>
      <c r="DH7" s="52">
        <f t="shared" si="16"/>
        <v>70</v>
      </c>
      <c r="DI7" s="52">
        <f t="shared" si="16"/>
        <v>47.6</v>
      </c>
      <c r="DJ7" s="49"/>
      <c r="DK7" s="52">
        <f>DK8</f>
        <v>1340</v>
      </c>
      <c r="DL7" s="52">
        <f t="shared" ref="DL7:DT7" si="17">DL8</f>
        <v>1380</v>
      </c>
      <c r="DM7" s="52">
        <f t="shared" si="17"/>
        <v>1207.5</v>
      </c>
      <c r="DN7" s="52">
        <f t="shared" si="17"/>
        <v>1530</v>
      </c>
      <c r="DO7" s="52">
        <f t="shared" si="17"/>
        <v>1710</v>
      </c>
      <c r="DP7" s="52">
        <f t="shared" si="17"/>
        <v>279.89999999999998</v>
      </c>
      <c r="DQ7" s="52">
        <f t="shared" si="17"/>
        <v>295.5</v>
      </c>
      <c r="DR7" s="52">
        <f t="shared" si="17"/>
        <v>224.4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2">
      <c r="A8" s="37"/>
      <c r="B8" s="55">
        <v>2022</v>
      </c>
      <c r="C8" s="55">
        <v>341002</v>
      </c>
      <c r="D8" s="55">
        <v>47</v>
      </c>
      <c r="E8" s="55">
        <v>14</v>
      </c>
      <c r="F8" s="55">
        <v>0</v>
      </c>
      <c r="G8" s="55">
        <v>12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48</v>
      </c>
      <c r="S8" s="57" t="s">
        <v>119</v>
      </c>
      <c r="T8" s="57" t="s">
        <v>120</v>
      </c>
      <c r="U8" s="58">
        <v>1589</v>
      </c>
      <c r="V8" s="58">
        <v>40</v>
      </c>
      <c r="W8" s="58">
        <v>400</v>
      </c>
      <c r="X8" s="57" t="s">
        <v>121</v>
      </c>
      <c r="Y8" s="59">
        <v>521.6</v>
      </c>
      <c r="Z8" s="59">
        <v>516.4</v>
      </c>
      <c r="AA8" s="59">
        <v>460.5</v>
      </c>
      <c r="AB8" s="59">
        <v>553.20000000000005</v>
      </c>
      <c r="AC8" s="59">
        <v>648.6</v>
      </c>
      <c r="AD8" s="59">
        <v>384.2</v>
      </c>
      <c r="AE8" s="59">
        <v>754.2</v>
      </c>
      <c r="AF8" s="59">
        <v>383.4</v>
      </c>
      <c r="AG8" s="59">
        <v>338.4</v>
      </c>
      <c r="AH8" s="59">
        <v>1268.9000000000001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2</v>
      </c>
      <c r="AQ8" s="59">
        <v>10.199999999999999</v>
      </c>
      <c r="AR8" s="59">
        <v>5.0999999999999996</v>
      </c>
      <c r="AS8" s="59">
        <v>1.9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17</v>
      </c>
      <c r="BA8" s="60">
        <v>15</v>
      </c>
      <c r="BB8" s="60">
        <v>407</v>
      </c>
      <c r="BC8" s="60">
        <v>166</v>
      </c>
      <c r="BD8" s="60">
        <v>18</v>
      </c>
      <c r="BE8" s="60">
        <v>33</v>
      </c>
      <c r="BF8" s="59">
        <v>80.8</v>
      </c>
      <c r="BG8" s="59">
        <v>80.599999999999994</v>
      </c>
      <c r="BH8" s="59">
        <v>78.3</v>
      </c>
      <c r="BI8" s="59">
        <v>81.900000000000006</v>
      </c>
      <c r="BJ8" s="59">
        <v>84.6</v>
      </c>
      <c r="BK8" s="59">
        <v>30.4</v>
      </c>
      <c r="BL8" s="59">
        <v>33.6</v>
      </c>
      <c r="BM8" s="59">
        <v>-122.5</v>
      </c>
      <c r="BN8" s="59">
        <v>8.5</v>
      </c>
      <c r="BO8" s="59">
        <v>26.6</v>
      </c>
      <c r="BP8" s="56">
        <v>12.8</v>
      </c>
      <c r="BQ8" s="60">
        <v>60879</v>
      </c>
      <c r="BR8" s="60">
        <v>61344</v>
      </c>
      <c r="BS8" s="60">
        <v>54431</v>
      </c>
      <c r="BT8" s="61">
        <v>68423</v>
      </c>
      <c r="BU8" s="61">
        <v>80603</v>
      </c>
      <c r="BV8" s="60">
        <v>8183</v>
      </c>
      <c r="BW8" s="60">
        <v>7940</v>
      </c>
      <c r="BX8" s="60">
        <v>2576</v>
      </c>
      <c r="BY8" s="60">
        <v>4153</v>
      </c>
      <c r="BZ8" s="60">
        <v>6140</v>
      </c>
      <c r="CA8" s="58">
        <v>10556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0</v>
      </c>
      <c r="CN8" s="58">
        <v>131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83.1</v>
      </c>
      <c r="DF8" s="59">
        <v>54.4</v>
      </c>
      <c r="DG8" s="59">
        <v>70.3</v>
      </c>
      <c r="DH8" s="59">
        <v>70</v>
      </c>
      <c r="DI8" s="59">
        <v>47.6</v>
      </c>
      <c r="DJ8" s="56">
        <v>72.2</v>
      </c>
      <c r="DK8" s="59">
        <v>1340</v>
      </c>
      <c r="DL8" s="59">
        <v>1380</v>
      </c>
      <c r="DM8" s="59">
        <v>1207.5</v>
      </c>
      <c r="DN8" s="59">
        <v>1530</v>
      </c>
      <c r="DO8" s="59">
        <v>1710</v>
      </c>
      <c r="DP8" s="59">
        <v>279.89999999999998</v>
      </c>
      <c r="DQ8" s="59">
        <v>295.5</v>
      </c>
      <c r="DR8" s="59">
        <v>224.4</v>
      </c>
      <c r="DS8" s="59">
        <v>251.9</v>
      </c>
      <c r="DT8" s="59">
        <v>291.5</v>
      </c>
      <c r="DU8" s="56">
        <v>201.6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dcterms:created xsi:type="dcterms:W3CDTF">2024-01-11T00:14:06Z</dcterms:created>
  <dcterms:modified xsi:type="dcterms:W3CDTF">2024-02-01T07:18:52Z</dcterms:modified>
  <cp:category/>
</cp:coreProperties>
</file>