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2 政令市\000 提出用\"/>
    </mc:Choice>
  </mc:AlternateContent>
  <xr:revisionPtr revIDLastSave="0" documentId="13_ncr:1_{C1DE0849-7DB7-4844-858A-8833E96D2C57}" xr6:coauthVersionLast="36" xr6:coauthVersionMax="47" xr10:uidLastSave="{00000000-0000-0000-0000-000000000000}"/>
  <workbookProtection workbookAlgorithmName="SHA-512" workbookHashValue="BTBIO1FG6clBWjsrxqLcsWPAI5t1zetFV+FCO4ek5ZuPQu6CT20JpiuMU5YPQ9tDpp6NNQIRnZ69+uRQ8KhJjA==" workbookSaltValue="qtC1nZ9jPY1O2LUQRiyCeg==" workbookSpinCount="100000" lockStructure="1"/>
  <bookViews>
    <workbookView xWindow="0" yWindow="0" windowWidth="19200" windowHeight="75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BB8" i="4"/>
  <c r="AD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<sst xmlns="http://schemas.openxmlformats.org/spreadsheetml/2006/main" count="236" uniqueCount="120">
  <si>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</si>
  <si>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</si>
  <si>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</si>
  <si>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</si>
  <si>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</si>
  <si>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</si>
  <si>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</si>
  <si>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</si>
  <si>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</si>
  <si>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</si>
  <si>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</si>
  <si>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</si>
  <si>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</si>
  <si>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</si>
  <si>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</si>
  <si>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</si>
  <si>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</si>
  <si>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</si>
  <si>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</si>
  <si>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</si>
  <si>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</si>
  <si>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</si>
  <si>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</si>
  <si>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</si>
  <si>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</si>
  <si>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</si>
  <si>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</si>
  <si>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</si>
  <si>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</si>
  <si>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</si>
  <si>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</si>
  <si>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</si>
  <si>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</si>
  <si>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</si>
  <si>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</si>
  <si>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</si>
  <si>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</si>
  <si>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</si>
  <si>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</si>
  <si>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</si>
  <si>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</si>
  <si>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</si>
  <si>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</si>
  <si>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</si>
  <si>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</si>
  <si>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</si>
  <si>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</si>
  <si>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</si>
  <si>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</si>
  <si>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</si>
  <si>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</si>
  <si>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</si>
  <si>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</si>
  <si>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</si>
  <si>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</si>
  <si>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</si>
  <si>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</si>
  <si>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</si>
  <si>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</si>
  <si>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</si>
  <si>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</si>
  <si>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</si>
  <si>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</si>
  <si>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</si>
  <si>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</si>
  <si>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</si>
  <si>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</si>
  <si>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</si>
  <si>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</si>
  <si>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</si>
  <si>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</si>
  <si>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</si>
  <si>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</si>
  <si>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</si>
  <si>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</si>
  <si>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</si>
  <si>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</si>
  <si>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</si>
  <si>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</si>
  <si>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</si>
  <si>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</si>
  <si>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</si>
  <si>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</si>
  <si>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</si>
  <si>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</si>
  <si>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</si>
  <si>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</si>
  <si>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</si>
  <si>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</si>
  <si>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</si>
  <si>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</si>
  <si>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</si>
  <si>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</si>
  <si>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</si>
  <si>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</si>
  <si>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</si>
  <si>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</si>
  <si>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</si>
  <si>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</si>
  <si>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</si>
  <si>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</si>
  <si>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</si>
  <si>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</si>
  <si>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</si>
  <si>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</si>
  <si>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</si>
  <si>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</si>
  <si>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</si>
  <si>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</si>
  <si>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</si>
  <si>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</si>
  <si>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</si>
  <si>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</si>
  <si>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</si>
  <si>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</si>
  <si>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</si>
  <si>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</si>
  <si>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・水洗化率100％で新たな水洗化の予定がないため、管渠延長率は低くなっている。
・平成26年度から平成28年度にかけて、劣化している排水管路や週末処理施設の更新工事を行ったものの、整備後20年以上経過しているため、20～30年後から本格的にはじまる管渠の更新を計画的に行う必要がある。</t>
    <rPh sb="1" eb="4">
      <t>スイセンカ</t>
    </rPh>
    <rPh sb="4" eb="5">
      <t>リツ</t>
    </rPh>
    <rPh sb="10" eb="11">
      <t>アラ</t>
    </rPh>
    <rPh sb="13" eb="16">
      <t>スイセンカ</t>
    </rPh>
    <rPh sb="17" eb="19">
      <t>ヨテイ</t>
    </rPh>
    <rPh sb="25" eb="27">
      <t>カンキョ</t>
    </rPh>
    <rPh sb="27" eb="30">
      <t>エンチョウリツ</t>
    </rPh>
    <rPh sb="31" eb="32">
      <t>ヒク</t>
    </rPh>
    <rPh sb="41" eb="43">
      <t>ヘイセイ</t>
    </rPh>
    <rPh sb="45" eb="47">
      <t>ネンド</t>
    </rPh>
    <rPh sb="49" eb="51">
      <t>ヘイセイ</t>
    </rPh>
    <rPh sb="53" eb="55">
      <t>ネンド</t>
    </rPh>
    <rPh sb="60" eb="62">
      <t>レッカ</t>
    </rPh>
    <rPh sb="66" eb="70">
      <t>ハイスイカンロ</t>
    </rPh>
    <rPh sb="71" eb="73">
      <t>シュウマツ</t>
    </rPh>
    <rPh sb="73" eb="77">
      <t>ショリシセツ</t>
    </rPh>
    <rPh sb="78" eb="82">
      <t>コウシンコウジ</t>
    </rPh>
    <rPh sb="83" eb="84">
      <t>オコナ</t>
    </rPh>
    <rPh sb="90" eb="93">
      <t>セイビゴ</t>
    </rPh>
    <rPh sb="95" eb="96">
      <t>ネン</t>
    </rPh>
    <rPh sb="96" eb="98">
      <t>イジョウ</t>
    </rPh>
    <rPh sb="98" eb="100">
      <t>ケイカ</t>
    </rPh>
    <rPh sb="112" eb="114">
      <t>ネンゴ</t>
    </rPh>
    <rPh sb="116" eb="119">
      <t>ホンカクテキ</t>
    </rPh>
    <rPh sb="124" eb="126">
      <t>カンキョ</t>
    </rPh>
    <rPh sb="127" eb="129">
      <t>コウシン</t>
    </rPh>
    <rPh sb="130" eb="133">
      <t>ケイカクテキ</t>
    </rPh>
    <rPh sb="134" eb="135">
      <t>オコナ</t>
    </rPh>
    <rPh sb="136" eb="138">
      <t>ヒツヨウ</t>
    </rPh>
    <phoneticPr fontId="4"/>
  </si>
  <si>
    <t>①【使用料収入の増加は見込めない】
・使用料は、離島以外の市民と同じ料金表で徴収している。経費に見合った徴収金額を設定できない。
・離島は市全体と比較しても人口減少率が著しく高く、徴収対象者の増加は見込めない。
②【経費を削減できない】
・離島のため、渡船費用、運搬費用、人件費ほかの経費が上乗せになっている。
・老朽化した施設の維持管理に経費がかかる。
・人口は減少しているが、ダウンサイジングが可能なほどの排水量の減少はない。
・離島のため、問題発生に即座に対応することが不能である。予備機能の維持管理にも経費が必要。
上記理由で、赤字解消のための経営改善は困難であるが、島民の生活基盤安定のために必要な事業であるため継続しなければならない。</t>
    <rPh sb="2" eb="5">
      <t>シヨウリョウ</t>
    </rPh>
    <rPh sb="5" eb="7">
      <t>シュウニュウ</t>
    </rPh>
    <rPh sb="8" eb="10">
      <t>ゾウカ</t>
    </rPh>
    <rPh sb="11" eb="13">
      <t>ミコ</t>
    </rPh>
    <rPh sb="19" eb="22">
      <t>シヨウリョウ</t>
    </rPh>
    <rPh sb="24" eb="28">
      <t>リトウイガイ</t>
    </rPh>
    <rPh sb="29" eb="31">
      <t>シミン</t>
    </rPh>
    <rPh sb="32" eb="33">
      <t>オナ</t>
    </rPh>
    <rPh sb="34" eb="36">
      <t>リョウキン</t>
    </rPh>
    <rPh sb="36" eb="37">
      <t>ヒョウ</t>
    </rPh>
    <rPh sb="38" eb="40">
      <t>チョウシュウ</t>
    </rPh>
    <rPh sb="45" eb="47">
      <t>ケイヒ</t>
    </rPh>
    <rPh sb="48" eb="50">
      <t>ミア</t>
    </rPh>
    <rPh sb="52" eb="56">
      <t>チョウシュウキンガク</t>
    </rPh>
    <rPh sb="57" eb="59">
      <t>セッテイ</t>
    </rPh>
    <rPh sb="66" eb="68">
      <t>リトウ</t>
    </rPh>
    <rPh sb="69" eb="70">
      <t>シ</t>
    </rPh>
    <rPh sb="70" eb="72">
      <t>ゼンタイ</t>
    </rPh>
    <rPh sb="73" eb="75">
      <t>ヒカク</t>
    </rPh>
    <rPh sb="78" eb="82">
      <t>ジンコウゲンショウ</t>
    </rPh>
    <rPh sb="82" eb="83">
      <t>リツ</t>
    </rPh>
    <rPh sb="84" eb="85">
      <t>イチジル</t>
    </rPh>
    <rPh sb="87" eb="88">
      <t>タカ</t>
    </rPh>
    <rPh sb="90" eb="94">
      <t>チョウシュウタイショウ</t>
    </rPh>
    <rPh sb="94" eb="95">
      <t>シャ</t>
    </rPh>
    <rPh sb="96" eb="98">
      <t>ゾウカ</t>
    </rPh>
    <rPh sb="108" eb="110">
      <t>ケイヒ</t>
    </rPh>
    <rPh sb="111" eb="113">
      <t>サクゲン</t>
    </rPh>
    <rPh sb="120" eb="122">
      <t>リトウ</t>
    </rPh>
    <rPh sb="126" eb="128">
      <t>トセン</t>
    </rPh>
    <rPh sb="128" eb="130">
      <t>ヒヨウ</t>
    </rPh>
    <rPh sb="131" eb="135">
      <t>ウンパンヒヨウ</t>
    </rPh>
    <rPh sb="136" eb="139">
      <t>ジンケンヒ</t>
    </rPh>
    <rPh sb="142" eb="144">
      <t>ケイヒ</t>
    </rPh>
    <rPh sb="145" eb="147">
      <t>ウワノ</t>
    </rPh>
    <rPh sb="157" eb="160">
      <t>ロウキュウカ</t>
    </rPh>
    <rPh sb="162" eb="164">
      <t>シセツ</t>
    </rPh>
    <rPh sb="165" eb="169">
      <t>イジカンリ</t>
    </rPh>
    <rPh sb="170" eb="172">
      <t>ケイヒ</t>
    </rPh>
    <rPh sb="179" eb="181">
      <t>ジンコウ</t>
    </rPh>
    <rPh sb="182" eb="184">
      <t>ゲンショウ</t>
    </rPh>
    <rPh sb="199" eb="201">
      <t>カノウ</t>
    </rPh>
    <rPh sb="205" eb="208">
      <t>ハイスイリョウ</t>
    </rPh>
    <rPh sb="209" eb="211">
      <t>ゲンショウ</t>
    </rPh>
    <rPh sb="217" eb="219">
      <t>リトウ</t>
    </rPh>
    <rPh sb="223" eb="225">
      <t>モンダイ</t>
    </rPh>
    <rPh sb="225" eb="227">
      <t>ハッセイ</t>
    </rPh>
    <rPh sb="228" eb="230">
      <t>ソクザ</t>
    </rPh>
    <rPh sb="231" eb="233">
      <t>タイオウ</t>
    </rPh>
    <rPh sb="238" eb="240">
      <t>フノウ</t>
    </rPh>
    <rPh sb="244" eb="246">
      <t>ヨビ</t>
    </rPh>
    <rPh sb="246" eb="248">
      <t>キノウ</t>
    </rPh>
    <rPh sb="249" eb="251">
      <t>イジ</t>
    </rPh>
    <rPh sb="251" eb="253">
      <t>カンリ</t>
    </rPh>
    <rPh sb="263" eb="265">
      <t>ジョウキ</t>
    </rPh>
    <rPh sb="265" eb="267">
      <t>リユウ</t>
    </rPh>
    <rPh sb="269" eb="271">
      <t>アカジ</t>
    </rPh>
    <rPh sb="271" eb="273">
      <t>カイショウ</t>
    </rPh>
    <rPh sb="277" eb="281">
      <t>ケイエイカイゼン</t>
    </rPh>
    <rPh sb="282" eb="284">
      <t>コンナン</t>
    </rPh>
    <rPh sb="289" eb="291">
      <t>トウミン</t>
    </rPh>
    <rPh sb="292" eb="296">
      <t>セイカツキバン</t>
    </rPh>
    <rPh sb="296" eb="298">
      <t>アンテイ</t>
    </rPh>
    <rPh sb="302" eb="304">
      <t>ヒツヨウ</t>
    </rPh>
    <rPh sb="305" eb="307">
      <t>ジギョウ</t>
    </rPh>
    <rPh sb="312" eb="314">
      <t>ケイゾク</t>
    </rPh>
    <phoneticPr fontId="4"/>
  </si>
  <si>
    <t>・使用料収入で賄うことができず、経費は一般会計からの繰入金で賄っており、単年度収支は常に赤字である。
・使用料で賄う場合、島民以外の市民との料金格差が発生するため、実現性に欠ける。（水道料金は、島民と島民以外の北九州市民を同一の料金表で徴収しており、下水道料金に格差をつけることについて理解を得ることが困難）
・起債残高は順調に減らしているものの、一般会計からの繰入金で返済を行っており、健全な経営とは言い難い。
・離島であることの地域性から、汚水処理原価は高額となっている。
・施設利用率は、人口減少もあり少しずつ減少傾向であるが、類似団体の平均と比較して大きな乖離はない。また、離島であるため、近隣施設との統廃合は検討できない。
・水洗化率は100％であり、新設の見込みはない。</t>
    <rPh sb="1" eb="6">
      <t>シヨウリョウシュウニュウ</t>
    </rPh>
    <rPh sb="7" eb="8">
      <t>マカナ</t>
    </rPh>
    <rPh sb="16" eb="18">
      <t>ケイヒ</t>
    </rPh>
    <rPh sb="19" eb="23">
      <t>イッパンカイケイ</t>
    </rPh>
    <rPh sb="26" eb="29">
      <t>クリイレキン</t>
    </rPh>
    <rPh sb="30" eb="31">
      <t>マカナ</t>
    </rPh>
    <rPh sb="36" eb="39">
      <t>タンネンド</t>
    </rPh>
    <rPh sb="39" eb="41">
      <t>シュウシ</t>
    </rPh>
    <rPh sb="42" eb="43">
      <t>ツネ</t>
    </rPh>
    <rPh sb="44" eb="46">
      <t>アカジ</t>
    </rPh>
    <rPh sb="52" eb="55">
      <t>シヨウリョウ</t>
    </rPh>
    <rPh sb="56" eb="57">
      <t>マカナ</t>
    </rPh>
    <rPh sb="58" eb="60">
      <t>バアイ</t>
    </rPh>
    <rPh sb="61" eb="63">
      <t>トウミン</t>
    </rPh>
    <rPh sb="63" eb="65">
      <t>イガイ</t>
    </rPh>
    <rPh sb="66" eb="68">
      <t>シミン</t>
    </rPh>
    <rPh sb="70" eb="72">
      <t>リョウキン</t>
    </rPh>
    <rPh sb="72" eb="74">
      <t>カクサ</t>
    </rPh>
    <rPh sb="75" eb="77">
      <t>ハッセイ</t>
    </rPh>
    <rPh sb="82" eb="85">
      <t>ジツゲンセイ</t>
    </rPh>
    <rPh sb="86" eb="87">
      <t>カ</t>
    </rPh>
    <rPh sb="91" eb="95">
      <t>スイドウリョウキン</t>
    </rPh>
    <rPh sb="97" eb="99">
      <t>トウミン</t>
    </rPh>
    <rPh sb="100" eb="104">
      <t>トウミンイガイ</t>
    </rPh>
    <rPh sb="105" eb="110">
      <t>キタキュウシュウシミン</t>
    </rPh>
    <rPh sb="111" eb="113">
      <t>ドウイツ</t>
    </rPh>
    <rPh sb="114" eb="117">
      <t>リョウキンヒョウ</t>
    </rPh>
    <rPh sb="118" eb="120">
      <t>チョウシュウ</t>
    </rPh>
    <rPh sb="125" eb="130">
      <t>ゲスイドウリョウキン</t>
    </rPh>
    <rPh sb="131" eb="133">
      <t>カクサ</t>
    </rPh>
    <rPh sb="143" eb="145">
      <t>リカイ</t>
    </rPh>
    <rPh sb="146" eb="147">
      <t>エ</t>
    </rPh>
    <rPh sb="151" eb="153">
      <t>コンナン</t>
    </rPh>
    <rPh sb="156" eb="158">
      <t>キサイ</t>
    </rPh>
    <rPh sb="158" eb="160">
      <t>ザンダカ</t>
    </rPh>
    <rPh sb="161" eb="163">
      <t>ジュンチョウ</t>
    </rPh>
    <rPh sb="164" eb="165">
      <t>ヘ</t>
    </rPh>
    <rPh sb="174" eb="176">
      <t>イッパン</t>
    </rPh>
    <rPh sb="176" eb="178">
      <t>カイケイ</t>
    </rPh>
    <rPh sb="181" eb="184">
      <t>クリイレキン</t>
    </rPh>
    <rPh sb="185" eb="187">
      <t>ヘンサイ</t>
    </rPh>
    <rPh sb="188" eb="189">
      <t>オコナ</t>
    </rPh>
    <rPh sb="194" eb="196">
      <t>ケンゼン</t>
    </rPh>
    <rPh sb="197" eb="199">
      <t>ケイエイ</t>
    </rPh>
    <rPh sb="201" eb="202">
      <t>イ</t>
    </rPh>
    <rPh sb="203" eb="204">
      <t>ガタ</t>
    </rPh>
    <rPh sb="208" eb="210">
      <t>リトウ</t>
    </rPh>
    <rPh sb="216" eb="219">
      <t>チイキセイ</t>
    </rPh>
    <rPh sb="222" eb="228">
      <t>オスイショリゲンカ</t>
    </rPh>
    <rPh sb="229" eb="231">
      <t>コウガク</t>
    </rPh>
    <rPh sb="240" eb="242">
      <t>シセツ</t>
    </rPh>
    <rPh sb="242" eb="245">
      <t>リヨウリツ</t>
    </rPh>
    <rPh sb="247" eb="251">
      <t>ジンコウゲンショウ</t>
    </rPh>
    <rPh sb="254" eb="255">
      <t>スコ</t>
    </rPh>
    <rPh sb="258" eb="262">
      <t>ゲンショウケイコウ</t>
    </rPh>
    <rPh sb="267" eb="271">
      <t>ルイジダンタイ</t>
    </rPh>
    <rPh sb="272" eb="274">
      <t>ヘイキン</t>
    </rPh>
    <rPh sb="275" eb="277">
      <t>ヒカク</t>
    </rPh>
    <rPh sb="279" eb="280">
      <t>オオ</t>
    </rPh>
    <rPh sb="282" eb="284">
      <t>カイリ</t>
    </rPh>
    <rPh sb="291" eb="293">
      <t>リトウ</t>
    </rPh>
    <rPh sb="299" eb="303">
      <t>キンリンシセツ</t>
    </rPh>
    <rPh sb="305" eb="308">
      <t>トウハイゴウ</t>
    </rPh>
    <rPh sb="309" eb="311">
      <t>ケントウ</t>
    </rPh>
    <rPh sb="318" eb="322">
      <t>スイセンカリツ</t>
    </rPh>
    <rPh sb="331" eb="333">
      <t>シンセツ</t>
    </rPh>
    <rPh sb="334" eb="33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</si>
</sst>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A5-4F05-839B-A15BA60FE7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61A5-4F05-839B-A15BA60FE7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27.93</c:v>
                </c:pt>
                <c:pt idx="1">
                  <c:v>27.48</c:v>
                </c:pt>
                <c:pt idx="2">
                  <c:v>29.73</c:v>
                </c:pt>
                <c:pt idx="3">
                  <c:v>27.48</c:v>
                </c:pt>
                <c:pt idx="4">
                  <c:v>25.23</c:v>
                </c:pt>
              </c:numCache>
            </c:numRef>
          </c:val>
          <c:extLst>
            <c:ext xmlns:c16="http://schemas.microsoft.com/office/drawing/2014/chart" uri="{C3380CC4-5D6E-409C-BE32-E72D297353CC}">
              <c16:uniqueId val="{00000000-B542-4886-B552-47F1B74D62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542-4886-B552-47F1B74D62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74-46E0-A55A-C200788AA2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8474-46E0-A55A-C200788AA2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56.67</c:v>
                </c:pt>
                <c:pt idx="1">
                  <c:v>62.35</c:v>
                </c:pt>
                <c:pt idx="2">
                  <c:v>62.07</c:v>
                </c:pt>
                <c:pt idx="3">
                  <c:v>61.81</c:v>
                </c:pt>
                <c:pt idx="4">
                  <c:v>68.010000000000005</c:v>
                </c:pt>
              </c:numCache>
            </c:numRef>
          </c:val>
          <c:extLst>
            <c:ext xmlns:c16="http://schemas.microsoft.com/office/drawing/2014/chart" uri="{C3380CC4-5D6E-409C-BE32-E72D297353CC}">
              <c16:uniqueId val="{00000000-FF49-4ABC-9925-AD14D10531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9-4ABC-9925-AD14D10531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A-45CA-8162-01409B8156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A-45CA-8162-01409B8156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3-4E9D-B0FE-976403C325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3-4E9D-B0FE-976403C325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8-4682-9BC4-F48C72A89B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8-4682-9BC4-F48C72A89B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9-4243-B1C8-A92DFCF2C9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9-4243-B1C8-A92DFCF2C9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7338.26</c:v>
                </c:pt>
                <c:pt idx="1">
                  <c:v>6989.27</c:v>
                </c:pt>
                <c:pt idx="2">
                  <c:v>6436.03</c:v>
                </c:pt>
                <c:pt idx="3">
                  <c:v>6234.99</c:v>
                </c:pt>
                <c:pt idx="4">
                  <c:v>5961.77</c:v>
                </c:pt>
              </c:numCache>
            </c:numRef>
          </c:val>
          <c:extLst>
            <c:ext xmlns:c16="http://schemas.microsoft.com/office/drawing/2014/chart" uri="{C3380CC4-5D6E-409C-BE32-E72D297353CC}">
              <c16:uniqueId val="{00000000-21E5-4284-82F9-5B2D630C4D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21E5-4284-82F9-5B2D630C4D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15.95</c:v>
                </c:pt>
                <c:pt idx="1">
                  <c:v>14.06</c:v>
                </c:pt>
                <c:pt idx="2">
                  <c:v>14.09</c:v>
                </c:pt>
                <c:pt idx="3">
                  <c:v>15.07</c:v>
                </c:pt>
                <c:pt idx="4">
                  <c:v>8.9700000000000006</c:v>
                </c:pt>
              </c:numCache>
            </c:numRef>
          </c:val>
          <c:extLst>
            <c:ext xmlns:c16="http://schemas.microsoft.com/office/drawing/2014/chart" uri="{C3380CC4-5D6E-409C-BE32-E72D297353CC}">
              <c16:uniqueId val="{00000000-84DC-43C6-A81D-A6EED7BDAF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84DC-43C6-A81D-A6EED7BDAF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813.61</c:v>
                </c:pt>
                <c:pt idx="1">
                  <c:v>1004.57</c:v>
                </c:pt>
                <c:pt idx="2">
                  <c:v>1024.3900000000001</c:v>
                </c:pt>
                <c:pt idx="3">
                  <c:v>966.04</c:v>
                </c:pt>
                <c:pt idx="4">
                  <c:v>1403.55</c:v>
                </c:pt>
              </c:numCache>
            </c:numRef>
          </c:val>
          <c:extLst>
            <c:ext xmlns:c16="http://schemas.microsoft.com/office/drawing/2014/chart" uri="{C3380CC4-5D6E-409C-BE32-E72D297353CC}">
              <c16:uniqueId val="{00000000-A55E-4B43-B3E4-FC870989DF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A55E-4B43-B3E4-FC870989DF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5" width="3.08984375" customWidth="1"/>
    <col min="76" max="77" width="4.453125" customWidth="1"/>
    <col min="78"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福岡県　北九州市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929396</v>
      </c>
      <c r="AM8" s="46"/>
      <c r="AN8" s="46"/>
      <c r="AO8" s="46"/>
      <c r="AP8" s="46"/>
      <c r="AQ8" s="46"/>
      <c r="AR8" s="46"/>
      <c r="AS8" s="46"/>
      <c r="AT8" s="45">
        <f>データ!T6</f>
        <v>492.5</v>
      </c>
      <c r="AU8" s="45"/>
      <c r="AV8" s="45"/>
      <c r="AW8" s="45"/>
      <c r="AX8" s="45"/>
      <c r="AY8" s="45"/>
      <c r="AZ8" s="45"/>
      <c r="BA8" s="45"/>
      <c r="BB8" s="45">
        <f>データ!U6</f>
        <v>1887.1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0.02</v>
      </c>
      <c r="Q10" s="45"/>
      <c r="R10" s="45"/>
      <c r="S10" s="45"/>
      <c r="T10" s="45"/>
      <c r="U10" s="45"/>
      <c r="V10" s="45"/>
      <c r="W10" s="45">
        <f>データ!Q6</f>
        <v>92.63</v>
      </c>
      <c r="X10" s="45"/>
      <c r="Y10" s="45"/>
      <c r="Z10" s="45"/>
      <c r="AA10" s="45"/>
      <c r="AB10" s="45"/>
      <c r="AC10" s="45"/>
      <c r="AD10" s="46">
        <f>データ!R6</f>
        <v>2248</v>
      </c>
      <c r="AE10" s="46"/>
      <c r="AF10" s="46"/>
      <c r="AG10" s="46"/>
      <c r="AH10" s="46"/>
      <c r="AI10" s="46"/>
      <c r="AJ10" s="46"/>
      <c r="AK10" s="2"/>
      <c r="AL10" s="46">
        <f>データ!V6</f>
        <v>220</v>
      </c>
      <c r="AM10" s="46"/>
      <c r="AN10" s="46"/>
      <c r="AO10" s="46"/>
      <c r="AP10" s="46"/>
      <c r="AQ10" s="46"/>
      <c r="AR10" s="46"/>
      <c r="AS10" s="46"/>
      <c r="AT10" s="45">
        <f>データ!W6</f>
        <v>0.02</v>
      </c>
      <c r="AU10" s="45"/>
      <c r="AV10" s="45"/>
      <c r="AW10" s="45"/>
      <c r="AX10" s="45"/>
      <c r="AY10" s="45"/>
      <c r="AZ10" s="45"/>
      <c r="BA10" s="45"/>
      <c r="BB10" s="45">
        <f>データ!X6</f>
        <v>11000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PuuDtGSPcldCtCvlTgENIyWrkxqYW1H0TtaBt/s7zwPBqxQmrI9AhHxEgtBgNYLwTwF2nNkmvGp67JsgkFxTLA==" saltValue="v900p/s9Nbn1QF+sOcp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401005</v>
      </c>
      <c r="D6" s="19">
        <f t="shared" si="3"/>
        <v>47</v>
      </c>
      <c r="E6" s="19">
        <f t="shared" si="3"/>
        <v>17</v>
      </c>
      <c r="F6" s="19">
        <f t="shared" si="3"/>
        <v>6</v>
      </c>
      <c r="G6" s="19">
        <f t="shared" si="3"/>
        <v>0</v>
      </c>
      <c r="H6" s="19" t="str">
        <f t="shared" si="3"/>
        <v>福岡県　北九州市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0.02</v>
      </c>
      <c r="Q6" s="20">
        <f t="shared" si="3"/>
        <v>92.63</v>
      </c>
      <c r="R6" s="20">
        <f t="shared" si="3"/>
        <v>2248</v>
      </c>
      <c r="S6" s="20">
        <f t="shared" si="3"/>
        <v>929396</v>
      </c>
      <c r="T6" s="20">
        <f t="shared" si="3"/>
        <v>492.5</v>
      </c>
      <c r="U6" s="20">
        <f t="shared" si="3"/>
        <v>1887.1</v>
      </c>
      <c r="V6" s="20">
        <f t="shared" si="3"/>
        <v>220</v>
      </c>
      <c r="W6" s="20">
        <f t="shared" si="3"/>
        <v>0.02</v>
      </c>
      <c r="X6" s="20">
        <f t="shared" si="3"/>
        <v>11000</v>
      </c>
      <c r="Y6" s="21">
        <f>IF(Y7="",NA(),Y7)</f>
        <v>56.67</v>
      </c>
      <c r="Z6" s="21">
        <f t="shared" ref="Z6:AH6" si="4">IF(Z7="",NA(),Z7)</f>
        <v>62.35</v>
      </c>
      <c r="AA6" s="21">
        <f t="shared" si="4"/>
        <v>62.07</v>
      </c>
      <c r="AB6" s="21">
        <f t="shared" si="4"/>
        <v>61.81</v>
      </c>
      <c r="AC6" s="21">
        <f t="shared" si="4"/>
        <v>68.010000000000005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7338.26</v>
      </c>
      <c r="BG6" s="21">
        <f t="shared" ref="BG6:BO6" si="7">IF(BG7="",NA(),BG7)</f>
        <v>6989.27</v>
      </c>
      <c r="BH6" s="21">
        <f t="shared" si="7"/>
        <v>6436.03</v>
      </c>
      <c r="BI6" s="21">
        <f t="shared" si="7"/>
        <v>6234.99</v>
      </c>
      <c r="BJ6" s="21">
        <f t="shared" si="7"/>
        <v>5961.77</v>
      </c>
      <c r="BK6" s="21">
        <f t="shared" si="7"/>
        <v>1006.65</v>
      </c>
      <c r="BL6" s="21">
        <f t="shared" si="7"/>
        <v>998.42</v>
      </c>
      <c r="BM6" s="21">
        <f t="shared" si="7"/>
        <v>1095.52</v>
      </c>
      <c r="BN6" s="21">
        <f t="shared" si="7"/>
        <v>1056.55</v>
      </c>
      <c r="BO6" s="21">
        <f t="shared" si="7"/>
        <v>1278.54</v>
      </c>
      <c r="BP6" s="20" t="str">
        <f>IF(BP7="","",IF(BP7="-","【-】","【"&amp;SUBSTITUTE(TEXT(BP7,"#,##0.00"),"-","△")&amp;"】"))</f>
        <v>【1,078.44】</v>
      </c>
      <c r="BQ6" s="21">
        <f>IF(BQ7="",NA(),BQ7)</f>
        <v>15.95</v>
      </c>
      <c r="BR6" s="21">
        <f t="shared" ref="BR6:BZ6" si="8">IF(BR7="",NA(),BR7)</f>
        <v>14.06</v>
      </c>
      <c r="BS6" s="21">
        <f t="shared" si="8"/>
        <v>14.09</v>
      </c>
      <c r="BT6" s="21">
        <f t="shared" si="8"/>
        <v>15.07</v>
      </c>
      <c r="BU6" s="21">
        <f t="shared" si="8"/>
        <v>8.9700000000000006</v>
      </c>
      <c r="BV6" s="21">
        <f t="shared" si="8"/>
        <v>43.43</v>
      </c>
      <c r="BW6" s="21">
        <f t="shared" si="8"/>
        <v>41.41</v>
      </c>
      <c r="BX6" s="21">
        <f t="shared" si="8"/>
        <v>39.64</v>
      </c>
      <c r="BY6" s="21">
        <f t="shared" si="8"/>
        <v>40</v>
      </c>
      <c r="BZ6" s="21">
        <f t="shared" si="8"/>
        <v>38.74</v>
      </c>
      <c r="CA6" s="20" t="str">
        <f>IF(CA7="","",IF(CA7="-","【-】","【"&amp;SUBSTITUTE(TEXT(CA7,"#,##0.00"),"-","△")&amp;"】"))</f>
        <v>【41.91】</v>
      </c>
      <c r="CB6" s="21">
        <f>IF(CB7="",NA(),CB7)</f>
        <v>813.61</v>
      </c>
      <c r="CC6" s="21">
        <f t="shared" ref="CC6:CK6" si="9">IF(CC7="",NA(),CC7)</f>
        <v>1004.57</v>
      </c>
      <c r="CD6" s="21">
        <f t="shared" si="9"/>
        <v>1024.3900000000001</v>
      </c>
      <c r="CE6" s="21">
        <f t="shared" si="9"/>
        <v>966.04</v>
      </c>
      <c r="CF6" s="21">
        <f t="shared" si="9"/>
        <v>1403.55</v>
      </c>
      <c r="CG6" s="21">
        <f t="shared" si="9"/>
        <v>400.44</v>
      </c>
      <c r="CH6" s="21">
        <f t="shared" si="9"/>
        <v>417.56</v>
      </c>
      <c r="CI6" s="21">
        <f t="shared" si="9"/>
        <v>449.72</v>
      </c>
      <c r="CJ6" s="21">
        <f t="shared" si="9"/>
        <v>437.27</v>
      </c>
      <c r="CK6" s="21">
        <f t="shared" si="9"/>
        <v>456.72</v>
      </c>
      <c r="CL6" s="20" t="str">
        <f>IF(CL7="","",IF(CL7="-","【-】","【"&amp;SUBSTITUTE(TEXT(CL7,"#,##0.00"),"-","△")&amp;"】"))</f>
        <v>【420.17】</v>
      </c>
      <c r="CM6" s="21">
        <f>IF(CM7="",NA(),CM7)</f>
        <v>27.93</v>
      </c>
      <c r="CN6" s="21">
        <f t="shared" ref="CN6:CV6" si="10">IF(CN7="",NA(),CN7)</f>
        <v>27.48</v>
      </c>
      <c r="CO6" s="21">
        <f t="shared" si="10"/>
        <v>29.73</v>
      </c>
      <c r="CP6" s="21">
        <f t="shared" si="10"/>
        <v>27.48</v>
      </c>
      <c r="CQ6" s="21">
        <f t="shared" si="10"/>
        <v>25.23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100</v>
      </c>
      <c r="CY6" s="21">
        <f t="shared" ref="CY6:DG6" si="11">IF(CY7="",NA(),CY7)</f>
        <v>100</v>
      </c>
      <c r="CZ6" s="21">
        <f t="shared" si="11"/>
        <v>100</v>
      </c>
      <c r="DA6" s="21">
        <f t="shared" si="11"/>
        <v>100</v>
      </c>
      <c r="DB6" s="21">
        <f t="shared" si="11"/>
        <v>100</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401005</v>
      </c>
      <c r="D7" s="23">
        <v>47</v>
      </c>
      <c r="E7" s="23">
        <v>17</v>
      </c>
      <c r="F7" s="23">
        <v>6</v>
      </c>
      <c r="G7" s="23">
        <v>0</v>
      </c>
      <c r="H7" s="23" t="s">
        <v>98</v>
      </c>
      <c r="I7" s="23" t="s">
        <v>99</v>
      </c>
      <c r="J7" s="23" t="s">
        <v>100</v>
      </c>
      <c r="K7" s="23" t="s">
        <v>101</v>
      </c>
      <c r="L7" s="23" t="s">
        <v>102</v>
      </c>
      <c r="M7" s="23" t="s">
        <v>103</v>
      </c>
      <c r="N7" s="24" t="s">
        <v>104</v>
      </c>
      <c r="O7" s="24" t="s">
        <v>105</v>
      </c>
      <c r="P7" s="24">
        <v>0.02</v>
      </c>
      <c r="Q7" s="24">
        <v>92.63</v>
      </c>
      <c r="R7" s="24">
        <v>2248</v>
      </c>
      <c r="S7" s="24">
        <v>929396</v>
      </c>
      <c r="T7" s="24">
        <v>492.5</v>
      </c>
      <c r="U7" s="24">
        <v>1887.1</v>
      </c>
      <c r="V7" s="24">
        <v>220</v>
      </c>
      <c r="W7" s="24">
        <v>0.02</v>
      </c>
      <c r="X7" s="24">
        <v>11000</v>
      </c>
      <c r="Y7" s="24">
        <v>56.67</v>
      </c>
      <c r="Z7" s="24">
        <v>62.35</v>
      </c>
      <c r="AA7" s="24">
        <v>62.07</v>
      </c>
      <c r="AB7" s="24">
        <v>61.81</v>
      </c>
      <c r="AC7" s="24">
        <v>68.010000000000005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7338.26</v>
      </c>
      <c r="BG7" s="24">
        <v>6989.27</v>
      </c>
      <c r="BH7" s="24">
        <v>6436.03</v>
      </c>
      <c r="BI7" s="24">
        <v>6234.99</v>
      </c>
      <c r="BJ7" s="24">
        <v>5961.77</v>
      </c>
      <c r="BK7" s="24">
        <v>1006.65</v>
      </c>
      <c r="BL7" s="24">
        <v>998.42</v>
      </c>
      <c r="BM7" s="24">
        <v>1095.52</v>
      </c>
      <c r="BN7" s="24">
        <v>1056.55</v>
      </c>
      <c r="BO7" s="24">
        <v>1278.54</v>
      </c>
      <c r="BP7" s="24">
        <v>1078.44</v>
      </c>
      <c r="BQ7" s="24">
        <v>15.95</v>
      </c>
      <c r="BR7" s="24">
        <v>14.06</v>
      </c>
      <c r="BS7" s="24">
        <v>14.09</v>
      </c>
      <c r="BT7" s="24">
        <v>15.07</v>
      </c>
      <c r="BU7" s="24">
        <v>8.9700000000000006</v>
      </c>
      <c r="BV7" s="24">
        <v>43.43</v>
      </c>
      <c r="BW7" s="24">
        <v>41.41</v>
      </c>
      <c r="BX7" s="24">
        <v>39.64</v>
      </c>
      <c r="BY7" s="24">
        <v>40</v>
      </c>
      <c r="BZ7" s="24">
        <v>38.74</v>
      </c>
      <c r="CA7" s="24">
        <v>41.91</v>
      </c>
      <c r="CB7" s="24">
        <v>813.61</v>
      </c>
      <c r="CC7" s="24">
        <v>1004.57</v>
      </c>
      <c r="CD7" s="24">
        <v>1024.3900000000001</v>
      </c>
      <c r="CE7" s="24">
        <v>966.04</v>
      </c>
      <c r="CF7" s="24">
        <v>1403.55</v>
      </c>
      <c r="CG7" s="24">
        <v>400.44</v>
      </c>
      <c r="CH7" s="24">
        <v>417.56</v>
      </c>
      <c r="CI7" s="24">
        <v>449.72</v>
      </c>
      <c r="CJ7" s="24">
        <v>437.27</v>
      </c>
      <c r="CK7" s="24">
        <v>456.72</v>
      </c>
      <c r="CL7" s="24">
        <v>420.17</v>
      </c>
      <c r="CM7" s="24">
        <v>27.93</v>
      </c>
      <c r="CN7" s="24">
        <v>27.48</v>
      </c>
      <c r="CO7" s="24">
        <v>29.73</v>
      </c>
      <c r="CP7" s="24">
        <v>27.48</v>
      </c>
      <c r="CQ7" s="24">
        <v>25.23</v>
      </c>
      <c r="CR7" s="24">
        <v>32.229999999999997</v>
      </c>
      <c r="CS7" s="24">
        <v>32.479999999999997</v>
      </c>
      <c r="CT7" s="24">
        <v>30.19</v>
      </c>
      <c r="CU7" s="24">
        <v>28.77</v>
      </c>
      <c r="CV7" s="24">
        <v>26.22</v>
      </c>
      <c r="CW7" s="24">
        <v>29.92</v>
      </c>
      <c r="CX7" s="24">
        <v>100</v>
      </c>
      <c r="CY7" s="24">
        <v>100</v>
      </c>
      <c r="CZ7" s="24">
        <v>100</v>
      </c>
      <c r="DA7" s="24">
        <v>100</v>
      </c>
      <c r="DB7" s="24">
        <v>100</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2024-01-19T06:52:04Z</cp:lastPrinted>
  <dcterms:created xsi:type="dcterms:W3CDTF">2023-12-12T02:58:02Z</dcterms:created>
  <dcterms:modified xsi:type="dcterms:W3CDTF">2024-02-08T07:49:38Z</dcterms:modified>
  <cp:category/>
</cp:coreProperties>
</file>