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240124〆公営企業に係る経営比較分析表（令和４年度決算）の分析\回答\駐車場【経営比較分析表】2022_401005_47_140\"/>
    </mc:Choice>
  </mc:AlternateContent>
  <workbookProtection workbookAlgorithmName="SHA-512" workbookHashValue="w9ZSSqyLDTE+uIw8ntkJdZLMGchvacxViPKWrAvA8ocP9v+SsPUeD0Vb8SQARFPAxwnh74/MjkCQtUqdoHyugw==" workbookSaltValue="3p5SCDmNjbEKzupXedVWa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H30" i="4"/>
  <c r="LT76" i="4"/>
  <c r="GQ51" i="4"/>
  <c r="BZ30" i="4"/>
  <c r="IE76" i="4"/>
  <c r="BZ51" i="4"/>
  <c r="GQ30" i="4"/>
  <c r="HP76" i="4"/>
  <c r="BG30" i="4"/>
  <c r="KO51" i="4"/>
  <c r="FX30" i="4"/>
  <c r="AV76" i="4"/>
  <c r="BG51" i="4"/>
  <c r="LE76" i="4"/>
  <c r="FX51" i="4"/>
  <c r="KO30" i="4"/>
  <c r="KP76" i="4"/>
  <c r="JV30" i="4"/>
  <c r="HA76" i="4"/>
  <c r="AN51" i="4"/>
  <c r="FE30" i="4"/>
  <c r="AN30" i="4"/>
  <c r="FE51" i="4"/>
  <c r="AG76" i="4"/>
  <c r="JV51" i="4"/>
  <c r="R76" i="4"/>
  <c r="JC51" i="4"/>
  <c r="KA76" i="4"/>
  <c r="EL51" i="4"/>
  <c r="JC30" i="4"/>
  <c r="GL76" i="4"/>
  <c r="EL30" i="4"/>
  <c r="U51" i="4"/>
  <c r="U30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<sst xmlns="http://schemas.openxmlformats.org/spreadsheetml/2006/main" count="278" uniqueCount="136">
  <si>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</si>
  <si>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</si>
  <si>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</si>
  <si>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</si>
  <si>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</si>
  <si>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</si>
  <si>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</si>
  <si>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</si>
  <si>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</si>
  <si>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</si>
  <si>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</si>
  <si>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</si>
  <si>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</si>
  <si>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</si>
  <si>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</si>
  <si>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</si>
  <si>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</si>
  <si>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</si>
  <si>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</si>
  <si>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</si>
  <si>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</si>
  <si>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</si>
  <si>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</si>
  <si>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</si>
  <si>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</si>
  <si>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</si>
  <si>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</si>
  <si>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</si>
  <si>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</si>
  <si>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</si>
  <si>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</si>
  <si>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</si>
  <si>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</si>
  <si>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</si>
  <si>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</si>
  <si>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</si>
  <si>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</si>
  <si>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</si>
  <si>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</si>
  <si>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</si>
  <si>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</si>
  <si>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</si>
  <si>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</si>
  <si>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</si>
  <si>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</si>
  <si>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</si>
  <si>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</si>
  <si>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</si>
  <si>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</si>
  <si>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</si>
  <si>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</si>
  <si>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</si>
  <si>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</si>
  <si>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</si>
  <si>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</si>
  <si>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</si>
  <si>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</si>
  <si>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</si>
  <si>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</si>
  <si>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</si>
  <si>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</si>
  <si>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</si>
  <si>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</si>
  <si>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</si>
  <si>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</si>
  <si>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</si>
  <si>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</si>
  <si>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</si>
  <si>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</si>
  <si>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</si>
  <si>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</si>
  <si>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</si>
  <si>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</si>
  <si>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</si>
  <si>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</si>
  <si>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</si>
  <si>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</si>
  <si>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</si>
  <si>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</si>
  <si>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</si>
  <si>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</si>
  <si>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</si>
  <si>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</si>
  <si>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</si>
  <si>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</si>
  <si>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</si>
  <si>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</si>
  <si>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</si>
  <si>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</si>
  <si>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</si>
  <si>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</si>
  <si>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</si>
  <si>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</si>
  <si>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</si>
  <si>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</si>
  <si>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</si>
  <si>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</si>
  <si>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</si>
  <si>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</si>
  <si>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</si>
  <si>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</si>
  <si>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</si>
  <si>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</si>
  <si>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</si>
  <si>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</si>
  <si>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</si>
  <si>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</si>
  <si>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</si>
  <si>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</si>
  <si>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</si>
  <si>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</si>
  <si>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</si>
  <si>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</si>
  <si>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</si>
  <si>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福岡県　北九州市</t>
  </si>
  <si>
    <t>勝山公園地下駐車場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</si>
  <si>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</si>
  <si>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</si>
  <si>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</si>
  <si>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</si>
  <si>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</si>
  <si>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</si>
  <si>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</si>
  <si>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</si>
  <si>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</si>
  <si>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</si>
  <si>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</si>
  <si>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</si>
  <si>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</si>
  <si>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</si>
  <si>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</si>
  <si>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</si>
  <si>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施設の老朽化に伴う大規模な修繕が必要な状況となっている。</t>
    <phoneticPr fontId="5"/>
  </si>
  <si>
    <t>稼働率は１００％を超えているものの、類似施設の平均値を下回る状況となっている。</t>
    <phoneticPr fontId="5"/>
  </si>
  <si>
    <t>当該駐車場は市役所本庁舎の地下に位置していることから、今後も公共施設の付帯駐車場として存続させる必要がある。
今後大規模な修繕が必要となることから、長寿命化計画に基づき、管理・運営を行っていく。</t>
    <rPh sb="81" eb="82">
      <t>モト</t>
    </rPh>
    <phoneticPr fontId="5"/>
  </si>
  <si>
    <t>収益的収支比率が１００％を超えており、単年度収支が黒字であることが示されている。
他会計からの繰入もないため、独立で採算が取れている。
売上高ＧＯＰ比率が類似施設平均値と比較しても高く、収益性は高いといえる。
一方で施設の修繕等に伴う支出の増加により、収益的収支比率は類似施設平均値と同程度となっている。</t>
    <rPh sb="105" eb="107">
      <t>イッポウ</t>
    </rPh>
    <rPh sb="108" eb="110">
      <t>シセツ</t>
    </rPh>
    <rPh sb="111" eb="113">
      <t>シュウゼン</t>
    </rPh>
    <rPh sb="113" eb="114">
      <t>ナド</t>
    </rPh>
    <rPh sb="115" eb="116">
      <t>トモナ</t>
    </rPh>
    <rPh sb="117" eb="119">
      <t>シシュツ</t>
    </rPh>
    <rPh sb="120" eb="122">
      <t>ゾウカ</t>
    </rPh>
    <rPh sb="126" eb="133">
      <t>シュウエキテキシュウシヒリツ</t>
    </rPh>
    <rPh sb="134" eb="136">
      <t>ルイジ</t>
    </rPh>
    <rPh sb="142" eb="145">
      <t>ドウテイド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</si>
</sst>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227.7</c:v>
                </c:pt>
                <c:pt idx="1">
                  <c:v>231.6</c:v>
                </c:pt>
                <c:pt idx="2">
                  <c:v>213</c:v>
                </c:pt>
                <c:pt idx="3">
                  <c:v>190.8</c:v>
                </c:pt>
                <c:pt idx="4">
                  <c:v>141.30000000000001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0-40E8-AFF6-A0DABAD23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0-40E8-AFF6-A0DABAD23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F-48BD-ABA7-8A8737723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F-48BD-ABA7-8A8737723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B15-4528-AE3F-C2C4FBB9A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5-4528-AE3F-C2C4FBB9A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D4F-4717-A8F4-E4A4183CD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F-4717-A8F4-E4A4183CD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2-4279-8727-DE8D6C704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2-4279-8727-DE8D6C704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9-47BF-9920-EA7649C2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BF-9920-EA7649C2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142.19999999999999</c:v>
                </c:pt>
                <c:pt idx="1">
                  <c:v>150.6</c:v>
                </c:pt>
                <c:pt idx="2">
                  <c:v>125.4</c:v>
                </c:pt>
                <c:pt idx="3">
                  <c:v>136</c:v>
                </c:pt>
                <c:pt idx="4">
                  <c:v>142.4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A-47DF-90D9-E9B17739C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A-47DF-90D9-E9B17739C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57.8</c:v>
                </c:pt>
                <c:pt idx="1">
                  <c:v>58.6</c:v>
                </c:pt>
                <c:pt idx="2">
                  <c:v>56.6</c:v>
                </c:pt>
                <c:pt idx="3">
                  <c:v>57.5</c:v>
                </c:pt>
                <c:pt idx="4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33E-BEE0-2D7150F8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7-433E-BEE0-2D7150F8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72914</c:v>
                </c:pt>
                <c:pt idx="1">
                  <c:v>78691</c:v>
                </c:pt>
                <c:pt idx="2">
                  <c:v>60681</c:v>
                </c:pt>
                <c:pt idx="3">
                  <c:v>69928</c:v>
                </c:pt>
                <c:pt idx="4">
                  <c:v>74938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4-4C54-879B-749C73DF7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4-4C54-879B-749C73DF7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福岡県北九州市　勝山公園地下駐車場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15834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29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500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227.7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231.6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213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190.8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141.30000000000001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142.19999999999999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150.6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125.4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136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142.4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150.30000000000001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136.1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127.8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142.69999999999999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4.0999999999999996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6.6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5.5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4.0999999999999996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161.5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156.5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136.80000000000001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145.1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7"/>
      <c r="NE47" s="118"/>
      <c r="NF47" s="118"/>
      <c r="NG47" s="118"/>
      <c r="NH47" s="118"/>
      <c r="NI47" s="118"/>
      <c r="NJ47" s="118"/>
      <c r="NK47" s="118"/>
      <c r="NL47" s="118"/>
      <c r="NM47" s="118"/>
      <c r="NN47" s="118"/>
      <c r="NO47" s="118"/>
      <c r="NP47" s="118"/>
      <c r="NQ47" s="118"/>
      <c r="NR47" s="119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57.8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58.6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56.6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57.5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59.4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72914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78691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60681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69928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74938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67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65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-0.1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-9.8000000000000007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-25.9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-24.6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-29.2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16973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5206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2220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3097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6051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5714271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459000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108.2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117.1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145.19999999999999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219.9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107.1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iqiDShYiIEvDcDDq/x1hF++2w8W+57NTBdtiYQhfgYB0iHQWO5gWpWvBHvlrAu9Ki5sGJK8jJVF3b2XJc0LxfQ==" saltValue="Ao7sKtvmGccBHpTBwilbb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92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101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101</v>
      </c>
      <c r="BI5" s="47" t="s">
        <v>103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104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101</v>
      </c>
      <c r="CE5" s="47" t="s">
        <v>92</v>
      </c>
      <c r="CF5" s="47" t="s">
        <v>105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106</v>
      </c>
      <c r="CP5" s="47" t="s">
        <v>107</v>
      </c>
      <c r="CQ5" s="47" t="s">
        <v>91</v>
      </c>
      <c r="CR5" s="47" t="s">
        <v>108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106</v>
      </c>
      <c r="DA5" s="47" t="s">
        <v>90</v>
      </c>
      <c r="DB5" s="47" t="s">
        <v>101</v>
      </c>
      <c r="DC5" s="47" t="s">
        <v>108</v>
      </c>
      <c r="DD5" s="47" t="s">
        <v>102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109</v>
      </c>
      <c r="DM5" s="47" t="s">
        <v>104</v>
      </c>
      <c r="DN5" s="47" t="s">
        <v>92</v>
      </c>
      <c r="DO5" s="47" t="s">
        <v>102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401005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福岡県北九州市</v>
      </c>
      <c r="I6" s="48" t="str">
        <f t="shared" si="1"/>
        <v>勝山公園地下駐車場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29</v>
      </c>
      <c r="S6" s="50" t="str">
        <f t="shared" si="1"/>
        <v>公共施設</v>
      </c>
      <c r="T6" s="50" t="str">
        <f t="shared" si="1"/>
        <v>無</v>
      </c>
      <c r="U6" s="51">
        <f t="shared" si="1"/>
        <v>15834</v>
      </c>
      <c r="V6" s="51">
        <f t="shared" si="1"/>
        <v>500</v>
      </c>
      <c r="W6" s="51">
        <f t="shared" si="1"/>
        <v>300</v>
      </c>
      <c r="X6" s="50" t="str">
        <f t="shared" si="1"/>
        <v>代行制</v>
      </c>
      <c r="Y6" s="52">
        <f>IF(Y8="-",NA(),Y8)</f>
        <v>227.7</v>
      </c>
      <c r="Z6" s="52">
        <f t="shared" ref="Z6:AH6" si="2">IF(Z8="-",NA(),Z8)</f>
        <v>231.6</v>
      </c>
      <c r="AA6" s="52">
        <f t="shared" si="2"/>
        <v>213</v>
      </c>
      <c r="AB6" s="52">
        <f t="shared" si="2"/>
        <v>190.8</v>
      </c>
      <c r="AC6" s="52">
        <f t="shared" si="2"/>
        <v>141.30000000000001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57.8</v>
      </c>
      <c r="BG6" s="52">
        <f t="shared" ref="BG6:BO6" si="5">IF(BG8="-",NA(),BG8)</f>
        <v>58.6</v>
      </c>
      <c r="BH6" s="52">
        <f t="shared" si="5"/>
        <v>56.6</v>
      </c>
      <c r="BI6" s="52">
        <f t="shared" si="5"/>
        <v>57.5</v>
      </c>
      <c r="BJ6" s="52">
        <f t="shared" si="5"/>
        <v>59.4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72914</v>
      </c>
      <c r="BR6" s="53">
        <f t="shared" ref="BR6:BZ6" si="6">IF(BR8="-",NA(),BR8)</f>
        <v>78691</v>
      </c>
      <c r="BS6" s="53">
        <f t="shared" si="6"/>
        <v>60681</v>
      </c>
      <c r="BT6" s="53">
        <f t="shared" si="6"/>
        <v>69928</v>
      </c>
      <c r="BU6" s="53">
        <f t="shared" si="6"/>
        <v>74938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5714271</v>
      </c>
      <c r="CN6" s="51">
        <f t="shared" si="7"/>
        <v>459000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142.19999999999999</v>
      </c>
      <c r="DL6" s="52">
        <f t="shared" ref="DL6:DT6" si="9">IF(DL8="-",NA(),DL8)</f>
        <v>150.6</v>
      </c>
      <c r="DM6" s="52">
        <f t="shared" si="9"/>
        <v>125.4</v>
      </c>
      <c r="DN6" s="52">
        <f t="shared" si="9"/>
        <v>136</v>
      </c>
      <c r="DO6" s="52">
        <f t="shared" si="9"/>
        <v>142.4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112</v>
      </c>
      <c r="B7" s="48">
        <f t="shared" ref="B7:X7" si="10">B8</f>
        <v>2022</v>
      </c>
      <c r="C7" s="48">
        <f t="shared" si="10"/>
        <v>401005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福岡県　北九州市</v>
      </c>
      <c r="I7" s="48" t="str">
        <f t="shared" si="10"/>
        <v>勝山公園地下駐車場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15834</v>
      </c>
      <c r="V7" s="51">
        <f t="shared" si="10"/>
        <v>500</v>
      </c>
      <c r="W7" s="51">
        <f t="shared" si="10"/>
        <v>300</v>
      </c>
      <c r="X7" s="50" t="str">
        <f t="shared" si="10"/>
        <v>代行制</v>
      </c>
      <c r="Y7" s="52">
        <f>Y8</f>
        <v>227.7</v>
      </c>
      <c r="Z7" s="52">
        <f t="shared" ref="Z7:AH7" si="11">Z8</f>
        <v>231.6</v>
      </c>
      <c r="AA7" s="52">
        <f t="shared" si="11"/>
        <v>213</v>
      </c>
      <c r="AB7" s="52">
        <f t="shared" si="11"/>
        <v>190.8</v>
      </c>
      <c r="AC7" s="52">
        <f t="shared" si="11"/>
        <v>141.30000000000001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57.8</v>
      </c>
      <c r="BG7" s="52">
        <f t="shared" ref="BG7:BO7" si="14">BG8</f>
        <v>58.6</v>
      </c>
      <c r="BH7" s="52">
        <f t="shared" si="14"/>
        <v>56.6</v>
      </c>
      <c r="BI7" s="52">
        <f t="shared" si="14"/>
        <v>57.5</v>
      </c>
      <c r="BJ7" s="52">
        <f t="shared" si="14"/>
        <v>59.4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72914</v>
      </c>
      <c r="BR7" s="53">
        <f t="shared" ref="BR7:BZ7" si="15">BR8</f>
        <v>78691</v>
      </c>
      <c r="BS7" s="53">
        <f t="shared" si="15"/>
        <v>60681</v>
      </c>
      <c r="BT7" s="53">
        <f t="shared" si="15"/>
        <v>69928</v>
      </c>
      <c r="BU7" s="53">
        <f t="shared" si="15"/>
        <v>74938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5714271</v>
      </c>
      <c r="CN7" s="51">
        <f>CN8</f>
        <v>459000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142.19999999999999</v>
      </c>
      <c r="DL7" s="52">
        <f t="shared" ref="DL7:DT7" si="17">DL8</f>
        <v>150.6</v>
      </c>
      <c r="DM7" s="52">
        <f t="shared" si="17"/>
        <v>125.4</v>
      </c>
      <c r="DN7" s="52">
        <f t="shared" si="17"/>
        <v>136</v>
      </c>
      <c r="DO7" s="52">
        <f t="shared" si="17"/>
        <v>142.4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15">
      <c r="A8" s="37"/>
      <c r="B8" s="55">
        <v>2022</v>
      </c>
      <c r="C8" s="55">
        <v>401005</v>
      </c>
      <c r="D8" s="55">
        <v>47</v>
      </c>
      <c r="E8" s="55">
        <v>14</v>
      </c>
      <c r="F8" s="55">
        <v>0</v>
      </c>
      <c r="G8" s="55">
        <v>4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29</v>
      </c>
      <c r="S8" s="57" t="s">
        <v>124</v>
      </c>
      <c r="T8" s="57" t="s">
        <v>125</v>
      </c>
      <c r="U8" s="58">
        <v>15834</v>
      </c>
      <c r="V8" s="58">
        <v>500</v>
      </c>
      <c r="W8" s="58">
        <v>300</v>
      </c>
      <c r="X8" s="57" t="s">
        <v>126</v>
      </c>
      <c r="Y8" s="59">
        <v>227.7</v>
      </c>
      <c r="Z8" s="59">
        <v>231.6</v>
      </c>
      <c r="AA8" s="59">
        <v>213</v>
      </c>
      <c r="AB8" s="59">
        <v>190.8</v>
      </c>
      <c r="AC8" s="59">
        <v>141.30000000000001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57.8</v>
      </c>
      <c r="BG8" s="59">
        <v>58.6</v>
      </c>
      <c r="BH8" s="59">
        <v>56.6</v>
      </c>
      <c r="BI8" s="59">
        <v>57.5</v>
      </c>
      <c r="BJ8" s="59">
        <v>59.4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72914</v>
      </c>
      <c r="BR8" s="60">
        <v>78691</v>
      </c>
      <c r="BS8" s="60">
        <v>60681</v>
      </c>
      <c r="BT8" s="61">
        <v>69928</v>
      </c>
      <c r="BU8" s="61">
        <v>74938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5714271</v>
      </c>
      <c r="CN8" s="58">
        <v>459000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142.19999999999999</v>
      </c>
      <c r="DL8" s="59">
        <v>150.6</v>
      </c>
      <c r="DM8" s="59">
        <v>125.4</v>
      </c>
      <c r="DN8" s="59">
        <v>136</v>
      </c>
      <c r="DO8" s="59">
        <v>142.4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2024-01-17T01:18:11Z</cp:lastPrinted>
  <dcterms:created xsi:type="dcterms:W3CDTF">2024-01-11T00:15:50Z</dcterms:created>
  <dcterms:modified xsi:type="dcterms:W3CDTF">2024-01-17T01:18:16Z</dcterms:modified>
  <cp:category/>
</cp:coreProperties>
</file>