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240124〆公営企業に係る経営比較分析表（令和４年度決算）の分析\回答\駐車場【経営比較分析表】2022_401005_47_140\"/>
    </mc:Choice>
  </mc:AlternateContent>
  <workbookProtection workbookAlgorithmName="SHA-512" workbookHashValue="OMrlS9/S4zpvSZndr9xJhwl5FSeRACvNSzmJ2GuZqO1JQ1x+wTXRdkyEnEO9Wqk0kfIS0qkU06VQsJe+26TH4A==" workbookSaltValue="cHCClNuhytO9fZXE7Xg+2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BZ76" i="4"/>
  <c r="CS30" i="4"/>
  <c r="C11" i="5"/>
  <c r="D11" i="5"/>
  <c r="E11" i="5"/>
  <c r="B11" i="5"/>
  <c r="BK76" i="4" l="1"/>
  <c r="LH51" i="4"/>
  <c r="GQ30" i="4"/>
  <c r="BZ30" i="4"/>
  <c r="LT76" i="4"/>
  <c r="GQ51" i="4"/>
  <c r="LH30" i="4"/>
  <c r="IE76" i="4"/>
  <c r="BZ51" i="4"/>
  <c r="BG51" i="4"/>
  <c r="BG30" i="4"/>
  <c r="HP76" i="4"/>
  <c r="AV76" i="4"/>
  <c r="KO51" i="4"/>
  <c r="LE76" i="4"/>
  <c r="FX51" i="4"/>
  <c r="KO30" i="4"/>
  <c r="FX30" i="4"/>
  <c r="HA76" i="4"/>
  <c r="AN51" i="4"/>
  <c r="FE30" i="4"/>
  <c r="KP76" i="4"/>
  <c r="FE51" i="4"/>
  <c r="AN30" i="4"/>
  <c r="AG76" i="4"/>
  <c r="JV51" i="4"/>
  <c r="JV30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<sst xmlns="http://schemas.openxmlformats.org/spreadsheetml/2006/main" count="278" uniqueCount="136">
  <si>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</si>
  <si>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</si>
  <si>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</si>
  <si>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</si>
  <si>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</si>
  <si>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</si>
  <si>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</si>
  <si>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</si>
  <si>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</si>
  <si>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</si>
  <si>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</si>
  <si>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</si>
  <si>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</si>
  <si>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</si>
  <si>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</si>
  <si>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</si>
  <si>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</si>
  <si>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</si>
  <si>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</si>
  <si>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</si>
  <si>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</si>
  <si>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</si>
  <si>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</si>
  <si>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</si>
  <si>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</si>
  <si>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</si>
  <si>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</si>
  <si>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</si>
  <si>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</si>
  <si>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</si>
  <si>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</si>
  <si>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</si>
  <si>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</si>
  <si>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</si>
  <si>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</si>
  <si>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</si>
  <si>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</si>
  <si>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</si>
  <si>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</si>
  <si>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</si>
  <si>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</si>
  <si>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</si>
  <si>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</si>
  <si>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</si>
  <si>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</si>
  <si>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</si>
  <si>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</si>
  <si>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</si>
  <si>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</si>
  <si>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</si>
  <si>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</si>
  <si>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</si>
  <si>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</si>
  <si>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</si>
  <si>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</si>
  <si>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</si>
  <si>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</si>
  <si>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</si>
  <si>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</si>
  <si>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</si>
  <si>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</si>
  <si>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</si>
  <si>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</si>
  <si>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</si>
  <si>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</si>
  <si>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</si>
  <si>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</si>
  <si>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</si>
  <si>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</si>
  <si>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</si>
  <si>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</si>
  <si>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</si>
  <si>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</si>
  <si>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</si>
  <si>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</si>
  <si>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</si>
  <si>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</si>
  <si>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</si>
  <si>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</si>
  <si>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</si>
  <si>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</si>
  <si>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</si>
  <si>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</si>
  <si>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</si>
  <si>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</si>
  <si>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</si>
  <si>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</si>
  <si>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</si>
  <si>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</si>
  <si>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</si>
  <si>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</si>
  <si>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</si>
  <si>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</si>
  <si>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</si>
  <si>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</si>
  <si>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</si>
  <si>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</si>
  <si>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</si>
  <si>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</si>
  <si>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</si>
  <si>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</si>
  <si>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</si>
  <si>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</si>
  <si>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</si>
  <si>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当該値(N-1)</t>
    <phoneticPr fontId="5"/>
  </si>
  <si>
    <t>当該値(N-4)</t>
    <phoneticPr fontId="5"/>
  </si>
  <si>
    <t>当該値(N-2)</t>
    <phoneticPr fontId="5"/>
  </si>
  <si>
    <t>当該値(N-2)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</si>
  <si>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</si>
  <si>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</si>
  <si>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</si>
  <si>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</si>
  <si>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</si>
  <si>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</si>
  <si>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福岡県　北九州市</t>
  </si>
  <si>
    <t>黒崎駅西駐車場</t>
  </si>
  <si>
    <t>法非適用</t>
  </si>
  <si>
    <t>駐車場整備事業</t>
  </si>
  <si>
    <t>-</t>
  </si>
  <si>
    <t>Ａ１Ｂ２</t>
  </si>
  <si>
    <t>非設置</t>
  </si>
  <si>
    <t>該当数値なし</t>
  </si>
  <si>
    <t>届出駐車場 附置義務駐車施設</t>
  </si>
  <si>
    <t>立体式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</si>
  <si>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</si>
  <si>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</si>
  <si>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</si>
  <si>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</si>
  <si>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</si>
  <si>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</si>
  <si>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</si>
  <si>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</si>
  <si>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建設に係る費用の償還が残っているため、収益的収支比率は低い状況となっている。
しかしながら、売上高GOP比率及びEBITDAは、類似施設平均値と比較しても高く、施設の営業に関する収益性は高い。
</t>
    <rPh sb="11" eb="12">
      <t>ノコ</t>
    </rPh>
    <rPh sb="46" eb="48">
      <t>ウリアゲ</t>
    </rPh>
    <rPh sb="48" eb="49">
      <t>ダカ</t>
    </rPh>
    <rPh sb="52" eb="54">
      <t>ヒリツ</t>
    </rPh>
    <rPh sb="54" eb="55">
      <t>オヨ</t>
    </rPh>
    <rPh sb="64" eb="66">
      <t>ルイジ</t>
    </rPh>
    <rPh sb="66" eb="68">
      <t>シセツ</t>
    </rPh>
    <rPh sb="68" eb="70">
      <t>ヘイキン</t>
    </rPh>
    <rPh sb="70" eb="71">
      <t>チ</t>
    </rPh>
    <rPh sb="72" eb="74">
      <t>ヒカク</t>
    </rPh>
    <rPh sb="77" eb="78">
      <t>タカ</t>
    </rPh>
    <rPh sb="80" eb="82">
      <t>シセツ</t>
    </rPh>
    <rPh sb="83" eb="85">
      <t>エイギョウ</t>
    </rPh>
    <rPh sb="86" eb="87">
      <t>カン</t>
    </rPh>
    <rPh sb="89" eb="92">
      <t>シュウエキセイ</t>
    </rPh>
    <rPh sb="93" eb="94">
      <t>タカ</t>
    </rPh>
    <phoneticPr fontId="5"/>
  </si>
  <si>
    <t>建設に係る費用の償還については、令和5年度に終了する予定である。
駐車場の規模が大きいため、今後、多額の設備投資が必要になってくると予想される。</t>
    <rPh sb="0" eb="2">
      <t>ケンセツ</t>
    </rPh>
    <rPh sb="3" eb="4">
      <t>カカワ</t>
    </rPh>
    <rPh sb="5" eb="7">
      <t>ヒヨウ</t>
    </rPh>
    <rPh sb="8" eb="10">
      <t>ショウカン</t>
    </rPh>
    <rPh sb="16" eb="18">
      <t>レイワ</t>
    </rPh>
    <rPh sb="19" eb="21">
      <t>ネンド</t>
    </rPh>
    <rPh sb="22" eb="24">
      <t>シュウリョウ</t>
    </rPh>
    <rPh sb="26" eb="28">
      <t>ヨテイ</t>
    </rPh>
    <phoneticPr fontId="5"/>
  </si>
  <si>
    <t>稼働率は類似施設平均値と比較しても高く、駐車場としての需要は大きい。</t>
    <phoneticPr fontId="5"/>
  </si>
  <si>
    <t>当該駐車場は区役所や公的施設に隣接していることから、今後も公共施設の付帯駐車場として存続させる必要がある。
今後大規模な修繕が必要となることが予想されることから、長寿命化計画に基づき、管理・運営を行っていく。</t>
    <rPh sb="88" eb="89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</si>
</sst>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58.1</c:v>
                </c:pt>
                <c:pt idx="1">
                  <c:v>56.3</c:v>
                </c:pt>
                <c:pt idx="2">
                  <c:v>65.8</c:v>
                </c:pt>
                <c:pt idx="3">
                  <c:v>86.4</c:v>
                </c:pt>
                <c:pt idx="4">
                  <c:v>115.2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D-49C7-A005-F804234AB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224.9</c:v>
                </c:pt>
                <c:pt idx="1">
                  <c:v>230.7</c:v>
                </c:pt>
                <c:pt idx="2">
                  <c:v>166.4</c:v>
                </c:pt>
                <c:pt idx="3">
                  <c:v>177.9</c:v>
                </c:pt>
                <c:pt idx="4">
                  <c:v>183.3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2D-49C7-A005-F804234AB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239.1</c:v>
                </c:pt>
                <c:pt idx="1">
                  <c:v>137.30000000000001</c:v>
                </c:pt>
                <c:pt idx="2">
                  <c:v>77.7</c:v>
                </c:pt>
                <c:pt idx="3">
                  <c:v>28.3</c:v>
                </c:pt>
                <c:pt idx="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1-403B-B0D9-8CCDD4C16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107.2</c:v>
                </c:pt>
                <c:pt idx="1">
                  <c:v>1555</c:v>
                </c:pt>
                <c:pt idx="2">
                  <c:v>69.3</c:v>
                </c:pt>
                <c:pt idx="3">
                  <c:v>93</c:v>
                </c:pt>
                <c:pt idx="4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1-403B-B0D9-8CCDD4C16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3DE-4580-8129-F7A40F78A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E-4580-8129-F7A40F78A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57F-42A8-94E3-0C95BACF3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7F-42A8-94E3-0C95BACF3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F-4358-9EFA-C0E2A39F5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3.6</c:v>
                </c:pt>
                <c:pt idx="1">
                  <c:v>1.7</c:v>
                </c:pt>
                <c:pt idx="2">
                  <c:v>9.9</c:v>
                </c:pt>
                <c:pt idx="3">
                  <c:v>5.0999999999999996</c:v>
                </c:pt>
                <c:pt idx="4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FF-4358-9EFA-C0E2A39F5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9-4788-BA06-A71B578B0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11</c:v>
                </c:pt>
                <c:pt idx="1">
                  <c:v>7</c:v>
                </c:pt>
                <c:pt idx="2">
                  <c:v>260</c:v>
                </c:pt>
                <c:pt idx="3">
                  <c:v>15564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9-4788-BA06-A71B578B0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225.6</c:v>
                </c:pt>
                <c:pt idx="1">
                  <c:v>218.1</c:v>
                </c:pt>
                <c:pt idx="2">
                  <c:v>195.6</c:v>
                </c:pt>
                <c:pt idx="3">
                  <c:v>210.7</c:v>
                </c:pt>
                <c:pt idx="4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6-4295-A3DA-2AC5EA1C3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160</c:v>
                </c:pt>
                <c:pt idx="1">
                  <c:v>164.6</c:v>
                </c:pt>
                <c:pt idx="2">
                  <c:v>140.30000000000001</c:v>
                </c:pt>
                <c:pt idx="3">
                  <c:v>147.30000000000001</c:v>
                </c:pt>
                <c:pt idx="4">
                  <c:v>162.9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6-4295-A3DA-2AC5EA1C3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43.3</c:v>
                </c:pt>
                <c:pt idx="1">
                  <c:v>41.7</c:v>
                </c:pt>
                <c:pt idx="2">
                  <c:v>32.799999999999997</c:v>
                </c:pt>
                <c:pt idx="3">
                  <c:v>38.5</c:v>
                </c:pt>
                <c:pt idx="4">
                  <c:v>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6-4BEF-B859-5270B900F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43.4</c:v>
                </c:pt>
                <c:pt idx="1">
                  <c:v>36.200000000000003</c:v>
                </c:pt>
                <c:pt idx="2">
                  <c:v>-15.8</c:v>
                </c:pt>
                <c:pt idx="3">
                  <c:v>5</c:v>
                </c:pt>
                <c:pt idx="4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6-4BEF-B859-5270B900F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45746</c:v>
                </c:pt>
                <c:pt idx="1">
                  <c:v>42895</c:v>
                </c:pt>
                <c:pt idx="2">
                  <c:v>27354</c:v>
                </c:pt>
                <c:pt idx="3">
                  <c:v>40001</c:v>
                </c:pt>
                <c:pt idx="4">
                  <c:v>46296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64-4B9B-A1AA-C54E9A3EE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26255</c:v>
                </c:pt>
                <c:pt idx="1">
                  <c:v>24482</c:v>
                </c:pt>
                <c:pt idx="2">
                  <c:v>13494</c:v>
                </c:pt>
                <c:pt idx="3">
                  <c:v>17746</c:v>
                </c:pt>
                <c:pt idx="4">
                  <c:v>17293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64-4B9B-A1AA-C54E9A3EE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6" zoomScale="70" zoomScaleNormal="7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福岡県北九州市　黒崎駅西駐車場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Ａ１Ｂ２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公共施設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25570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3" t="str">
        <f>データ!O7</f>
        <v>該当数値なし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5"/>
      <c r="AQ10" s="106" t="s">
        <v>122</v>
      </c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8"/>
      <c r="CF10" s="76" t="str">
        <f>データ!Q7</f>
        <v>立体式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22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637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200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132</v>
      </c>
      <c r="NE15" s="145"/>
      <c r="NF15" s="145"/>
      <c r="NG15" s="145"/>
      <c r="NH15" s="145"/>
      <c r="NI15" s="145"/>
      <c r="NJ15" s="145"/>
      <c r="NK15" s="145"/>
      <c r="NL15" s="145"/>
      <c r="NM15" s="145"/>
      <c r="NN15" s="145"/>
      <c r="NO15" s="145"/>
      <c r="NP15" s="145"/>
      <c r="NQ15" s="145"/>
      <c r="NR15" s="101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45"/>
      <c r="NF16" s="145"/>
      <c r="NG16" s="145"/>
      <c r="NH16" s="145"/>
      <c r="NI16" s="145"/>
      <c r="NJ16" s="145"/>
      <c r="NK16" s="145"/>
      <c r="NL16" s="145"/>
      <c r="NM16" s="145"/>
      <c r="NN16" s="145"/>
      <c r="NO16" s="145"/>
      <c r="NP16" s="145"/>
      <c r="NQ16" s="145"/>
      <c r="NR16" s="101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45"/>
      <c r="NF17" s="145"/>
      <c r="NG17" s="145"/>
      <c r="NH17" s="145"/>
      <c r="NI17" s="145"/>
      <c r="NJ17" s="145"/>
      <c r="NK17" s="145"/>
      <c r="NL17" s="145"/>
      <c r="NM17" s="145"/>
      <c r="NN17" s="145"/>
      <c r="NO17" s="145"/>
      <c r="NP17" s="145"/>
      <c r="NQ17" s="145"/>
      <c r="NR17" s="101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45"/>
      <c r="NF18" s="145"/>
      <c r="NG18" s="145"/>
      <c r="NH18" s="145"/>
      <c r="NI18" s="145"/>
      <c r="NJ18" s="145"/>
      <c r="NK18" s="145"/>
      <c r="NL18" s="145"/>
      <c r="NM18" s="145"/>
      <c r="NN18" s="145"/>
      <c r="NO18" s="145"/>
      <c r="NP18" s="145"/>
      <c r="NQ18" s="145"/>
      <c r="NR18" s="101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45"/>
      <c r="NF19" s="145"/>
      <c r="NG19" s="145"/>
      <c r="NH19" s="145"/>
      <c r="NI19" s="145"/>
      <c r="NJ19" s="145"/>
      <c r="NK19" s="145"/>
      <c r="NL19" s="145"/>
      <c r="NM19" s="145"/>
      <c r="NN19" s="145"/>
      <c r="NO19" s="145"/>
      <c r="NP19" s="145"/>
      <c r="NQ19" s="145"/>
      <c r="NR19" s="101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45"/>
      <c r="NF20" s="145"/>
      <c r="NG20" s="145"/>
      <c r="NH20" s="145"/>
      <c r="NI20" s="145"/>
      <c r="NJ20" s="145"/>
      <c r="NK20" s="145"/>
      <c r="NL20" s="145"/>
      <c r="NM20" s="145"/>
      <c r="NN20" s="145"/>
      <c r="NO20" s="145"/>
      <c r="NP20" s="145"/>
      <c r="NQ20" s="145"/>
      <c r="NR20" s="101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45"/>
      <c r="NF21" s="145"/>
      <c r="NG21" s="145"/>
      <c r="NH21" s="145"/>
      <c r="NI21" s="145"/>
      <c r="NJ21" s="145"/>
      <c r="NK21" s="145"/>
      <c r="NL21" s="145"/>
      <c r="NM21" s="145"/>
      <c r="NN21" s="145"/>
      <c r="NO21" s="145"/>
      <c r="NP21" s="145"/>
      <c r="NQ21" s="145"/>
      <c r="NR21" s="101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45"/>
      <c r="NF22" s="145"/>
      <c r="NG22" s="145"/>
      <c r="NH22" s="145"/>
      <c r="NI22" s="145"/>
      <c r="NJ22" s="145"/>
      <c r="NK22" s="145"/>
      <c r="NL22" s="145"/>
      <c r="NM22" s="145"/>
      <c r="NN22" s="145"/>
      <c r="NO22" s="145"/>
      <c r="NP22" s="145"/>
      <c r="NQ22" s="145"/>
      <c r="NR22" s="101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45"/>
      <c r="NF23" s="145"/>
      <c r="NG23" s="145"/>
      <c r="NH23" s="145"/>
      <c r="NI23" s="145"/>
      <c r="NJ23" s="145"/>
      <c r="NK23" s="145"/>
      <c r="NL23" s="145"/>
      <c r="NM23" s="145"/>
      <c r="NN23" s="145"/>
      <c r="NO23" s="145"/>
      <c r="NP23" s="145"/>
      <c r="NQ23" s="145"/>
      <c r="NR23" s="101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45"/>
      <c r="NF24" s="145"/>
      <c r="NG24" s="145"/>
      <c r="NH24" s="145"/>
      <c r="NI24" s="145"/>
      <c r="NJ24" s="145"/>
      <c r="NK24" s="145"/>
      <c r="NL24" s="145"/>
      <c r="NM24" s="145"/>
      <c r="NN24" s="145"/>
      <c r="NO24" s="145"/>
      <c r="NP24" s="145"/>
      <c r="NQ24" s="145"/>
      <c r="NR24" s="101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45"/>
      <c r="NF25" s="145"/>
      <c r="NG25" s="145"/>
      <c r="NH25" s="145"/>
      <c r="NI25" s="145"/>
      <c r="NJ25" s="145"/>
      <c r="NK25" s="145"/>
      <c r="NL25" s="145"/>
      <c r="NM25" s="145"/>
      <c r="NN25" s="145"/>
      <c r="NO25" s="145"/>
      <c r="NP25" s="145"/>
      <c r="NQ25" s="145"/>
      <c r="NR25" s="101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45"/>
      <c r="NF26" s="145"/>
      <c r="NG26" s="145"/>
      <c r="NH26" s="145"/>
      <c r="NI26" s="145"/>
      <c r="NJ26" s="145"/>
      <c r="NK26" s="145"/>
      <c r="NL26" s="145"/>
      <c r="NM26" s="145"/>
      <c r="NN26" s="145"/>
      <c r="NO26" s="145"/>
      <c r="NP26" s="145"/>
      <c r="NQ26" s="145"/>
      <c r="NR26" s="101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45"/>
      <c r="NF27" s="145"/>
      <c r="NG27" s="145"/>
      <c r="NH27" s="145"/>
      <c r="NI27" s="145"/>
      <c r="NJ27" s="145"/>
      <c r="NK27" s="145"/>
      <c r="NL27" s="145"/>
      <c r="NM27" s="145"/>
      <c r="NN27" s="145"/>
      <c r="NO27" s="145"/>
      <c r="NP27" s="145"/>
      <c r="NQ27" s="145"/>
      <c r="NR27" s="101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45"/>
      <c r="NF28" s="145"/>
      <c r="NG28" s="145"/>
      <c r="NH28" s="145"/>
      <c r="NI28" s="145"/>
      <c r="NJ28" s="145"/>
      <c r="NK28" s="145"/>
      <c r="NL28" s="145"/>
      <c r="NM28" s="145"/>
      <c r="NN28" s="145"/>
      <c r="NO28" s="145"/>
      <c r="NP28" s="145"/>
      <c r="NQ28" s="145"/>
      <c r="NR28" s="101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45"/>
      <c r="NF29" s="145"/>
      <c r="NG29" s="145"/>
      <c r="NH29" s="145"/>
      <c r="NI29" s="145"/>
      <c r="NJ29" s="145"/>
      <c r="NK29" s="145"/>
      <c r="NL29" s="145"/>
      <c r="NM29" s="145"/>
      <c r="NN29" s="145"/>
      <c r="NO29" s="145"/>
      <c r="NP29" s="145"/>
      <c r="NQ29" s="145"/>
      <c r="NR29" s="101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2" t="str">
        <f>データ!$B$11</f>
        <v>H30</v>
      </c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 t="str">
        <f>データ!$C$11</f>
        <v>R01</v>
      </c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 t="str">
        <f>データ!$D$11</f>
        <v>R02</v>
      </c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 t="str">
        <f>データ!$E$11</f>
        <v>R03</v>
      </c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 t="str">
        <f>データ!$F$11</f>
        <v>R04</v>
      </c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2"/>
      <c r="DE30" s="102"/>
      <c r="DF30" s="102"/>
      <c r="DG30" s="102"/>
      <c r="DH30" s="102"/>
      <c r="DI30" s="102"/>
      <c r="DJ30" s="102"/>
      <c r="DK30" s="102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2" t="str">
        <f>データ!$B$11</f>
        <v>H30</v>
      </c>
      <c r="EM30" s="102"/>
      <c r="EN30" s="102"/>
      <c r="EO30" s="102"/>
      <c r="EP30" s="102"/>
      <c r="EQ30" s="102"/>
      <c r="ER30" s="102"/>
      <c r="ES30" s="102"/>
      <c r="ET30" s="102"/>
      <c r="EU30" s="102"/>
      <c r="EV30" s="102"/>
      <c r="EW30" s="102"/>
      <c r="EX30" s="102"/>
      <c r="EY30" s="102"/>
      <c r="EZ30" s="102"/>
      <c r="FA30" s="102"/>
      <c r="FB30" s="102"/>
      <c r="FC30" s="102"/>
      <c r="FD30" s="102"/>
      <c r="FE30" s="102" t="str">
        <f>データ!$C$11</f>
        <v>R01</v>
      </c>
      <c r="FF30" s="102"/>
      <c r="FG30" s="102"/>
      <c r="FH30" s="102"/>
      <c r="FI30" s="102"/>
      <c r="FJ30" s="102"/>
      <c r="FK30" s="102"/>
      <c r="FL30" s="102"/>
      <c r="FM30" s="102"/>
      <c r="FN30" s="102"/>
      <c r="FO30" s="102"/>
      <c r="FP30" s="102"/>
      <c r="FQ30" s="102"/>
      <c r="FR30" s="102"/>
      <c r="FS30" s="102"/>
      <c r="FT30" s="102"/>
      <c r="FU30" s="102"/>
      <c r="FV30" s="102"/>
      <c r="FW30" s="102"/>
      <c r="FX30" s="102" t="str">
        <f>データ!$D$11</f>
        <v>R02</v>
      </c>
      <c r="FY30" s="102"/>
      <c r="FZ30" s="102"/>
      <c r="GA30" s="102"/>
      <c r="GB30" s="102"/>
      <c r="GC30" s="102"/>
      <c r="GD30" s="102"/>
      <c r="GE30" s="102"/>
      <c r="GF30" s="102"/>
      <c r="GG30" s="102"/>
      <c r="GH30" s="102"/>
      <c r="GI30" s="102"/>
      <c r="GJ30" s="102"/>
      <c r="GK30" s="102"/>
      <c r="GL30" s="102"/>
      <c r="GM30" s="102"/>
      <c r="GN30" s="102"/>
      <c r="GO30" s="102"/>
      <c r="GP30" s="102"/>
      <c r="GQ30" s="102" t="str">
        <f>データ!$E$11</f>
        <v>R03</v>
      </c>
      <c r="GR30" s="102"/>
      <c r="GS30" s="102"/>
      <c r="GT30" s="102"/>
      <c r="GU30" s="102"/>
      <c r="GV30" s="102"/>
      <c r="GW30" s="102"/>
      <c r="GX30" s="102"/>
      <c r="GY30" s="102"/>
      <c r="GZ30" s="102"/>
      <c r="HA30" s="102"/>
      <c r="HB30" s="102"/>
      <c r="HC30" s="102"/>
      <c r="HD30" s="102"/>
      <c r="HE30" s="102"/>
      <c r="HF30" s="102"/>
      <c r="HG30" s="102"/>
      <c r="HH30" s="102"/>
      <c r="HI30" s="102"/>
      <c r="HJ30" s="102" t="str">
        <f>データ!$F$11</f>
        <v>R04</v>
      </c>
      <c r="HK30" s="102"/>
      <c r="HL30" s="102"/>
      <c r="HM30" s="102"/>
      <c r="HN30" s="102"/>
      <c r="HO30" s="102"/>
      <c r="HP30" s="102"/>
      <c r="HQ30" s="102"/>
      <c r="HR30" s="102"/>
      <c r="HS30" s="102"/>
      <c r="HT30" s="102"/>
      <c r="HU30" s="102"/>
      <c r="HV30" s="102"/>
      <c r="HW30" s="102"/>
      <c r="HX30" s="102"/>
      <c r="HY30" s="102"/>
      <c r="HZ30" s="102"/>
      <c r="IA30" s="102"/>
      <c r="IB30" s="102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2" t="str">
        <f>データ!$B$11</f>
        <v>H30</v>
      </c>
      <c r="JD30" s="102"/>
      <c r="JE30" s="102"/>
      <c r="JF30" s="102"/>
      <c r="JG30" s="102"/>
      <c r="JH30" s="102"/>
      <c r="JI30" s="102"/>
      <c r="JJ30" s="102"/>
      <c r="JK30" s="102"/>
      <c r="JL30" s="102"/>
      <c r="JM30" s="102"/>
      <c r="JN30" s="102"/>
      <c r="JO30" s="102"/>
      <c r="JP30" s="102"/>
      <c r="JQ30" s="102"/>
      <c r="JR30" s="102"/>
      <c r="JS30" s="102"/>
      <c r="JT30" s="102"/>
      <c r="JU30" s="102"/>
      <c r="JV30" s="102" t="str">
        <f>データ!$C$11</f>
        <v>R01</v>
      </c>
      <c r="JW30" s="102"/>
      <c r="JX30" s="102"/>
      <c r="JY30" s="102"/>
      <c r="JZ30" s="102"/>
      <c r="KA30" s="102"/>
      <c r="KB30" s="102"/>
      <c r="KC30" s="102"/>
      <c r="KD30" s="102"/>
      <c r="KE30" s="102"/>
      <c r="KF30" s="102"/>
      <c r="KG30" s="102"/>
      <c r="KH30" s="102"/>
      <c r="KI30" s="102"/>
      <c r="KJ30" s="102"/>
      <c r="KK30" s="102"/>
      <c r="KL30" s="102"/>
      <c r="KM30" s="102"/>
      <c r="KN30" s="102"/>
      <c r="KO30" s="102" t="str">
        <f>データ!$D$11</f>
        <v>R02</v>
      </c>
      <c r="KP30" s="102"/>
      <c r="KQ30" s="102"/>
      <c r="KR30" s="102"/>
      <c r="KS30" s="102"/>
      <c r="KT30" s="102"/>
      <c r="KU30" s="102"/>
      <c r="KV30" s="102"/>
      <c r="KW30" s="102"/>
      <c r="KX30" s="102"/>
      <c r="KY30" s="102"/>
      <c r="KZ30" s="102"/>
      <c r="LA30" s="102"/>
      <c r="LB30" s="102"/>
      <c r="LC30" s="102"/>
      <c r="LD30" s="102"/>
      <c r="LE30" s="102"/>
      <c r="LF30" s="102"/>
      <c r="LG30" s="102"/>
      <c r="LH30" s="102" t="str">
        <f>データ!$E$11</f>
        <v>R03</v>
      </c>
      <c r="LI30" s="102"/>
      <c r="LJ30" s="102"/>
      <c r="LK30" s="102"/>
      <c r="LL30" s="102"/>
      <c r="LM30" s="102"/>
      <c r="LN30" s="102"/>
      <c r="LO30" s="102"/>
      <c r="LP30" s="102"/>
      <c r="LQ30" s="102"/>
      <c r="LR30" s="102"/>
      <c r="LS30" s="102"/>
      <c r="LT30" s="102"/>
      <c r="LU30" s="102"/>
      <c r="LV30" s="102"/>
      <c r="LW30" s="102"/>
      <c r="LX30" s="102"/>
      <c r="LY30" s="102"/>
      <c r="LZ30" s="102"/>
      <c r="MA30" s="102" t="str">
        <f>データ!$F$11</f>
        <v>R04</v>
      </c>
      <c r="MB30" s="102"/>
      <c r="MC30" s="102"/>
      <c r="MD30" s="102"/>
      <c r="ME30" s="102"/>
      <c r="MF30" s="102"/>
      <c r="MG30" s="102"/>
      <c r="MH30" s="102"/>
      <c r="MI30" s="102"/>
      <c r="MJ30" s="102"/>
      <c r="MK30" s="102"/>
      <c r="ML30" s="102"/>
      <c r="MM30" s="102"/>
      <c r="MN30" s="102"/>
      <c r="MO30" s="102"/>
      <c r="MP30" s="102"/>
      <c r="MQ30" s="102"/>
      <c r="MR30" s="102"/>
      <c r="MS30" s="102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45"/>
      <c r="NF30" s="145"/>
      <c r="NG30" s="145"/>
      <c r="NH30" s="145"/>
      <c r="NI30" s="145"/>
      <c r="NJ30" s="145"/>
      <c r="NK30" s="145"/>
      <c r="NL30" s="145"/>
      <c r="NM30" s="145"/>
      <c r="NN30" s="145"/>
      <c r="NO30" s="145"/>
      <c r="NP30" s="145"/>
      <c r="NQ30" s="145"/>
      <c r="NR30" s="101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09" t="s">
        <v>27</v>
      </c>
      <c r="K31" s="110"/>
      <c r="L31" s="110"/>
      <c r="M31" s="110"/>
      <c r="N31" s="110"/>
      <c r="O31" s="110"/>
      <c r="P31" s="110"/>
      <c r="Q31" s="110"/>
      <c r="R31" s="110"/>
      <c r="S31" s="110"/>
      <c r="T31" s="111"/>
      <c r="U31" s="112">
        <f>データ!Y7</f>
        <v>58.1</v>
      </c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>
        <f>データ!Z7</f>
        <v>56.3</v>
      </c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>
        <f>データ!AA7</f>
        <v>65.8</v>
      </c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>
        <f>データ!AB7</f>
        <v>86.4</v>
      </c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>
        <f>データ!AC7</f>
        <v>115.2</v>
      </c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09" t="s">
        <v>27</v>
      </c>
      <c r="EB31" s="110"/>
      <c r="EC31" s="110"/>
      <c r="ED31" s="110"/>
      <c r="EE31" s="110"/>
      <c r="EF31" s="110"/>
      <c r="EG31" s="110"/>
      <c r="EH31" s="110"/>
      <c r="EI31" s="110"/>
      <c r="EJ31" s="110"/>
      <c r="EK31" s="111"/>
      <c r="EL31" s="112">
        <f>データ!AJ7</f>
        <v>0</v>
      </c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>
        <f>データ!AK7</f>
        <v>0</v>
      </c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>
        <f>データ!AL7</f>
        <v>0</v>
      </c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>
        <f>データ!AM7</f>
        <v>0</v>
      </c>
      <c r="GR31" s="112"/>
      <c r="GS31" s="112"/>
      <c r="GT31" s="112"/>
      <c r="GU31" s="112"/>
      <c r="GV31" s="112"/>
      <c r="GW31" s="112"/>
      <c r="GX31" s="112"/>
      <c r="GY31" s="112"/>
      <c r="GZ31" s="112"/>
      <c r="HA31" s="112"/>
      <c r="HB31" s="112"/>
      <c r="HC31" s="112"/>
      <c r="HD31" s="112"/>
      <c r="HE31" s="112"/>
      <c r="HF31" s="112"/>
      <c r="HG31" s="112"/>
      <c r="HH31" s="112"/>
      <c r="HI31" s="112"/>
      <c r="HJ31" s="112">
        <f>データ!AN7</f>
        <v>0</v>
      </c>
      <c r="HK31" s="112"/>
      <c r="HL31" s="112"/>
      <c r="HM31" s="112"/>
      <c r="HN31" s="112"/>
      <c r="HO31" s="112"/>
      <c r="HP31" s="112"/>
      <c r="HQ31" s="112"/>
      <c r="HR31" s="112"/>
      <c r="HS31" s="112"/>
      <c r="HT31" s="112"/>
      <c r="HU31" s="112"/>
      <c r="HV31" s="112"/>
      <c r="HW31" s="112"/>
      <c r="HX31" s="112"/>
      <c r="HY31" s="112"/>
      <c r="HZ31" s="112"/>
      <c r="IA31" s="112"/>
      <c r="IB31" s="112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09" t="s">
        <v>27</v>
      </c>
      <c r="IS31" s="110"/>
      <c r="IT31" s="110"/>
      <c r="IU31" s="110"/>
      <c r="IV31" s="110"/>
      <c r="IW31" s="110"/>
      <c r="IX31" s="110"/>
      <c r="IY31" s="110"/>
      <c r="IZ31" s="110"/>
      <c r="JA31" s="110"/>
      <c r="JB31" s="111"/>
      <c r="JC31" s="113">
        <f>データ!DK7</f>
        <v>225.6</v>
      </c>
      <c r="JD31" s="114"/>
      <c r="JE31" s="114"/>
      <c r="JF31" s="114"/>
      <c r="JG31" s="114"/>
      <c r="JH31" s="114"/>
      <c r="JI31" s="114"/>
      <c r="JJ31" s="114"/>
      <c r="JK31" s="114"/>
      <c r="JL31" s="114"/>
      <c r="JM31" s="114"/>
      <c r="JN31" s="114"/>
      <c r="JO31" s="114"/>
      <c r="JP31" s="114"/>
      <c r="JQ31" s="114"/>
      <c r="JR31" s="114"/>
      <c r="JS31" s="114"/>
      <c r="JT31" s="114"/>
      <c r="JU31" s="115"/>
      <c r="JV31" s="113">
        <f>データ!DL7</f>
        <v>218.1</v>
      </c>
      <c r="JW31" s="114"/>
      <c r="JX31" s="114"/>
      <c r="JY31" s="114"/>
      <c r="JZ31" s="114"/>
      <c r="KA31" s="114"/>
      <c r="KB31" s="114"/>
      <c r="KC31" s="114"/>
      <c r="KD31" s="114"/>
      <c r="KE31" s="114"/>
      <c r="KF31" s="114"/>
      <c r="KG31" s="114"/>
      <c r="KH31" s="114"/>
      <c r="KI31" s="114"/>
      <c r="KJ31" s="114"/>
      <c r="KK31" s="114"/>
      <c r="KL31" s="114"/>
      <c r="KM31" s="114"/>
      <c r="KN31" s="115"/>
      <c r="KO31" s="113">
        <f>データ!DM7</f>
        <v>195.6</v>
      </c>
      <c r="KP31" s="114"/>
      <c r="KQ31" s="114"/>
      <c r="KR31" s="114"/>
      <c r="KS31" s="114"/>
      <c r="KT31" s="114"/>
      <c r="KU31" s="114"/>
      <c r="KV31" s="114"/>
      <c r="KW31" s="114"/>
      <c r="KX31" s="114"/>
      <c r="KY31" s="114"/>
      <c r="KZ31" s="114"/>
      <c r="LA31" s="114"/>
      <c r="LB31" s="114"/>
      <c r="LC31" s="114"/>
      <c r="LD31" s="114"/>
      <c r="LE31" s="114"/>
      <c r="LF31" s="114"/>
      <c r="LG31" s="115"/>
      <c r="LH31" s="113">
        <f>データ!DN7</f>
        <v>210.7</v>
      </c>
      <c r="LI31" s="114"/>
      <c r="LJ31" s="114"/>
      <c r="LK31" s="114"/>
      <c r="LL31" s="114"/>
      <c r="LM31" s="114"/>
      <c r="LN31" s="114"/>
      <c r="LO31" s="114"/>
      <c r="LP31" s="114"/>
      <c r="LQ31" s="114"/>
      <c r="LR31" s="114"/>
      <c r="LS31" s="114"/>
      <c r="LT31" s="114"/>
      <c r="LU31" s="114"/>
      <c r="LV31" s="114"/>
      <c r="LW31" s="114"/>
      <c r="LX31" s="114"/>
      <c r="LY31" s="114"/>
      <c r="LZ31" s="115"/>
      <c r="MA31" s="113">
        <f>データ!DO7</f>
        <v>240</v>
      </c>
      <c r="MB31" s="114"/>
      <c r="MC31" s="114"/>
      <c r="MD31" s="114"/>
      <c r="ME31" s="114"/>
      <c r="MF31" s="114"/>
      <c r="MG31" s="114"/>
      <c r="MH31" s="114"/>
      <c r="MI31" s="114"/>
      <c r="MJ31" s="114"/>
      <c r="MK31" s="114"/>
      <c r="ML31" s="114"/>
      <c r="MM31" s="114"/>
      <c r="MN31" s="114"/>
      <c r="MO31" s="114"/>
      <c r="MP31" s="114"/>
      <c r="MQ31" s="114"/>
      <c r="MR31" s="114"/>
      <c r="MS31" s="115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09" t="s">
        <v>29</v>
      </c>
      <c r="K32" s="110"/>
      <c r="L32" s="110"/>
      <c r="M32" s="110"/>
      <c r="N32" s="110"/>
      <c r="O32" s="110"/>
      <c r="P32" s="110"/>
      <c r="Q32" s="110"/>
      <c r="R32" s="110"/>
      <c r="S32" s="110"/>
      <c r="T32" s="111"/>
      <c r="U32" s="112">
        <f>データ!AD7</f>
        <v>224.9</v>
      </c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>
        <f>データ!AE7</f>
        <v>230.7</v>
      </c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>
        <f>データ!AF7</f>
        <v>166.4</v>
      </c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>
        <f>データ!AG7</f>
        <v>177.9</v>
      </c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>
        <f>データ!AH7</f>
        <v>183.3</v>
      </c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09" t="s">
        <v>29</v>
      </c>
      <c r="EB32" s="110"/>
      <c r="EC32" s="110"/>
      <c r="ED32" s="110"/>
      <c r="EE32" s="110"/>
      <c r="EF32" s="110"/>
      <c r="EG32" s="110"/>
      <c r="EH32" s="110"/>
      <c r="EI32" s="110"/>
      <c r="EJ32" s="110"/>
      <c r="EK32" s="111"/>
      <c r="EL32" s="112">
        <f>データ!AO7</f>
        <v>3.6</v>
      </c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>
        <f>データ!AP7</f>
        <v>1.7</v>
      </c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>
        <f>データ!AQ7</f>
        <v>9.9</v>
      </c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  <c r="GO32" s="112"/>
      <c r="GP32" s="112"/>
      <c r="GQ32" s="112">
        <f>データ!AR7</f>
        <v>5.0999999999999996</v>
      </c>
      <c r="GR32" s="112"/>
      <c r="GS32" s="112"/>
      <c r="GT32" s="112"/>
      <c r="GU32" s="112"/>
      <c r="GV32" s="112"/>
      <c r="GW32" s="112"/>
      <c r="GX32" s="112"/>
      <c r="GY32" s="112"/>
      <c r="GZ32" s="112"/>
      <c r="HA32" s="112"/>
      <c r="HB32" s="112"/>
      <c r="HC32" s="112"/>
      <c r="HD32" s="112"/>
      <c r="HE32" s="112"/>
      <c r="HF32" s="112"/>
      <c r="HG32" s="112"/>
      <c r="HH32" s="112"/>
      <c r="HI32" s="112"/>
      <c r="HJ32" s="112">
        <f>データ!AS7</f>
        <v>5.6</v>
      </c>
      <c r="HK32" s="112"/>
      <c r="HL32" s="112"/>
      <c r="HM32" s="112"/>
      <c r="HN32" s="112"/>
      <c r="HO32" s="112"/>
      <c r="HP32" s="112"/>
      <c r="HQ32" s="112"/>
      <c r="HR32" s="112"/>
      <c r="HS32" s="112"/>
      <c r="HT32" s="112"/>
      <c r="HU32" s="112"/>
      <c r="HV32" s="112"/>
      <c r="HW32" s="112"/>
      <c r="HX32" s="112"/>
      <c r="HY32" s="112"/>
      <c r="HZ32" s="112"/>
      <c r="IA32" s="112"/>
      <c r="IB32" s="112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09" t="s">
        <v>29</v>
      </c>
      <c r="IS32" s="110"/>
      <c r="IT32" s="110"/>
      <c r="IU32" s="110"/>
      <c r="IV32" s="110"/>
      <c r="IW32" s="110"/>
      <c r="IX32" s="110"/>
      <c r="IY32" s="110"/>
      <c r="IZ32" s="110"/>
      <c r="JA32" s="110"/>
      <c r="JB32" s="111"/>
      <c r="JC32" s="113">
        <f>データ!DP7</f>
        <v>160</v>
      </c>
      <c r="JD32" s="114"/>
      <c r="JE32" s="114"/>
      <c r="JF32" s="114"/>
      <c r="JG32" s="114"/>
      <c r="JH32" s="114"/>
      <c r="JI32" s="114"/>
      <c r="JJ32" s="114"/>
      <c r="JK32" s="114"/>
      <c r="JL32" s="114"/>
      <c r="JM32" s="114"/>
      <c r="JN32" s="114"/>
      <c r="JO32" s="114"/>
      <c r="JP32" s="114"/>
      <c r="JQ32" s="114"/>
      <c r="JR32" s="114"/>
      <c r="JS32" s="114"/>
      <c r="JT32" s="114"/>
      <c r="JU32" s="115"/>
      <c r="JV32" s="113">
        <f>データ!DQ7</f>
        <v>164.6</v>
      </c>
      <c r="JW32" s="114"/>
      <c r="JX32" s="114"/>
      <c r="JY32" s="114"/>
      <c r="JZ32" s="114"/>
      <c r="KA32" s="114"/>
      <c r="KB32" s="114"/>
      <c r="KC32" s="114"/>
      <c r="KD32" s="114"/>
      <c r="KE32" s="114"/>
      <c r="KF32" s="114"/>
      <c r="KG32" s="114"/>
      <c r="KH32" s="114"/>
      <c r="KI32" s="114"/>
      <c r="KJ32" s="114"/>
      <c r="KK32" s="114"/>
      <c r="KL32" s="114"/>
      <c r="KM32" s="114"/>
      <c r="KN32" s="115"/>
      <c r="KO32" s="113">
        <f>データ!DR7</f>
        <v>140.30000000000001</v>
      </c>
      <c r="KP32" s="114"/>
      <c r="KQ32" s="114"/>
      <c r="KR32" s="114"/>
      <c r="KS32" s="114"/>
      <c r="KT32" s="114"/>
      <c r="KU32" s="114"/>
      <c r="KV32" s="114"/>
      <c r="KW32" s="114"/>
      <c r="KX32" s="114"/>
      <c r="KY32" s="114"/>
      <c r="KZ32" s="114"/>
      <c r="LA32" s="114"/>
      <c r="LB32" s="114"/>
      <c r="LC32" s="114"/>
      <c r="LD32" s="114"/>
      <c r="LE32" s="114"/>
      <c r="LF32" s="114"/>
      <c r="LG32" s="115"/>
      <c r="LH32" s="113">
        <f>データ!DS7</f>
        <v>147.30000000000001</v>
      </c>
      <c r="LI32" s="114"/>
      <c r="LJ32" s="114"/>
      <c r="LK32" s="114"/>
      <c r="LL32" s="114"/>
      <c r="LM32" s="114"/>
      <c r="LN32" s="114"/>
      <c r="LO32" s="114"/>
      <c r="LP32" s="114"/>
      <c r="LQ32" s="114"/>
      <c r="LR32" s="114"/>
      <c r="LS32" s="114"/>
      <c r="LT32" s="114"/>
      <c r="LU32" s="114"/>
      <c r="LV32" s="114"/>
      <c r="LW32" s="114"/>
      <c r="LX32" s="114"/>
      <c r="LY32" s="114"/>
      <c r="LZ32" s="115"/>
      <c r="MA32" s="113">
        <f>データ!DT7</f>
        <v>162.9</v>
      </c>
      <c r="MB32" s="114"/>
      <c r="MC32" s="114"/>
      <c r="MD32" s="114"/>
      <c r="ME32" s="114"/>
      <c r="MF32" s="114"/>
      <c r="MG32" s="114"/>
      <c r="MH32" s="114"/>
      <c r="MI32" s="114"/>
      <c r="MJ32" s="114"/>
      <c r="MK32" s="114"/>
      <c r="ML32" s="114"/>
      <c r="MM32" s="114"/>
      <c r="MN32" s="114"/>
      <c r="MO32" s="114"/>
      <c r="MP32" s="114"/>
      <c r="MQ32" s="114"/>
      <c r="MR32" s="114"/>
      <c r="MS32" s="115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133</v>
      </c>
      <c r="NE32" s="145"/>
      <c r="NF32" s="145"/>
      <c r="NG32" s="145"/>
      <c r="NH32" s="145"/>
      <c r="NI32" s="145"/>
      <c r="NJ32" s="145"/>
      <c r="NK32" s="145"/>
      <c r="NL32" s="145"/>
      <c r="NM32" s="145"/>
      <c r="NN32" s="145"/>
      <c r="NO32" s="145"/>
      <c r="NP32" s="145"/>
      <c r="NQ32" s="145"/>
      <c r="NR32" s="101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45"/>
      <c r="NF33" s="145"/>
      <c r="NG33" s="145"/>
      <c r="NH33" s="145"/>
      <c r="NI33" s="145"/>
      <c r="NJ33" s="145"/>
      <c r="NK33" s="145"/>
      <c r="NL33" s="145"/>
      <c r="NM33" s="145"/>
      <c r="NN33" s="145"/>
      <c r="NO33" s="145"/>
      <c r="NP33" s="145"/>
      <c r="NQ33" s="145"/>
      <c r="NR33" s="101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45"/>
      <c r="NF34" s="145"/>
      <c r="NG34" s="145"/>
      <c r="NH34" s="145"/>
      <c r="NI34" s="145"/>
      <c r="NJ34" s="145"/>
      <c r="NK34" s="145"/>
      <c r="NL34" s="145"/>
      <c r="NM34" s="145"/>
      <c r="NN34" s="145"/>
      <c r="NO34" s="145"/>
      <c r="NP34" s="145"/>
      <c r="NQ34" s="145"/>
      <c r="NR34" s="101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45"/>
      <c r="NF35" s="145"/>
      <c r="NG35" s="145"/>
      <c r="NH35" s="145"/>
      <c r="NI35" s="145"/>
      <c r="NJ35" s="145"/>
      <c r="NK35" s="145"/>
      <c r="NL35" s="145"/>
      <c r="NM35" s="145"/>
      <c r="NN35" s="145"/>
      <c r="NO35" s="145"/>
      <c r="NP35" s="145"/>
      <c r="NQ35" s="145"/>
      <c r="NR35" s="101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45"/>
      <c r="NF36" s="145"/>
      <c r="NG36" s="145"/>
      <c r="NH36" s="145"/>
      <c r="NI36" s="145"/>
      <c r="NJ36" s="145"/>
      <c r="NK36" s="145"/>
      <c r="NL36" s="145"/>
      <c r="NM36" s="145"/>
      <c r="NN36" s="145"/>
      <c r="NO36" s="145"/>
      <c r="NP36" s="145"/>
      <c r="NQ36" s="145"/>
      <c r="NR36" s="101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45"/>
      <c r="NF37" s="145"/>
      <c r="NG37" s="145"/>
      <c r="NH37" s="145"/>
      <c r="NI37" s="145"/>
      <c r="NJ37" s="145"/>
      <c r="NK37" s="145"/>
      <c r="NL37" s="145"/>
      <c r="NM37" s="145"/>
      <c r="NN37" s="145"/>
      <c r="NO37" s="145"/>
      <c r="NP37" s="145"/>
      <c r="NQ37" s="145"/>
      <c r="NR37" s="101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45"/>
      <c r="NF38" s="145"/>
      <c r="NG38" s="145"/>
      <c r="NH38" s="145"/>
      <c r="NI38" s="145"/>
      <c r="NJ38" s="145"/>
      <c r="NK38" s="145"/>
      <c r="NL38" s="145"/>
      <c r="NM38" s="145"/>
      <c r="NN38" s="145"/>
      <c r="NO38" s="145"/>
      <c r="NP38" s="145"/>
      <c r="NQ38" s="145"/>
      <c r="NR38" s="101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45"/>
      <c r="NF39" s="145"/>
      <c r="NG39" s="145"/>
      <c r="NH39" s="145"/>
      <c r="NI39" s="145"/>
      <c r="NJ39" s="145"/>
      <c r="NK39" s="145"/>
      <c r="NL39" s="145"/>
      <c r="NM39" s="145"/>
      <c r="NN39" s="145"/>
      <c r="NO39" s="145"/>
      <c r="NP39" s="145"/>
      <c r="NQ39" s="145"/>
      <c r="NR39" s="101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45"/>
      <c r="NF40" s="145"/>
      <c r="NG40" s="145"/>
      <c r="NH40" s="145"/>
      <c r="NI40" s="145"/>
      <c r="NJ40" s="145"/>
      <c r="NK40" s="145"/>
      <c r="NL40" s="145"/>
      <c r="NM40" s="145"/>
      <c r="NN40" s="145"/>
      <c r="NO40" s="145"/>
      <c r="NP40" s="145"/>
      <c r="NQ40" s="145"/>
      <c r="NR40" s="101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45"/>
      <c r="NF41" s="145"/>
      <c r="NG41" s="145"/>
      <c r="NH41" s="145"/>
      <c r="NI41" s="145"/>
      <c r="NJ41" s="145"/>
      <c r="NK41" s="145"/>
      <c r="NL41" s="145"/>
      <c r="NM41" s="145"/>
      <c r="NN41" s="145"/>
      <c r="NO41" s="145"/>
      <c r="NP41" s="145"/>
      <c r="NQ41" s="145"/>
      <c r="NR41" s="101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45"/>
      <c r="NF42" s="145"/>
      <c r="NG42" s="145"/>
      <c r="NH42" s="145"/>
      <c r="NI42" s="145"/>
      <c r="NJ42" s="145"/>
      <c r="NK42" s="145"/>
      <c r="NL42" s="145"/>
      <c r="NM42" s="145"/>
      <c r="NN42" s="145"/>
      <c r="NO42" s="145"/>
      <c r="NP42" s="145"/>
      <c r="NQ42" s="145"/>
      <c r="NR42" s="101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45"/>
      <c r="NF43" s="145"/>
      <c r="NG43" s="145"/>
      <c r="NH43" s="145"/>
      <c r="NI43" s="145"/>
      <c r="NJ43" s="145"/>
      <c r="NK43" s="145"/>
      <c r="NL43" s="145"/>
      <c r="NM43" s="145"/>
      <c r="NN43" s="145"/>
      <c r="NO43" s="145"/>
      <c r="NP43" s="145"/>
      <c r="NQ43" s="145"/>
      <c r="NR43" s="101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45"/>
      <c r="NF44" s="145"/>
      <c r="NG44" s="145"/>
      <c r="NH44" s="145"/>
      <c r="NI44" s="145"/>
      <c r="NJ44" s="145"/>
      <c r="NK44" s="145"/>
      <c r="NL44" s="145"/>
      <c r="NM44" s="145"/>
      <c r="NN44" s="145"/>
      <c r="NO44" s="145"/>
      <c r="NP44" s="145"/>
      <c r="NQ44" s="145"/>
      <c r="NR44" s="101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45"/>
      <c r="NF45" s="145"/>
      <c r="NG45" s="145"/>
      <c r="NH45" s="145"/>
      <c r="NI45" s="145"/>
      <c r="NJ45" s="145"/>
      <c r="NK45" s="145"/>
      <c r="NL45" s="145"/>
      <c r="NM45" s="145"/>
      <c r="NN45" s="145"/>
      <c r="NO45" s="145"/>
      <c r="NP45" s="145"/>
      <c r="NQ45" s="145"/>
      <c r="NR45" s="101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45"/>
      <c r="NF46" s="145"/>
      <c r="NG46" s="145"/>
      <c r="NH46" s="145"/>
      <c r="NI46" s="145"/>
      <c r="NJ46" s="145"/>
      <c r="NK46" s="145"/>
      <c r="NL46" s="145"/>
      <c r="NM46" s="145"/>
      <c r="NN46" s="145"/>
      <c r="NO46" s="145"/>
      <c r="NP46" s="145"/>
      <c r="NQ46" s="145"/>
      <c r="NR46" s="101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45"/>
      <c r="NF47" s="145"/>
      <c r="NG47" s="145"/>
      <c r="NH47" s="145"/>
      <c r="NI47" s="145"/>
      <c r="NJ47" s="145"/>
      <c r="NK47" s="145"/>
      <c r="NL47" s="145"/>
      <c r="NM47" s="145"/>
      <c r="NN47" s="145"/>
      <c r="NO47" s="145"/>
      <c r="NP47" s="145"/>
      <c r="NQ47" s="145"/>
      <c r="NR47" s="101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134</v>
      </c>
      <c r="NE49" s="145"/>
      <c r="NF49" s="145"/>
      <c r="NG49" s="145"/>
      <c r="NH49" s="145"/>
      <c r="NI49" s="145"/>
      <c r="NJ49" s="145"/>
      <c r="NK49" s="145"/>
      <c r="NL49" s="145"/>
      <c r="NM49" s="145"/>
      <c r="NN49" s="145"/>
      <c r="NO49" s="145"/>
      <c r="NP49" s="145"/>
      <c r="NQ49" s="145"/>
      <c r="NR49" s="101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45"/>
      <c r="NF50" s="145"/>
      <c r="NG50" s="145"/>
      <c r="NH50" s="145"/>
      <c r="NI50" s="145"/>
      <c r="NJ50" s="145"/>
      <c r="NK50" s="145"/>
      <c r="NL50" s="145"/>
      <c r="NM50" s="145"/>
      <c r="NN50" s="145"/>
      <c r="NO50" s="145"/>
      <c r="NP50" s="145"/>
      <c r="NQ50" s="145"/>
      <c r="NR50" s="101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2" t="str">
        <f>データ!$B$11</f>
        <v>H30</v>
      </c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 t="str">
        <f>データ!$C$11</f>
        <v>R01</v>
      </c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 t="str">
        <f>データ!$D$11</f>
        <v>R02</v>
      </c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 t="str">
        <f>データ!$E$11</f>
        <v>R03</v>
      </c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 t="str">
        <f>データ!$F$11</f>
        <v>R04</v>
      </c>
      <c r="CT51" s="102"/>
      <c r="CU51" s="102"/>
      <c r="CV51" s="102"/>
      <c r="CW51" s="102"/>
      <c r="CX51" s="102"/>
      <c r="CY51" s="102"/>
      <c r="CZ51" s="102"/>
      <c r="DA51" s="102"/>
      <c r="DB51" s="102"/>
      <c r="DC51" s="102"/>
      <c r="DD51" s="102"/>
      <c r="DE51" s="102"/>
      <c r="DF51" s="102"/>
      <c r="DG51" s="102"/>
      <c r="DH51" s="102"/>
      <c r="DI51" s="102"/>
      <c r="DJ51" s="102"/>
      <c r="DK51" s="102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2" t="str">
        <f>データ!$B$11</f>
        <v>H30</v>
      </c>
      <c r="EM51" s="102"/>
      <c r="EN51" s="102"/>
      <c r="EO51" s="102"/>
      <c r="EP51" s="102"/>
      <c r="EQ51" s="102"/>
      <c r="ER51" s="102"/>
      <c r="ES51" s="102"/>
      <c r="ET51" s="102"/>
      <c r="EU51" s="102"/>
      <c r="EV51" s="102"/>
      <c r="EW51" s="102"/>
      <c r="EX51" s="102"/>
      <c r="EY51" s="102"/>
      <c r="EZ51" s="102"/>
      <c r="FA51" s="102"/>
      <c r="FB51" s="102"/>
      <c r="FC51" s="102"/>
      <c r="FD51" s="102"/>
      <c r="FE51" s="102" t="str">
        <f>データ!$C$11</f>
        <v>R01</v>
      </c>
      <c r="FF51" s="102"/>
      <c r="FG51" s="102"/>
      <c r="FH51" s="102"/>
      <c r="FI51" s="102"/>
      <c r="FJ51" s="102"/>
      <c r="FK51" s="102"/>
      <c r="FL51" s="102"/>
      <c r="FM51" s="102"/>
      <c r="FN51" s="102"/>
      <c r="FO51" s="102"/>
      <c r="FP51" s="102"/>
      <c r="FQ51" s="102"/>
      <c r="FR51" s="102"/>
      <c r="FS51" s="102"/>
      <c r="FT51" s="102"/>
      <c r="FU51" s="102"/>
      <c r="FV51" s="102"/>
      <c r="FW51" s="102"/>
      <c r="FX51" s="102" t="str">
        <f>データ!$D$11</f>
        <v>R02</v>
      </c>
      <c r="FY51" s="102"/>
      <c r="FZ51" s="102"/>
      <c r="GA51" s="102"/>
      <c r="GB51" s="102"/>
      <c r="GC51" s="102"/>
      <c r="GD51" s="102"/>
      <c r="GE51" s="102"/>
      <c r="GF51" s="102"/>
      <c r="GG51" s="102"/>
      <c r="GH51" s="102"/>
      <c r="GI51" s="102"/>
      <c r="GJ51" s="102"/>
      <c r="GK51" s="102"/>
      <c r="GL51" s="102"/>
      <c r="GM51" s="102"/>
      <c r="GN51" s="102"/>
      <c r="GO51" s="102"/>
      <c r="GP51" s="102"/>
      <c r="GQ51" s="102" t="str">
        <f>データ!$E$11</f>
        <v>R03</v>
      </c>
      <c r="GR51" s="102"/>
      <c r="GS51" s="102"/>
      <c r="GT51" s="102"/>
      <c r="GU51" s="102"/>
      <c r="GV51" s="102"/>
      <c r="GW51" s="102"/>
      <c r="GX51" s="102"/>
      <c r="GY51" s="102"/>
      <c r="GZ51" s="102"/>
      <c r="HA51" s="102"/>
      <c r="HB51" s="102"/>
      <c r="HC51" s="102"/>
      <c r="HD51" s="102"/>
      <c r="HE51" s="102"/>
      <c r="HF51" s="102"/>
      <c r="HG51" s="102"/>
      <c r="HH51" s="102"/>
      <c r="HI51" s="102"/>
      <c r="HJ51" s="102" t="str">
        <f>データ!$F$11</f>
        <v>R04</v>
      </c>
      <c r="HK51" s="102"/>
      <c r="HL51" s="102"/>
      <c r="HM51" s="102"/>
      <c r="HN51" s="102"/>
      <c r="HO51" s="102"/>
      <c r="HP51" s="102"/>
      <c r="HQ51" s="102"/>
      <c r="HR51" s="102"/>
      <c r="HS51" s="102"/>
      <c r="HT51" s="102"/>
      <c r="HU51" s="102"/>
      <c r="HV51" s="102"/>
      <c r="HW51" s="102"/>
      <c r="HX51" s="102"/>
      <c r="HY51" s="102"/>
      <c r="HZ51" s="102"/>
      <c r="IA51" s="102"/>
      <c r="IB51" s="102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2" t="str">
        <f>データ!$B$11</f>
        <v>H30</v>
      </c>
      <c r="JD51" s="102"/>
      <c r="JE51" s="102"/>
      <c r="JF51" s="102"/>
      <c r="JG51" s="102"/>
      <c r="JH51" s="102"/>
      <c r="JI51" s="102"/>
      <c r="JJ51" s="102"/>
      <c r="JK51" s="102"/>
      <c r="JL51" s="102"/>
      <c r="JM51" s="102"/>
      <c r="JN51" s="102"/>
      <c r="JO51" s="102"/>
      <c r="JP51" s="102"/>
      <c r="JQ51" s="102"/>
      <c r="JR51" s="102"/>
      <c r="JS51" s="102"/>
      <c r="JT51" s="102"/>
      <c r="JU51" s="102"/>
      <c r="JV51" s="102" t="str">
        <f>データ!$C$11</f>
        <v>R01</v>
      </c>
      <c r="JW51" s="102"/>
      <c r="JX51" s="102"/>
      <c r="JY51" s="102"/>
      <c r="JZ51" s="102"/>
      <c r="KA51" s="102"/>
      <c r="KB51" s="102"/>
      <c r="KC51" s="102"/>
      <c r="KD51" s="102"/>
      <c r="KE51" s="102"/>
      <c r="KF51" s="102"/>
      <c r="KG51" s="102"/>
      <c r="KH51" s="102"/>
      <c r="KI51" s="102"/>
      <c r="KJ51" s="102"/>
      <c r="KK51" s="102"/>
      <c r="KL51" s="102"/>
      <c r="KM51" s="102"/>
      <c r="KN51" s="102"/>
      <c r="KO51" s="102" t="str">
        <f>データ!$D$11</f>
        <v>R02</v>
      </c>
      <c r="KP51" s="102"/>
      <c r="KQ51" s="102"/>
      <c r="KR51" s="102"/>
      <c r="KS51" s="102"/>
      <c r="KT51" s="102"/>
      <c r="KU51" s="102"/>
      <c r="KV51" s="102"/>
      <c r="KW51" s="102"/>
      <c r="KX51" s="102"/>
      <c r="KY51" s="102"/>
      <c r="KZ51" s="102"/>
      <c r="LA51" s="102"/>
      <c r="LB51" s="102"/>
      <c r="LC51" s="102"/>
      <c r="LD51" s="102"/>
      <c r="LE51" s="102"/>
      <c r="LF51" s="102"/>
      <c r="LG51" s="102"/>
      <c r="LH51" s="102" t="str">
        <f>データ!$E$11</f>
        <v>R03</v>
      </c>
      <c r="LI51" s="102"/>
      <c r="LJ51" s="102"/>
      <c r="LK51" s="102"/>
      <c r="LL51" s="102"/>
      <c r="LM51" s="102"/>
      <c r="LN51" s="102"/>
      <c r="LO51" s="102"/>
      <c r="LP51" s="102"/>
      <c r="LQ51" s="102"/>
      <c r="LR51" s="102"/>
      <c r="LS51" s="102"/>
      <c r="LT51" s="102"/>
      <c r="LU51" s="102"/>
      <c r="LV51" s="102"/>
      <c r="LW51" s="102"/>
      <c r="LX51" s="102"/>
      <c r="LY51" s="102"/>
      <c r="LZ51" s="102"/>
      <c r="MA51" s="102" t="str">
        <f>データ!$F$11</f>
        <v>R04</v>
      </c>
      <c r="MB51" s="102"/>
      <c r="MC51" s="102"/>
      <c r="MD51" s="102"/>
      <c r="ME51" s="102"/>
      <c r="MF51" s="102"/>
      <c r="MG51" s="102"/>
      <c r="MH51" s="102"/>
      <c r="MI51" s="102"/>
      <c r="MJ51" s="102"/>
      <c r="MK51" s="102"/>
      <c r="ML51" s="102"/>
      <c r="MM51" s="102"/>
      <c r="MN51" s="102"/>
      <c r="MO51" s="102"/>
      <c r="MP51" s="102"/>
      <c r="MQ51" s="102"/>
      <c r="MR51" s="102"/>
      <c r="MS51" s="102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45"/>
      <c r="NF51" s="145"/>
      <c r="NG51" s="145"/>
      <c r="NH51" s="145"/>
      <c r="NI51" s="145"/>
      <c r="NJ51" s="145"/>
      <c r="NK51" s="145"/>
      <c r="NL51" s="145"/>
      <c r="NM51" s="145"/>
      <c r="NN51" s="145"/>
      <c r="NO51" s="145"/>
      <c r="NP51" s="145"/>
      <c r="NQ51" s="145"/>
      <c r="NR51" s="101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09" t="s">
        <v>27</v>
      </c>
      <c r="K52" s="110"/>
      <c r="L52" s="110"/>
      <c r="M52" s="110"/>
      <c r="N52" s="110"/>
      <c r="O52" s="110"/>
      <c r="P52" s="110"/>
      <c r="Q52" s="110"/>
      <c r="R52" s="110"/>
      <c r="S52" s="110"/>
      <c r="T52" s="111"/>
      <c r="U52" s="119">
        <f>データ!AU7</f>
        <v>0</v>
      </c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>
        <f>データ!AV7</f>
        <v>0</v>
      </c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>
        <f>データ!AW7</f>
        <v>0</v>
      </c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>
        <f>データ!AX7</f>
        <v>0</v>
      </c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>
        <f>データ!AY7</f>
        <v>0</v>
      </c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09" t="s">
        <v>27</v>
      </c>
      <c r="EB52" s="110"/>
      <c r="EC52" s="110"/>
      <c r="ED52" s="110"/>
      <c r="EE52" s="110"/>
      <c r="EF52" s="110"/>
      <c r="EG52" s="110"/>
      <c r="EH52" s="110"/>
      <c r="EI52" s="110"/>
      <c r="EJ52" s="110"/>
      <c r="EK52" s="111"/>
      <c r="EL52" s="112">
        <f>データ!BF7</f>
        <v>43.3</v>
      </c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>
        <f>データ!BG7</f>
        <v>41.7</v>
      </c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>
        <f>データ!BH7</f>
        <v>32.799999999999997</v>
      </c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>
        <f>データ!BI7</f>
        <v>38.5</v>
      </c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>
        <f>データ!BJ7</f>
        <v>41.5</v>
      </c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/>
      <c r="HW52" s="112"/>
      <c r="HX52" s="112"/>
      <c r="HY52" s="112"/>
      <c r="HZ52" s="112"/>
      <c r="IA52" s="112"/>
      <c r="IB52" s="112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09" t="s">
        <v>27</v>
      </c>
      <c r="IS52" s="110"/>
      <c r="IT52" s="110"/>
      <c r="IU52" s="110"/>
      <c r="IV52" s="110"/>
      <c r="IW52" s="110"/>
      <c r="IX52" s="110"/>
      <c r="IY52" s="110"/>
      <c r="IZ52" s="110"/>
      <c r="JA52" s="110"/>
      <c r="JB52" s="111"/>
      <c r="JC52" s="119">
        <f>データ!BQ7</f>
        <v>45746</v>
      </c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>
        <f>データ!BR7</f>
        <v>42895</v>
      </c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>
        <f>データ!BS7</f>
        <v>27354</v>
      </c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>
        <f>データ!BT7</f>
        <v>40001</v>
      </c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>
        <f>データ!BU7</f>
        <v>46296</v>
      </c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45"/>
      <c r="NF52" s="145"/>
      <c r="NG52" s="145"/>
      <c r="NH52" s="145"/>
      <c r="NI52" s="145"/>
      <c r="NJ52" s="145"/>
      <c r="NK52" s="145"/>
      <c r="NL52" s="145"/>
      <c r="NM52" s="145"/>
      <c r="NN52" s="145"/>
      <c r="NO52" s="145"/>
      <c r="NP52" s="145"/>
      <c r="NQ52" s="145"/>
      <c r="NR52" s="101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09" t="s">
        <v>29</v>
      </c>
      <c r="K53" s="110"/>
      <c r="L53" s="110"/>
      <c r="M53" s="110"/>
      <c r="N53" s="110"/>
      <c r="O53" s="110"/>
      <c r="P53" s="110"/>
      <c r="Q53" s="110"/>
      <c r="R53" s="110"/>
      <c r="S53" s="110"/>
      <c r="T53" s="111"/>
      <c r="U53" s="119">
        <f>データ!AZ7</f>
        <v>11</v>
      </c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>
        <f>データ!BA7</f>
        <v>7</v>
      </c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>
        <f>データ!BB7</f>
        <v>260</v>
      </c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>
        <f>データ!BC7</f>
        <v>15564</v>
      </c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>
        <f>データ!BD7</f>
        <v>28</v>
      </c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09" t="s">
        <v>29</v>
      </c>
      <c r="EB53" s="110"/>
      <c r="EC53" s="110"/>
      <c r="ED53" s="110"/>
      <c r="EE53" s="110"/>
      <c r="EF53" s="110"/>
      <c r="EG53" s="110"/>
      <c r="EH53" s="110"/>
      <c r="EI53" s="110"/>
      <c r="EJ53" s="110"/>
      <c r="EK53" s="111"/>
      <c r="EL53" s="112">
        <f>データ!BK7</f>
        <v>43.4</v>
      </c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>
        <f>データ!BL7</f>
        <v>36.200000000000003</v>
      </c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>
        <f>データ!BM7</f>
        <v>-15.8</v>
      </c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>
        <f>データ!BN7</f>
        <v>5</v>
      </c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>
        <f>データ!BO7</f>
        <v>18.399999999999999</v>
      </c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09" t="s">
        <v>29</v>
      </c>
      <c r="IS53" s="110"/>
      <c r="IT53" s="110"/>
      <c r="IU53" s="110"/>
      <c r="IV53" s="110"/>
      <c r="IW53" s="110"/>
      <c r="IX53" s="110"/>
      <c r="IY53" s="110"/>
      <c r="IZ53" s="110"/>
      <c r="JA53" s="110"/>
      <c r="JB53" s="111"/>
      <c r="JC53" s="119">
        <f>データ!BV7</f>
        <v>26255</v>
      </c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>
        <f>データ!BW7</f>
        <v>24482</v>
      </c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>
        <f>データ!BX7</f>
        <v>13494</v>
      </c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>
        <f>データ!BY7</f>
        <v>17746</v>
      </c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>
        <f>データ!BZ7</f>
        <v>17293</v>
      </c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45"/>
      <c r="NF53" s="145"/>
      <c r="NG53" s="145"/>
      <c r="NH53" s="145"/>
      <c r="NI53" s="145"/>
      <c r="NJ53" s="145"/>
      <c r="NK53" s="145"/>
      <c r="NL53" s="145"/>
      <c r="NM53" s="145"/>
      <c r="NN53" s="145"/>
      <c r="NO53" s="145"/>
      <c r="NP53" s="145"/>
      <c r="NQ53" s="145"/>
      <c r="NR53" s="101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45"/>
      <c r="NF54" s="145"/>
      <c r="NG54" s="145"/>
      <c r="NH54" s="145"/>
      <c r="NI54" s="145"/>
      <c r="NJ54" s="145"/>
      <c r="NK54" s="145"/>
      <c r="NL54" s="145"/>
      <c r="NM54" s="145"/>
      <c r="NN54" s="145"/>
      <c r="NO54" s="145"/>
      <c r="NP54" s="145"/>
      <c r="NQ54" s="145"/>
      <c r="NR54" s="101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45"/>
      <c r="NF55" s="145"/>
      <c r="NG55" s="145"/>
      <c r="NH55" s="145"/>
      <c r="NI55" s="145"/>
      <c r="NJ55" s="145"/>
      <c r="NK55" s="145"/>
      <c r="NL55" s="145"/>
      <c r="NM55" s="145"/>
      <c r="NN55" s="145"/>
      <c r="NO55" s="145"/>
      <c r="NP55" s="145"/>
      <c r="NQ55" s="145"/>
      <c r="NR55" s="101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45"/>
      <c r="NF56" s="145"/>
      <c r="NG56" s="145"/>
      <c r="NH56" s="145"/>
      <c r="NI56" s="145"/>
      <c r="NJ56" s="145"/>
      <c r="NK56" s="145"/>
      <c r="NL56" s="145"/>
      <c r="NM56" s="145"/>
      <c r="NN56" s="145"/>
      <c r="NO56" s="145"/>
      <c r="NP56" s="145"/>
      <c r="NQ56" s="145"/>
      <c r="NR56" s="101"/>
    </row>
    <row r="57" spans="1:382" ht="13.5" customHeight="1" x14ac:dyDescent="0.15">
      <c r="A57" s="2"/>
      <c r="B57" s="25"/>
      <c r="NB57" s="26"/>
      <c r="NC57" s="2"/>
      <c r="ND57" s="100"/>
      <c r="NE57" s="145"/>
      <c r="NF57" s="145"/>
      <c r="NG57" s="145"/>
      <c r="NH57" s="145"/>
      <c r="NI57" s="145"/>
      <c r="NJ57" s="145"/>
      <c r="NK57" s="145"/>
      <c r="NL57" s="145"/>
      <c r="NM57" s="145"/>
      <c r="NN57" s="145"/>
      <c r="NO57" s="145"/>
      <c r="NP57" s="145"/>
      <c r="NQ57" s="145"/>
      <c r="NR57" s="101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45"/>
      <c r="NF58" s="145"/>
      <c r="NG58" s="145"/>
      <c r="NH58" s="145"/>
      <c r="NI58" s="145"/>
      <c r="NJ58" s="145"/>
      <c r="NK58" s="145"/>
      <c r="NL58" s="145"/>
      <c r="NM58" s="145"/>
      <c r="NN58" s="145"/>
      <c r="NO58" s="145"/>
      <c r="NP58" s="145"/>
      <c r="NQ58" s="145"/>
      <c r="NR58" s="101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45"/>
      <c r="NF59" s="145"/>
      <c r="NG59" s="145"/>
      <c r="NH59" s="145"/>
      <c r="NI59" s="145"/>
      <c r="NJ59" s="145"/>
      <c r="NK59" s="145"/>
      <c r="NL59" s="145"/>
      <c r="NM59" s="145"/>
      <c r="NN59" s="145"/>
      <c r="NO59" s="145"/>
      <c r="NP59" s="145"/>
      <c r="NQ59" s="145"/>
      <c r="NR59" s="101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45"/>
      <c r="NF60" s="145"/>
      <c r="NG60" s="145"/>
      <c r="NH60" s="145"/>
      <c r="NI60" s="145"/>
      <c r="NJ60" s="145"/>
      <c r="NK60" s="145"/>
      <c r="NL60" s="145"/>
      <c r="NM60" s="145"/>
      <c r="NN60" s="145"/>
      <c r="NO60" s="145"/>
      <c r="NP60" s="145"/>
      <c r="NQ60" s="145"/>
      <c r="NR60" s="101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45"/>
      <c r="NF61" s="145"/>
      <c r="NG61" s="145"/>
      <c r="NH61" s="145"/>
      <c r="NI61" s="145"/>
      <c r="NJ61" s="145"/>
      <c r="NK61" s="145"/>
      <c r="NL61" s="145"/>
      <c r="NM61" s="145"/>
      <c r="NN61" s="145"/>
      <c r="NO61" s="145"/>
      <c r="NP61" s="145"/>
      <c r="NQ61" s="145"/>
      <c r="NR61" s="101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45"/>
      <c r="NF62" s="145"/>
      <c r="NG62" s="145"/>
      <c r="NH62" s="145"/>
      <c r="NI62" s="145"/>
      <c r="NJ62" s="145"/>
      <c r="NK62" s="145"/>
      <c r="NL62" s="145"/>
      <c r="NM62" s="145"/>
      <c r="NN62" s="145"/>
      <c r="NO62" s="145"/>
      <c r="NP62" s="145"/>
      <c r="NQ62" s="145"/>
      <c r="NR62" s="101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0" t="s">
        <v>32</v>
      </c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  <c r="FS63" s="120"/>
      <c r="FT63" s="120"/>
      <c r="FU63" s="120"/>
      <c r="FV63" s="120"/>
      <c r="FW63" s="120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45"/>
      <c r="NF63" s="145"/>
      <c r="NG63" s="145"/>
      <c r="NH63" s="145"/>
      <c r="NI63" s="145"/>
      <c r="NJ63" s="145"/>
      <c r="NK63" s="145"/>
      <c r="NL63" s="145"/>
      <c r="NM63" s="145"/>
      <c r="NN63" s="145"/>
      <c r="NO63" s="145"/>
      <c r="NP63" s="145"/>
      <c r="NQ63" s="145"/>
      <c r="NR63" s="101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  <c r="EG64" s="120"/>
      <c r="EH64" s="120"/>
      <c r="EI64" s="120"/>
      <c r="EJ64" s="120"/>
      <c r="EK64" s="120"/>
      <c r="EL64" s="120"/>
      <c r="EM64" s="120"/>
      <c r="EN64" s="120"/>
      <c r="EO64" s="120"/>
      <c r="EP64" s="120"/>
      <c r="EQ64" s="120"/>
      <c r="ER64" s="120"/>
      <c r="ES64" s="120"/>
      <c r="ET64" s="120"/>
      <c r="EU64" s="120"/>
      <c r="EV64" s="120"/>
      <c r="EW64" s="120"/>
      <c r="EX64" s="120"/>
      <c r="EY64" s="120"/>
      <c r="EZ64" s="120"/>
      <c r="FA64" s="120"/>
      <c r="FB64" s="120"/>
      <c r="FC64" s="120"/>
      <c r="FD64" s="120"/>
      <c r="FE64" s="120"/>
      <c r="FF64" s="120"/>
      <c r="FG64" s="120"/>
      <c r="FH64" s="120"/>
      <c r="FI64" s="120"/>
      <c r="FJ64" s="120"/>
      <c r="FK64" s="120"/>
      <c r="FL64" s="120"/>
      <c r="FM64" s="120"/>
      <c r="FN64" s="120"/>
      <c r="FO64" s="120"/>
      <c r="FP64" s="120"/>
      <c r="FQ64" s="120"/>
      <c r="FR64" s="120"/>
      <c r="FS64" s="120"/>
      <c r="FT64" s="120"/>
      <c r="FU64" s="120"/>
      <c r="FV64" s="120"/>
      <c r="FW64" s="120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6"/>
      <c r="NE64" s="117"/>
      <c r="NF64" s="117"/>
      <c r="NG64" s="117"/>
      <c r="NH64" s="117"/>
      <c r="NI64" s="117"/>
      <c r="NJ64" s="117"/>
      <c r="NK64" s="117"/>
      <c r="NL64" s="117"/>
      <c r="NM64" s="117"/>
      <c r="NN64" s="117"/>
      <c r="NO64" s="117"/>
      <c r="NP64" s="117"/>
      <c r="NQ64" s="117"/>
      <c r="NR64" s="118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  <c r="EG65" s="120"/>
      <c r="EH65" s="120"/>
      <c r="EI65" s="120"/>
      <c r="EJ65" s="120"/>
      <c r="EK65" s="120"/>
      <c r="EL65" s="120"/>
      <c r="EM65" s="120"/>
      <c r="EN65" s="120"/>
      <c r="EO65" s="120"/>
      <c r="EP65" s="120"/>
      <c r="EQ65" s="120"/>
      <c r="ER65" s="120"/>
      <c r="ES65" s="120"/>
      <c r="ET65" s="120"/>
      <c r="EU65" s="120"/>
      <c r="EV65" s="120"/>
      <c r="EW65" s="120"/>
      <c r="EX65" s="120"/>
      <c r="EY65" s="120"/>
      <c r="EZ65" s="120"/>
      <c r="FA65" s="120"/>
      <c r="FB65" s="120"/>
      <c r="FC65" s="120"/>
      <c r="FD65" s="120"/>
      <c r="FE65" s="120"/>
      <c r="FF65" s="120"/>
      <c r="FG65" s="120"/>
      <c r="FH65" s="120"/>
      <c r="FI65" s="120"/>
      <c r="FJ65" s="120"/>
      <c r="FK65" s="120"/>
      <c r="FL65" s="120"/>
      <c r="FM65" s="120"/>
      <c r="FN65" s="120"/>
      <c r="FO65" s="120"/>
      <c r="FP65" s="120"/>
      <c r="FQ65" s="120"/>
      <c r="FR65" s="120"/>
      <c r="FS65" s="120"/>
      <c r="FT65" s="120"/>
      <c r="FU65" s="120"/>
      <c r="FV65" s="120"/>
      <c r="FW65" s="120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0"/>
      <c r="FD66" s="120"/>
      <c r="FE66" s="120"/>
      <c r="FF66" s="120"/>
      <c r="FG66" s="120"/>
      <c r="FH66" s="120"/>
      <c r="FI66" s="120"/>
      <c r="FJ66" s="120"/>
      <c r="FK66" s="120"/>
      <c r="FL66" s="120"/>
      <c r="FM66" s="120"/>
      <c r="FN66" s="120"/>
      <c r="FO66" s="120"/>
      <c r="FP66" s="120"/>
      <c r="FQ66" s="120"/>
      <c r="FR66" s="120"/>
      <c r="FS66" s="120"/>
      <c r="FT66" s="120"/>
      <c r="FU66" s="120"/>
      <c r="FV66" s="120"/>
      <c r="FW66" s="120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135</v>
      </c>
      <c r="NE66" s="145"/>
      <c r="NF66" s="145"/>
      <c r="NG66" s="145"/>
      <c r="NH66" s="145"/>
      <c r="NI66" s="145"/>
      <c r="NJ66" s="145"/>
      <c r="NK66" s="145"/>
      <c r="NL66" s="145"/>
      <c r="NM66" s="145"/>
      <c r="NN66" s="145"/>
      <c r="NO66" s="145"/>
      <c r="NP66" s="145"/>
      <c r="NQ66" s="145"/>
      <c r="NR66" s="101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1">
        <f>データ!CM7</f>
        <v>1838598</v>
      </c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3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45"/>
      <c r="NF67" s="145"/>
      <c r="NG67" s="145"/>
      <c r="NH67" s="145"/>
      <c r="NI67" s="145"/>
      <c r="NJ67" s="145"/>
      <c r="NK67" s="145"/>
      <c r="NL67" s="145"/>
      <c r="NM67" s="145"/>
      <c r="NN67" s="145"/>
      <c r="NO67" s="145"/>
      <c r="NP67" s="145"/>
      <c r="NQ67" s="145"/>
      <c r="NR67" s="101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4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6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45"/>
      <c r="NF68" s="145"/>
      <c r="NG68" s="145"/>
      <c r="NH68" s="145"/>
      <c r="NI68" s="145"/>
      <c r="NJ68" s="145"/>
      <c r="NK68" s="145"/>
      <c r="NL68" s="145"/>
      <c r="NM68" s="145"/>
      <c r="NN68" s="145"/>
      <c r="NO68" s="145"/>
      <c r="NP68" s="145"/>
      <c r="NQ68" s="145"/>
      <c r="NR68" s="101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4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6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45"/>
      <c r="NF69" s="145"/>
      <c r="NG69" s="145"/>
      <c r="NH69" s="145"/>
      <c r="NI69" s="145"/>
      <c r="NJ69" s="145"/>
      <c r="NK69" s="145"/>
      <c r="NL69" s="145"/>
      <c r="NM69" s="145"/>
      <c r="NN69" s="145"/>
      <c r="NO69" s="145"/>
      <c r="NP69" s="145"/>
      <c r="NQ69" s="145"/>
      <c r="NR69" s="101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7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9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45"/>
      <c r="NF70" s="145"/>
      <c r="NG70" s="145"/>
      <c r="NH70" s="145"/>
      <c r="NI70" s="145"/>
      <c r="NJ70" s="145"/>
      <c r="NK70" s="145"/>
      <c r="NL70" s="145"/>
      <c r="NM70" s="145"/>
      <c r="NN70" s="145"/>
      <c r="NO70" s="145"/>
      <c r="NP70" s="145"/>
      <c r="NQ70" s="145"/>
      <c r="NR70" s="101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45"/>
      <c r="NF71" s="145"/>
      <c r="NG71" s="145"/>
      <c r="NH71" s="145"/>
      <c r="NI71" s="145"/>
      <c r="NJ71" s="145"/>
      <c r="NK71" s="145"/>
      <c r="NL71" s="145"/>
      <c r="NM71" s="145"/>
      <c r="NN71" s="145"/>
      <c r="NO71" s="145"/>
      <c r="NP71" s="145"/>
      <c r="NQ71" s="145"/>
      <c r="NR71" s="101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0" t="s">
        <v>34</v>
      </c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120"/>
      <c r="FI72" s="120"/>
      <c r="FJ72" s="120"/>
      <c r="FK72" s="120"/>
      <c r="FL72" s="120"/>
      <c r="FM72" s="120"/>
      <c r="FN72" s="120"/>
      <c r="FO72" s="120"/>
      <c r="FP72" s="120"/>
      <c r="FQ72" s="120"/>
      <c r="FR72" s="120"/>
      <c r="FS72" s="120"/>
      <c r="FT72" s="120"/>
      <c r="FU72" s="120"/>
      <c r="FV72" s="120"/>
      <c r="FW72" s="120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45"/>
      <c r="NF72" s="145"/>
      <c r="NG72" s="145"/>
      <c r="NH72" s="145"/>
      <c r="NI72" s="145"/>
      <c r="NJ72" s="145"/>
      <c r="NK72" s="145"/>
      <c r="NL72" s="145"/>
      <c r="NM72" s="145"/>
      <c r="NN72" s="145"/>
      <c r="NO72" s="145"/>
      <c r="NP72" s="145"/>
      <c r="NQ72" s="145"/>
      <c r="NR72" s="101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120"/>
      <c r="FI73" s="120"/>
      <c r="FJ73" s="120"/>
      <c r="FK73" s="120"/>
      <c r="FL73" s="120"/>
      <c r="FM73" s="120"/>
      <c r="FN73" s="120"/>
      <c r="FO73" s="120"/>
      <c r="FP73" s="120"/>
      <c r="FQ73" s="120"/>
      <c r="FR73" s="120"/>
      <c r="FS73" s="120"/>
      <c r="FT73" s="120"/>
      <c r="FU73" s="120"/>
      <c r="FV73" s="120"/>
      <c r="FW73" s="120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45"/>
      <c r="NF73" s="145"/>
      <c r="NG73" s="145"/>
      <c r="NH73" s="145"/>
      <c r="NI73" s="145"/>
      <c r="NJ73" s="145"/>
      <c r="NK73" s="145"/>
      <c r="NL73" s="145"/>
      <c r="NM73" s="145"/>
      <c r="NN73" s="145"/>
      <c r="NO73" s="145"/>
      <c r="NP73" s="145"/>
      <c r="NQ73" s="145"/>
      <c r="NR73" s="101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  <c r="EG74" s="120"/>
      <c r="EH74" s="120"/>
      <c r="EI74" s="120"/>
      <c r="EJ74" s="120"/>
      <c r="EK74" s="120"/>
      <c r="EL74" s="120"/>
      <c r="EM74" s="120"/>
      <c r="EN74" s="120"/>
      <c r="EO74" s="120"/>
      <c r="EP74" s="120"/>
      <c r="EQ74" s="120"/>
      <c r="ER74" s="120"/>
      <c r="ES74" s="120"/>
      <c r="ET74" s="120"/>
      <c r="EU74" s="120"/>
      <c r="EV74" s="120"/>
      <c r="EW74" s="120"/>
      <c r="EX74" s="120"/>
      <c r="EY74" s="120"/>
      <c r="EZ74" s="120"/>
      <c r="FA74" s="120"/>
      <c r="FB74" s="120"/>
      <c r="FC74" s="120"/>
      <c r="FD74" s="120"/>
      <c r="FE74" s="120"/>
      <c r="FF74" s="120"/>
      <c r="FG74" s="120"/>
      <c r="FH74" s="120"/>
      <c r="FI74" s="120"/>
      <c r="FJ74" s="120"/>
      <c r="FK74" s="120"/>
      <c r="FL74" s="120"/>
      <c r="FM74" s="120"/>
      <c r="FN74" s="120"/>
      <c r="FO74" s="120"/>
      <c r="FP74" s="120"/>
      <c r="FQ74" s="120"/>
      <c r="FR74" s="120"/>
      <c r="FS74" s="120"/>
      <c r="FT74" s="120"/>
      <c r="FU74" s="120"/>
      <c r="FV74" s="120"/>
      <c r="FW74" s="120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45"/>
      <c r="NF74" s="145"/>
      <c r="NG74" s="145"/>
      <c r="NH74" s="145"/>
      <c r="NI74" s="145"/>
      <c r="NJ74" s="145"/>
      <c r="NK74" s="145"/>
      <c r="NL74" s="145"/>
      <c r="NM74" s="145"/>
      <c r="NN74" s="145"/>
      <c r="NO74" s="145"/>
      <c r="NP74" s="145"/>
      <c r="NQ74" s="145"/>
      <c r="NR74" s="101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120"/>
      <c r="FI75" s="120"/>
      <c r="FJ75" s="120"/>
      <c r="FK75" s="120"/>
      <c r="FL75" s="120"/>
      <c r="FM75" s="120"/>
      <c r="FN75" s="120"/>
      <c r="FO75" s="120"/>
      <c r="FP75" s="120"/>
      <c r="FQ75" s="120"/>
      <c r="FR75" s="120"/>
      <c r="FS75" s="120"/>
      <c r="FT75" s="120"/>
      <c r="FU75" s="120"/>
      <c r="FV75" s="120"/>
      <c r="FW75" s="120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45"/>
      <c r="NF75" s="145"/>
      <c r="NG75" s="145"/>
      <c r="NH75" s="145"/>
      <c r="NI75" s="145"/>
      <c r="NJ75" s="145"/>
      <c r="NK75" s="145"/>
      <c r="NL75" s="145"/>
      <c r="NM75" s="145"/>
      <c r="NN75" s="145"/>
      <c r="NO75" s="145"/>
      <c r="NP75" s="145"/>
      <c r="NQ75" s="145"/>
      <c r="NR75" s="101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0" t="str">
        <f>データ!$B$11</f>
        <v>H30</v>
      </c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2"/>
      <c r="AG76" s="130" t="str">
        <f>データ!$C$11</f>
        <v>R01</v>
      </c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2"/>
      <c r="AV76" s="130" t="str">
        <f>データ!$D$11</f>
        <v>R02</v>
      </c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2"/>
      <c r="BK76" s="130" t="str">
        <f>データ!$E$11</f>
        <v>R03</v>
      </c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2"/>
      <c r="BZ76" s="130" t="str">
        <f>データ!$F$11</f>
        <v>R04</v>
      </c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2"/>
      <c r="CO76" s="2"/>
      <c r="CP76" s="2"/>
      <c r="CQ76" s="2"/>
      <c r="CR76" s="2"/>
      <c r="CS76" s="2"/>
      <c r="CT76" s="2"/>
      <c r="CU76" s="2"/>
      <c r="CV76" s="121">
        <f>データ!CN7</f>
        <v>85000</v>
      </c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3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0" t="str">
        <f>データ!$B$11</f>
        <v>H30</v>
      </c>
      <c r="GM76" s="131"/>
      <c r="GN76" s="131"/>
      <c r="GO76" s="131"/>
      <c r="GP76" s="131"/>
      <c r="GQ76" s="131"/>
      <c r="GR76" s="131"/>
      <c r="GS76" s="131"/>
      <c r="GT76" s="131"/>
      <c r="GU76" s="131"/>
      <c r="GV76" s="131"/>
      <c r="GW76" s="131"/>
      <c r="GX76" s="131"/>
      <c r="GY76" s="131"/>
      <c r="GZ76" s="132"/>
      <c r="HA76" s="130" t="str">
        <f>データ!$C$11</f>
        <v>R01</v>
      </c>
      <c r="HB76" s="131"/>
      <c r="HC76" s="131"/>
      <c r="HD76" s="131"/>
      <c r="HE76" s="131"/>
      <c r="HF76" s="131"/>
      <c r="HG76" s="131"/>
      <c r="HH76" s="131"/>
      <c r="HI76" s="131"/>
      <c r="HJ76" s="131"/>
      <c r="HK76" s="131"/>
      <c r="HL76" s="131"/>
      <c r="HM76" s="131"/>
      <c r="HN76" s="131"/>
      <c r="HO76" s="132"/>
      <c r="HP76" s="130" t="str">
        <f>データ!$D$11</f>
        <v>R02</v>
      </c>
      <c r="HQ76" s="131"/>
      <c r="HR76" s="131"/>
      <c r="HS76" s="131"/>
      <c r="HT76" s="131"/>
      <c r="HU76" s="131"/>
      <c r="HV76" s="131"/>
      <c r="HW76" s="131"/>
      <c r="HX76" s="131"/>
      <c r="HY76" s="131"/>
      <c r="HZ76" s="131"/>
      <c r="IA76" s="131"/>
      <c r="IB76" s="131"/>
      <c r="IC76" s="131"/>
      <c r="ID76" s="132"/>
      <c r="IE76" s="130" t="str">
        <f>データ!$E$11</f>
        <v>R03</v>
      </c>
      <c r="IF76" s="131"/>
      <c r="IG76" s="131"/>
      <c r="IH76" s="131"/>
      <c r="II76" s="131"/>
      <c r="IJ76" s="131"/>
      <c r="IK76" s="131"/>
      <c r="IL76" s="131"/>
      <c r="IM76" s="131"/>
      <c r="IN76" s="131"/>
      <c r="IO76" s="131"/>
      <c r="IP76" s="131"/>
      <c r="IQ76" s="131"/>
      <c r="IR76" s="131"/>
      <c r="IS76" s="132"/>
      <c r="IT76" s="130" t="str">
        <f>データ!$F$11</f>
        <v>R04</v>
      </c>
      <c r="IU76" s="131"/>
      <c r="IV76" s="131"/>
      <c r="IW76" s="131"/>
      <c r="IX76" s="131"/>
      <c r="IY76" s="131"/>
      <c r="IZ76" s="131"/>
      <c r="JA76" s="131"/>
      <c r="JB76" s="131"/>
      <c r="JC76" s="131"/>
      <c r="JD76" s="131"/>
      <c r="JE76" s="131"/>
      <c r="JF76" s="131"/>
      <c r="JG76" s="131"/>
      <c r="JH76" s="13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0" t="str">
        <f>データ!$B$11</f>
        <v>H30</v>
      </c>
      <c r="KB76" s="131"/>
      <c r="KC76" s="131"/>
      <c r="KD76" s="131"/>
      <c r="KE76" s="131"/>
      <c r="KF76" s="131"/>
      <c r="KG76" s="131"/>
      <c r="KH76" s="131"/>
      <c r="KI76" s="131"/>
      <c r="KJ76" s="131"/>
      <c r="KK76" s="131"/>
      <c r="KL76" s="131"/>
      <c r="KM76" s="131"/>
      <c r="KN76" s="131"/>
      <c r="KO76" s="132"/>
      <c r="KP76" s="130" t="str">
        <f>データ!$C$11</f>
        <v>R01</v>
      </c>
      <c r="KQ76" s="131"/>
      <c r="KR76" s="131"/>
      <c r="KS76" s="131"/>
      <c r="KT76" s="131"/>
      <c r="KU76" s="131"/>
      <c r="KV76" s="131"/>
      <c r="KW76" s="131"/>
      <c r="KX76" s="131"/>
      <c r="KY76" s="131"/>
      <c r="KZ76" s="131"/>
      <c r="LA76" s="131"/>
      <c r="LB76" s="131"/>
      <c r="LC76" s="131"/>
      <c r="LD76" s="132"/>
      <c r="LE76" s="130" t="str">
        <f>データ!$D$11</f>
        <v>R02</v>
      </c>
      <c r="LF76" s="131"/>
      <c r="LG76" s="131"/>
      <c r="LH76" s="131"/>
      <c r="LI76" s="131"/>
      <c r="LJ76" s="131"/>
      <c r="LK76" s="131"/>
      <c r="LL76" s="131"/>
      <c r="LM76" s="131"/>
      <c r="LN76" s="131"/>
      <c r="LO76" s="131"/>
      <c r="LP76" s="131"/>
      <c r="LQ76" s="131"/>
      <c r="LR76" s="131"/>
      <c r="LS76" s="132"/>
      <c r="LT76" s="130" t="str">
        <f>データ!$E$11</f>
        <v>R03</v>
      </c>
      <c r="LU76" s="131"/>
      <c r="LV76" s="131"/>
      <c r="LW76" s="131"/>
      <c r="LX76" s="131"/>
      <c r="LY76" s="131"/>
      <c r="LZ76" s="131"/>
      <c r="MA76" s="131"/>
      <c r="MB76" s="131"/>
      <c r="MC76" s="131"/>
      <c r="MD76" s="131"/>
      <c r="ME76" s="131"/>
      <c r="MF76" s="131"/>
      <c r="MG76" s="131"/>
      <c r="MH76" s="132"/>
      <c r="MI76" s="130" t="str">
        <f>データ!$F$11</f>
        <v>R04</v>
      </c>
      <c r="MJ76" s="131"/>
      <c r="MK76" s="131"/>
      <c r="ML76" s="131"/>
      <c r="MM76" s="131"/>
      <c r="MN76" s="131"/>
      <c r="MO76" s="131"/>
      <c r="MP76" s="131"/>
      <c r="MQ76" s="131"/>
      <c r="MR76" s="131"/>
      <c r="MS76" s="131"/>
      <c r="MT76" s="131"/>
      <c r="MU76" s="131"/>
      <c r="MV76" s="131"/>
      <c r="MW76" s="132"/>
      <c r="MX76" s="2"/>
      <c r="MY76" s="2"/>
      <c r="MZ76" s="2"/>
      <c r="NA76" s="2"/>
      <c r="NB76" s="2"/>
      <c r="NC76" s="32"/>
      <c r="ND76" s="100"/>
      <c r="NE76" s="145"/>
      <c r="NF76" s="145"/>
      <c r="NG76" s="145"/>
      <c r="NH76" s="145"/>
      <c r="NI76" s="145"/>
      <c r="NJ76" s="145"/>
      <c r="NK76" s="145"/>
      <c r="NL76" s="145"/>
      <c r="NM76" s="145"/>
      <c r="NN76" s="145"/>
      <c r="NO76" s="145"/>
      <c r="NP76" s="145"/>
      <c r="NQ76" s="145"/>
      <c r="NR76" s="101"/>
    </row>
    <row r="77" spans="1:382" ht="13.5" customHeight="1" x14ac:dyDescent="0.15">
      <c r="A77" s="2"/>
      <c r="B77" s="11"/>
      <c r="C77" s="2"/>
      <c r="D77" s="2"/>
      <c r="E77" s="2"/>
      <c r="F77" s="2"/>
      <c r="I77" s="133" t="s">
        <v>27</v>
      </c>
      <c r="J77" s="133"/>
      <c r="K77" s="133"/>
      <c r="L77" s="133"/>
      <c r="M77" s="133"/>
      <c r="N77" s="133"/>
      <c r="O77" s="133"/>
      <c r="P77" s="133"/>
      <c r="Q77" s="133"/>
      <c r="R77" s="113" t="str">
        <f>データ!CB7</f>
        <v xml:space="preserve"> </v>
      </c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5"/>
      <c r="AG77" s="113" t="str">
        <f>データ!CC7</f>
        <v xml:space="preserve"> </v>
      </c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5"/>
      <c r="AV77" s="113" t="str">
        <f>データ!CD7</f>
        <v xml:space="preserve"> </v>
      </c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5"/>
      <c r="BK77" s="113" t="str">
        <f>データ!CE7</f>
        <v xml:space="preserve"> </v>
      </c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5"/>
      <c r="BZ77" s="113" t="str">
        <f>データ!CF7</f>
        <v xml:space="preserve"> </v>
      </c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4"/>
      <c r="CM77" s="114"/>
      <c r="CN77" s="115"/>
      <c r="CO77" s="2"/>
      <c r="CP77" s="2"/>
      <c r="CQ77" s="2"/>
      <c r="CR77" s="2"/>
      <c r="CS77" s="2"/>
      <c r="CT77" s="2"/>
      <c r="CU77" s="2"/>
      <c r="CV77" s="124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6"/>
      <c r="FY77" s="2"/>
      <c r="FZ77" s="2"/>
      <c r="GA77" s="2"/>
      <c r="GB77" s="2"/>
      <c r="GC77" s="133" t="s">
        <v>27</v>
      </c>
      <c r="GD77" s="133"/>
      <c r="GE77" s="133"/>
      <c r="GF77" s="133"/>
      <c r="GG77" s="133"/>
      <c r="GH77" s="133"/>
      <c r="GI77" s="133"/>
      <c r="GJ77" s="133"/>
      <c r="GK77" s="133"/>
      <c r="GL77" s="113" t="str">
        <f>データ!CO7</f>
        <v xml:space="preserve"> </v>
      </c>
      <c r="GM77" s="114"/>
      <c r="GN77" s="114"/>
      <c r="GO77" s="114"/>
      <c r="GP77" s="114"/>
      <c r="GQ77" s="114"/>
      <c r="GR77" s="114"/>
      <c r="GS77" s="114"/>
      <c r="GT77" s="114"/>
      <c r="GU77" s="114"/>
      <c r="GV77" s="114"/>
      <c r="GW77" s="114"/>
      <c r="GX77" s="114"/>
      <c r="GY77" s="114"/>
      <c r="GZ77" s="115"/>
      <c r="HA77" s="113" t="str">
        <f>データ!CP7</f>
        <v xml:space="preserve"> </v>
      </c>
      <c r="HB77" s="114"/>
      <c r="HC77" s="114"/>
      <c r="HD77" s="114"/>
      <c r="HE77" s="114"/>
      <c r="HF77" s="114"/>
      <c r="HG77" s="114"/>
      <c r="HH77" s="114"/>
      <c r="HI77" s="114"/>
      <c r="HJ77" s="114"/>
      <c r="HK77" s="114"/>
      <c r="HL77" s="114"/>
      <c r="HM77" s="114"/>
      <c r="HN77" s="114"/>
      <c r="HO77" s="115"/>
      <c r="HP77" s="113" t="str">
        <f>データ!CQ7</f>
        <v xml:space="preserve"> </v>
      </c>
      <c r="HQ77" s="114"/>
      <c r="HR77" s="114"/>
      <c r="HS77" s="114"/>
      <c r="HT77" s="114"/>
      <c r="HU77" s="114"/>
      <c r="HV77" s="114"/>
      <c r="HW77" s="114"/>
      <c r="HX77" s="114"/>
      <c r="HY77" s="114"/>
      <c r="HZ77" s="114"/>
      <c r="IA77" s="114"/>
      <c r="IB77" s="114"/>
      <c r="IC77" s="114"/>
      <c r="ID77" s="115"/>
      <c r="IE77" s="113" t="str">
        <f>データ!CR7</f>
        <v xml:space="preserve"> </v>
      </c>
      <c r="IF77" s="114"/>
      <c r="IG77" s="114"/>
      <c r="IH77" s="114"/>
      <c r="II77" s="114"/>
      <c r="IJ77" s="114"/>
      <c r="IK77" s="114"/>
      <c r="IL77" s="114"/>
      <c r="IM77" s="114"/>
      <c r="IN77" s="114"/>
      <c r="IO77" s="114"/>
      <c r="IP77" s="114"/>
      <c r="IQ77" s="114"/>
      <c r="IR77" s="114"/>
      <c r="IS77" s="115"/>
      <c r="IT77" s="113" t="str">
        <f>データ!CS7</f>
        <v xml:space="preserve"> </v>
      </c>
      <c r="IU77" s="114"/>
      <c r="IV77" s="114"/>
      <c r="IW77" s="114"/>
      <c r="IX77" s="114"/>
      <c r="IY77" s="114"/>
      <c r="IZ77" s="114"/>
      <c r="JA77" s="114"/>
      <c r="JB77" s="114"/>
      <c r="JC77" s="114"/>
      <c r="JD77" s="114"/>
      <c r="JE77" s="114"/>
      <c r="JF77" s="114"/>
      <c r="JG77" s="114"/>
      <c r="JH77" s="115"/>
      <c r="JL77" s="2"/>
      <c r="JM77" s="2"/>
      <c r="JN77" s="2"/>
      <c r="JO77" s="2"/>
      <c r="JP77" s="2"/>
      <c r="JQ77" s="2"/>
      <c r="JR77" s="133" t="s">
        <v>27</v>
      </c>
      <c r="JS77" s="133"/>
      <c r="JT77" s="133"/>
      <c r="JU77" s="133"/>
      <c r="JV77" s="133"/>
      <c r="JW77" s="133"/>
      <c r="JX77" s="133"/>
      <c r="JY77" s="133"/>
      <c r="JZ77" s="133"/>
      <c r="KA77" s="113">
        <f>データ!CZ7</f>
        <v>239.1</v>
      </c>
      <c r="KB77" s="114"/>
      <c r="KC77" s="114"/>
      <c r="KD77" s="114"/>
      <c r="KE77" s="114"/>
      <c r="KF77" s="114"/>
      <c r="KG77" s="114"/>
      <c r="KH77" s="114"/>
      <c r="KI77" s="114"/>
      <c r="KJ77" s="114"/>
      <c r="KK77" s="114"/>
      <c r="KL77" s="114"/>
      <c r="KM77" s="114"/>
      <c r="KN77" s="114"/>
      <c r="KO77" s="115"/>
      <c r="KP77" s="113">
        <f>データ!DA7</f>
        <v>137.30000000000001</v>
      </c>
      <c r="KQ77" s="114"/>
      <c r="KR77" s="114"/>
      <c r="KS77" s="114"/>
      <c r="KT77" s="114"/>
      <c r="KU77" s="114"/>
      <c r="KV77" s="114"/>
      <c r="KW77" s="114"/>
      <c r="KX77" s="114"/>
      <c r="KY77" s="114"/>
      <c r="KZ77" s="114"/>
      <c r="LA77" s="114"/>
      <c r="LB77" s="114"/>
      <c r="LC77" s="114"/>
      <c r="LD77" s="115"/>
      <c r="LE77" s="113">
        <f>データ!DB7</f>
        <v>77.7</v>
      </c>
      <c r="LF77" s="114"/>
      <c r="LG77" s="114"/>
      <c r="LH77" s="114"/>
      <c r="LI77" s="114"/>
      <c r="LJ77" s="114"/>
      <c r="LK77" s="114"/>
      <c r="LL77" s="114"/>
      <c r="LM77" s="114"/>
      <c r="LN77" s="114"/>
      <c r="LO77" s="114"/>
      <c r="LP77" s="114"/>
      <c r="LQ77" s="114"/>
      <c r="LR77" s="114"/>
      <c r="LS77" s="115"/>
      <c r="LT77" s="113">
        <f>データ!DC7</f>
        <v>28.3</v>
      </c>
      <c r="LU77" s="114"/>
      <c r="LV77" s="114"/>
      <c r="LW77" s="114"/>
      <c r="LX77" s="114"/>
      <c r="LY77" s="114"/>
      <c r="LZ77" s="114"/>
      <c r="MA77" s="114"/>
      <c r="MB77" s="114"/>
      <c r="MC77" s="114"/>
      <c r="MD77" s="114"/>
      <c r="ME77" s="114"/>
      <c r="MF77" s="114"/>
      <c r="MG77" s="114"/>
      <c r="MH77" s="115"/>
      <c r="MI77" s="113">
        <f>データ!DD7</f>
        <v>5.9</v>
      </c>
      <c r="MJ77" s="114"/>
      <c r="MK77" s="114"/>
      <c r="ML77" s="114"/>
      <c r="MM77" s="114"/>
      <c r="MN77" s="114"/>
      <c r="MO77" s="114"/>
      <c r="MP77" s="114"/>
      <c r="MQ77" s="114"/>
      <c r="MR77" s="114"/>
      <c r="MS77" s="114"/>
      <c r="MT77" s="114"/>
      <c r="MU77" s="114"/>
      <c r="MV77" s="114"/>
      <c r="MW77" s="115"/>
      <c r="MX77" s="2"/>
      <c r="MY77" s="2"/>
      <c r="MZ77" s="2"/>
      <c r="NA77" s="2"/>
      <c r="NB77" s="2"/>
      <c r="NC77" s="32"/>
      <c r="ND77" s="100"/>
      <c r="NE77" s="145"/>
      <c r="NF77" s="145"/>
      <c r="NG77" s="145"/>
      <c r="NH77" s="145"/>
      <c r="NI77" s="145"/>
      <c r="NJ77" s="145"/>
      <c r="NK77" s="145"/>
      <c r="NL77" s="145"/>
      <c r="NM77" s="145"/>
      <c r="NN77" s="145"/>
      <c r="NO77" s="145"/>
      <c r="NP77" s="145"/>
      <c r="NQ77" s="145"/>
      <c r="NR77" s="101"/>
    </row>
    <row r="78" spans="1:382" ht="13.5" customHeight="1" x14ac:dyDescent="0.15">
      <c r="A78" s="2"/>
      <c r="B78" s="11"/>
      <c r="C78" s="2"/>
      <c r="D78" s="2"/>
      <c r="E78" s="2"/>
      <c r="F78" s="2"/>
      <c r="I78" s="133" t="s">
        <v>29</v>
      </c>
      <c r="J78" s="133"/>
      <c r="K78" s="133"/>
      <c r="L78" s="133"/>
      <c r="M78" s="133"/>
      <c r="N78" s="133"/>
      <c r="O78" s="133"/>
      <c r="P78" s="133"/>
      <c r="Q78" s="133"/>
      <c r="R78" s="113" t="str">
        <f>データ!CG7</f>
        <v xml:space="preserve"> </v>
      </c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5"/>
      <c r="AG78" s="113" t="str">
        <f>データ!CH7</f>
        <v xml:space="preserve"> </v>
      </c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5"/>
      <c r="AV78" s="113" t="str">
        <f>データ!CI7</f>
        <v xml:space="preserve"> </v>
      </c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5"/>
      <c r="BK78" s="113" t="str">
        <f>データ!CJ7</f>
        <v xml:space="preserve"> </v>
      </c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5"/>
      <c r="BZ78" s="113" t="str">
        <f>データ!CK7</f>
        <v xml:space="preserve"> </v>
      </c>
      <c r="CA78" s="114"/>
      <c r="CB78" s="114"/>
      <c r="CC78" s="114"/>
      <c r="CD78" s="114"/>
      <c r="CE78" s="114"/>
      <c r="CF78" s="114"/>
      <c r="CG78" s="114"/>
      <c r="CH78" s="114"/>
      <c r="CI78" s="114"/>
      <c r="CJ78" s="114"/>
      <c r="CK78" s="114"/>
      <c r="CL78" s="114"/>
      <c r="CM78" s="114"/>
      <c r="CN78" s="115"/>
      <c r="CO78" s="2"/>
      <c r="CP78" s="2"/>
      <c r="CQ78" s="2"/>
      <c r="CR78" s="2"/>
      <c r="CS78" s="2"/>
      <c r="CT78" s="2"/>
      <c r="CU78" s="2"/>
      <c r="CV78" s="124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6"/>
      <c r="FY78" s="2"/>
      <c r="FZ78" s="2"/>
      <c r="GA78" s="2"/>
      <c r="GB78" s="2"/>
      <c r="GC78" s="133" t="s">
        <v>29</v>
      </c>
      <c r="GD78" s="133"/>
      <c r="GE78" s="133"/>
      <c r="GF78" s="133"/>
      <c r="GG78" s="133"/>
      <c r="GH78" s="133"/>
      <c r="GI78" s="133"/>
      <c r="GJ78" s="133"/>
      <c r="GK78" s="133"/>
      <c r="GL78" s="113" t="str">
        <f>データ!CT7</f>
        <v xml:space="preserve"> </v>
      </c>
      <c r="GM78" s="114"/>
      <c r="GN78" s="114"/>
      <c r="GO78" s="114"/>
      <c r="GP78" s="114"/>
      <c r="GQ78" s="114"/>
      <c r="GR78" s="114"/>
      <c r="GS78" s="114"/>
      <c r="GT78" s="114"/>
      <c r="GU78" s="114"/>
      <c r="GV78" s="114"/>
      <c r="GW78" s="114"/>
      <c r="GX78" s="114"/>
      <c r="GY78" s="114"/>
      <c r="GZ78" s="115"/>
      <c r="HA78" s="113" t="str">
        <f>データ!CU7</f>
        <v xml:space="preserve"> </v>
      </c>
      <c r="HB78" s="114"/>
      <c r="HC78" s="114"/>
      <c r="HD78" s="114"/>
      <c r="HE78" s="114"/>
      <c r="HF78" s="114"/>
      <c r="HG78" s="114"/>
      <c r="HH78" s="114"/>
      <c r="HI78" s="114"/>
      <c r="HJ78" s="114"/>
      <c r="HK78" s="114"/>
      <c r="HL78" s="114"/>
      <c r="HM78" s="114"/>
      <c r="HN78" s="114"/>
      <c r="HO78" s="115"/>
      <c r="HP78" s="113" t="str">
        <f>データ!CV7</f>
        <v xml:space="preserve"> </v>
      </c>
      <c r="HQ78" s="114"/>
      <c r="HR78" s="114"/>
      <c r="HS78" s="114"/>
      <c r="HT78" s="114"/>
      <c r="HU78" s="114"/>
      <c r="HV78" s="114"/>
      <c r="HW78" s="114"/>
      <c r="HX78" s="114"/>
      <c r="HY78" s="114"/>
      <c r="HZ78" s="114"/>
      <c r="IA78" s="114"/>
      <c r="IB78" s="114"/>
      <c r="IC78" s="114"/>
      <c r="ID78" s="115"/>
      <c r="IE78" s="113" t="str">
        <f>データ!CW7</f>
        <v xml:space="preserve"> </v>
      </c>
      <c r="IF78" s="114"/>
      <c r="IG78" s="114"/>
      <c r="IH78" s="114"/>
      <c r="II78" s="114"/>
      <c r="IJ78" s="114"/>
      <c r="IK78" s="114"/>
      <c r="IL78" s="114"/>
      <c r="IM78" s="114"/>
      <c r="IN78" s="114"/>
      <c r="IO78" s="114"/>
      <c r="IP78" s="114"/>
      <c r="IQ78" s="114"/>
      <c r="IR78" s="114"/>
      <c r="IS78" s="115"/>
      <c r="IT78" s="113" t="str">
        <f>データ!CX7</f>
        <v xml:space="preserve"> </v>
      </c>
      <c r="IU78" s="114"/>
      <c r="IV78" s="114"/>
      <c r="IW78" s="114"/>
      <c r="IX78" s="114"/>
      <c r="IY78" s="114"/>
      <c r="IZ78" s="114"/>
      <c r="JA78" s="114"/>
      <c r="JB78" s="114"/>
      <c r="JC78" s="114"/>
      <c r="JD78" s="114"/>
      <c r="JE78" s="114"/>
      <c r="JF78" s="114"/>
      <c r="JG78" s="114"/>
      <c r="JH78" s="115"/>
      <c r="JL78" s="2"/>
      <c r="JM78" s="2"/>
      <c r="JN78" s="2"/>
      <c r="JO78" s="2"/>
      <c r="JP78" s="2"/>
      <c r="JQ78" s="2"/>
      <c r="JR78" s="133" t="s">
        <v>29</v>
      </c>
      <c r="JS78" s="133"/>
      <c r="JT78" s="133"/>
      <c r="JU78" s="133"/>
      <c r="JV78" s="133"/>
      <c r="JW78" s="133"/>
      <c r="JX78" s="133"/>
      <c r="JY78" s="133"/>
      <c r="JZ78" s="133"/>
      <c r="KA78" s="113">
        <f>データ!DE7</f>
        <v>107.2</v>
      </c>
      <c r="KB78" s="114"/>
      <c r="KC78" s="114"/>
      <c r="KD78" s="114"/>
      <c r="KE78" s="114"/>
      <c r="KF78" s="114"/>
      <c r="KG78" s="114"/>
      <c r="KH78" s="114"/>
      <c r="KI78" s="114"/>
      <c r="KJ78" s="114"/>
      <c r="KK78" s="114"/>
      <c r="KL78" s="114"/>
      <c r="KM78" s="114"/>
      <c r="KN78" s="114"/>
      <c r="KO78" s="115"/>
      <c r="KP78" s="113">
        <f>データ!DF7</f>
        <v>1555</v>
      </c>
      <c r="KQ78" s="114"/>
      <c r="KR78" s="114"/>
      <c r="KS78" s="114"/>
      <c r="KT78" s="114"/>
      <c r="KU78" s="114"/>
      <c r="KV78" s="114"/>
      <c r="KW78" s="114"/>
      <c r="KX78" s="114"/>
      <c r="KY78" s="114"/>
      <c r="KZ78" s="114"/>
      <c r="LA78" s="114"/>
      <c r="LB78" s="114"/>
      <c r="LC78" s="114"/>
      <c r="LD78" s="115"/>
      <c r="LE78" s="113">
        <f>データ!DG7</f>
        <v>69.3</v>
      </c>
      <c r="LF78" s="114"/>
      <c r="LG78" s="114"/>
      <c r="LH78" s="114"/>
      <c r="LI78" s="114"/>
      <c r="LJ78" s="114"/>
      <c r="LK78" s="114"/>
      <c r="LL78" s="114"/>
      <c r="LM78" s="114"/>
      <c r="LN78" s="114"/>
      <c r="LO78" s="114"/>
      <c r="LP78" s="114"/>
      <c r="LQ78" s="114"/>
      <c r="LR78" s="114"/>
      <c r="LS78" s="115"/>
      <c r="LT78" s="113">
        <f>データ!DH7</f>
        <v>93</v>
      </c>
      <c r="LU78" s="114"/>
      <c r="LV78" s="114"/>
      <c r="LW78" s="114"/>
      <c r="LX78" s="114"/>
      <c r="LY78" s="114"/>
      <c r="LZ78" s="114"/>
      <c r="MA78" s="114"/>
      <c r="MB78" s="114"/>
      <c r="MC78" s="114"/>
      <c r="MD78" s="114"/>
      <c r="ME78" s="114"/>
      <c r="MF78" s="114"/>
      <c r="MG78" s="114"/>
      <c r="MH78" s="115"/>
      <c r="MI78" s="113">
        <f>データ!DI7</f>
        <v>141.1</v>
      </c>
      <c r="MJ78" s="114"/>
      <c r="MK78" s="114"/>
      <c r="ML78" s="114"/>
      <c r="MM78" s="114"/>
      <c r="MN78" s="114"/>
      <c r="MO78" s="114"/>
      <c r="MP78" s="114"/>
      <c r="MQ78" s="114"/>
      <c r="MR78" s="114"/>
      <c r="MS78" s="114"/>
      <c r="MT78" s="114"/>
      <c r="MU78" s="114"/>
      <c r="MV78" s="114"/>
      <c r="MW78" s="115"/>
      <c r="MX78" s="2"/>
      <c r="MY78" s="2"/>
      <c r="MZ78" s="2"/>
      <c r="NA78" s="2"/>
      <c r="NB78" s="2"/>
      <c r="NC78" s="32"/>
      <c r="ND78" s="100"/>
      <c r="NE78" s="145"/>
      <c r="NF78" s="145"/>
      <c r="NG78" s="145"/>
      <c r="NH78" s="145"/>
      <c r="NI78" s="145"/>
      <c r="NJ78" s="145"/>
      <c r="NK78" s="145"/>
      <c r="NL78" s="145"/>
      <c r="NM78" s="145"/>
      <c r="NN78" s="145"/>
      <c r="NO78" s="145"/>
      <c r="NP78" s="145"/>
      <c r="NQ78" s="145"/>
      <c r="NR78" s="101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7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9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45"/>
      <c r="NF79" s="145"/>
      <c r="NG79" s="145"/>
      <c r="NH79" s="145"/>
      <c r="NI79" s="145"/>
      <c r="NJ79" s="145"/>
      <c r="NK79" s="145"/>
      <c r="NL79" s="145"/>
      <c r="NM79" s="145"/>
      <c r="NN79" s="145"/>
      <c r="NO79" s="145"/>
      <c r="NP79" s="145"/>
      <c r="NQ79" s="145"/>
      <c r="NR79" s="101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45"/>
      <c r="NF80" s="145"/>
      <c r="NG80" s="145"/>
      <c r="NH80" s="145"/>
      <c r="NI80" s="145"/>
      <c r="NJ80" s="145"/>
      <c r="NK80" s="145"/>
      <c r="NL80" s="145"/>
      <c r="NM80" s="145"/>
      <c r="NN80" s="145"/>
      <c r="NO80" s="145"/>
      <c r="NP80" s="145"/>
      <c r="NQ80" s="145"/>
      <c r="NR80" s="101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45"/>
      <c r="NF81" s="145"/>
      <c r="NG81" s="145"/>
      <c r="NH81" s="145"/>
      <c r="NI81" s="145"/>
      <c r="NJ81" s="145"/>
      <c r="NK81" s="145"/>
      <c r="NL81" s="145"/>
      <c r="NM81" s="145"/>
      <c r="NN81" s="145"/>
      <c r="NO81" s="145"/>
      <c r="NP81" s="145"/>
      <c r="NQ81" s="145"/>
      <c r="NR81" s="101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6"/>
      <c r="NE82" s="117"/>
      <c r="NF82" s="117"/>
      <c r="NG82" s="117"/>
      <c r="NH82" s="117"/>
      <c r="NI82" s="117"/>
      <c r="NJ82" s="117"/>
      <c r="NK82" s="117"/>
      <c r="NL82" s="117"/>
      <c r="NM82" s="117"/>
      <c r="NN82" s="117"/>
      <c r="NO82" s="117"/>
      <c r="NP82" s="117"/>
      <c r="NQ82" s="117"/>
      <c r="NR82" s="118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elMg2TGBwHNR45WnPYqFCylXiynh7SkxvU+qShZqIrD8rFex/zxRd3VzQMBFIbN9Uuz+tecP9zClZ1XOZNv4SA==" saltValue="3favHGEkz3270JseKSrbm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7" t="s">
        <v>59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34" t="s">
        <v>64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141" t="s">
        <v>65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2" t="s">
        <v>66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67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 t="s">
        <v>68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69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3" t="s">
        <v>70</v>
      </c>
      <c r="CN4" s="143" t="s">
        <v>71</v>
      </c>
      <c r="CO4" s="134" t="s">
        <v>72</v>
      </c>
      <c r="CP4" s="135"/>
      <c r="CQ4" s="135"/>
      <c r="CR4" s="135"/>
      <c r="CS4" s="135"/>
      <c r="CT4" s="135"/>
      <c r="CU4" s="135"/>
      <c r="CV4" s="135"/>
      <c r="CW4" s="135"/>
      <c r="CX4" s="135"/>
      <c r="CY4" s="136"/>
      <c r="CZ4" s="141" t="s">
        <v>73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34" t="s">
        <v>74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6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101</v>
      </c>
      <c r="AL5" s="47" t="s">
        <v>92</v>
      </c>
      <c r="AM5" s="47" t="s">
        <v>102</v>
      </c>
      <c r="AN5" s="47" t="s">
        <v>103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101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104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105</v>
      </c>
      <c r="BR5" s="47" t="s">
        <v>101</v>
      </c>
      <c r="BS5" s="47" t="s">
        <v>106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106</v>
      </c>
      <c r="CE5" s="47" t="s">
        <v>93</v>
      </c>
      <c r="CF5" s="47" t="s">
        <v>103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4"/>
      <c r="CN5" s="144"/>
      <c r="CO5" s="47" t="s">
        <v>90</v>
      </c>
      <c r="CP5" s="47" t="s">
        <v>91</v>
      </c>
      <c r="CQ5" s="47" t="s">
        <v>107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107</v>
      </c>
      <c r="DC5" s="47" t="s">
        <v>93</v>
      </c>
      <c r="DD5" s="47" t="s">
        <v>103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108</v>
      </c>
      <c r="DL5" s="47" t="s">
        <v>109</v>
      </c>
      <c r="DM5" s="47" t="s">
        <v>107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110</v>
      </c>
      <c r="B6" s="48">
        <f>B8</f>
        <v>2022</v>
      </c>
      <c r="C6" s="48">
        <f t="shared" ref="C6:X6" si="1">C8</f>
        <v>401005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7</v>
      </c>
      <c r="H6" s="48" t="str">
        <f>SUBSTITUTE(H8,"　","")</f>
        <v>福岡県北九州市</v>
      </c>
      <c r="I6" s="48" t="str">
        <f t="shared" si="1"/>
        <v>黒崎駅西駐車場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 附置義務駐車施設</v>
      </c>
      <c r="Q6" s="50" t="str">
        <f t="shared" si="1"/>
        <v>立体式</v>
      </c>
      <c r="R6" s="51">
        <f t="shared" si="1"/>
        <v>22</v>
      </c>
      <c r="S6" s="50" t="str">
        <f t="shared" si="1"/>
        <v>公共施設</v>
      </c>
      <c r="T6" s="50" t="str">
        <f t="shared" si="1"/>
        <v>無</v>
      </c>
      <c r="U6" s="51">
        <f t="shared" si="1"/>
        <v>25570</v>
      </c>
      <c r="V6" s="51">
        <f t="shared" si="1"/>
        <v>637</v>
      </c>
      <c r="W6" s="51">
        <f t="shared" si="1"/>
        <v>200</v>
      </c>
      <c r="X6" s="50" t="str">
        <f t="shared" si="1"/>
        <v>代行制</v>
      </c>
      <c r="Y6" s="52">
        <f>IF(Y8="-",NA(),Y8)</f>
        <v>58.1</v>
      </c>
      <c r="Z6" s="52">
        <f t="shared" ref="Z6:AH6" si="2">IF(Z8="-",NA(),Z8)</f>
        <v>56.3</v>
      </c>
      <c r="AA6" s="52">
        <f t="shared" si="2"/>
        <v>65.8</v>
      </c>
      <c r="AB6" s="52">
        <f t="shared" si="2"/>
        <v>86.4</v>
      </c>
      <c r="AC6" s="52">
        <f t="shared" si="2"/>
        <v>115.2</v>
      </c>
      <c r="AD6" s="52">
        <f t="shared" si="2"/>
        <v>224.9</v>
      </c>
      <c r="AE6" s="52">
        <f t="shared" si="2"/>
        <v>230.7</v>
      </c>
      <c r="AF6" s="52">
        <f t="shared" si="2"/>
        <v>166.4</v>
      </c>
      <c r="AG6" s="52">
        <f t="shared" si="2"/>
        <v>177.9</v>
      </c>
      <c r="AH6" s="52">
        <f t="shared" si="2"/>
        <v>183.3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3.6</v>
      </c>
      <c r="AP6" s="52">
        <f t="shared" si="3"/>
        <v>1.7</v>
      </c>
      <c r="AQ6" s="52">
        <f t="shared" si="3"/>
        <v>9.9</v>
      </c>
      <c r="AR6" s="52">
        <f t="shared" si="3"/>
        <v>5.0999999999999996</v>
      </c>
      <c r="AS6" s="52">
        <f t="shared" si="3"/>
        <v>5.6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11</v>
      </c>
      <c r="BA6" s="53">
        <f t="shared" si="4"/>
        <v>7</v>
      </c>
      <c r="BB6" s="53">
        <f t="shared" si="4"/>
        <v>260</v>
      </c>
      <c r="BC6" s="53">
        <f t="shared" si="4"/>
        <v>15564</v>
      </c>
      <c r="BD6" s="53">
        <f t="shared" si="4"/>
        <v>28</v>
      </c>
      <c r="BE6" s="51" t="str">
        <f>IF(BE8="-","",IF(BE8="-","【-】","【"&amp;SUBSTITUTE(TEXT(BE8,"#,##0"),"-","△")&amp;"】"))</f>
        <v>【33】</v>
      </c>
      <c r="BF6" s="52">
        <f>IF(BF8="-",NA(),BF8)</f>
        <v>43.3</v>
      </c>
      <c r="BG6" s="52">
        <f t="shared" ref="BG6:BO6" si="5">IF(BG8="-",NA(),BG8)</f>
        <v>41.7</v>
      </c>
      <c r="BH6" s="52">
        <f t="shared" si="5"/>
        <v>32.799999999999997</v>
      </c>
      <c r="BI6" s="52">
        <f t="shared" si="5"/>
        <v>38.5</v>
      </c>
      <c r="BJ6" s="52">
        <f t="shared" si="5"/>
        <v>41.5</v>
      </c>
      <c r="BK6" s="52">
        <f t="shared" si="5"/>
        <v>43.4</v>
      </c>
      <c r="BL6" s="52">
        <f t="shared" si="5"/>
        <v>36.200000000000003</v>
      </c>
      <c r="BM6" s="52">
        <f t="shared" si="5"/>
        <v>-15.8</v>
      </c>
      <c r="BN6" s="52">
        <f t="shared" si="5"/>
        <v>5</v>
      </c>
      <c r="BO6" s="52">
        <f t="shared" si="5"/>
        <v>18.399999999999999</v>
      </c>
      <c r="BP6" s="49" t="str">
        <f>IF(BP8="-","",IF(BP8="-","【-】","【"&amp;SUBSTITUTE(TEXT(BP8,"#,##0.0"),"-","△")&amp;"】"))</f>
        <v>【12.8】</v>
      </c>
      <c r="BQ6" s="53">
        <f>IF(BQ8="-",NA(),BQ8)</f>
        <v>45746</v>
      </c>
      <c r="BR6" s="53">
        <f t="shared" ref="BR6:BZ6" si="6">IF(BR8="-",NA(),BR8)</f>
        <v>42895</v>
      </c>
      <c r="BS6" s="53">
        <f t="shared" si="6"/>
        <v>27354</v>
      </c>
      <c r="BT6" s="53">
        <f t="shared" si="6"/>
        <v>40001</v>
      </c>
      <c r="BU6" s="53">
        <f t="shared" si="6"/>
        <v>46296</v>
      </c>
      <c r="BV6" s="53">
        <f t="shared" si="6"/>
        <v>26255</v>
      </c>
      <c r="BW6" s="53">
        <f t="shared" si="6"/>
        <v>24482</v>
      </c>
      <c r="BX6" s="53">
        <f t="shared" si="6"/>
        <v>13494</v>
      </c>
      <c r="BY6" s="53">
        <f t="shared" si="6"/>
        <v>17746</v>
      </c>
      <c r="BZ6" s="53">
        <f t="shared" si="6"/>
        <v>17293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1838598</v>
      </c>
      <c r="CN6" s="51">
        <f t="shared" si="7"/>
        <v>85000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239.1</v>
      </c>
      <c r="DA6" s="52">
        <f t="shared" ref="DA6:DI6" si="8">IF(DA8="-",NA(),DA8)</f>
        <v>137.30000000000001</v>
      </c>
      <c r="DB6" s="52">
        <f t="shared" si="8"/>
        <v>77.7</v>
      </c>
      <c r="DC6" s="52">
        <f t="shared" si="8"/>
        <v>28.3</v>
      </c>
      <c r="DD6" s="52">
        <f t="shared" si="8"/>
        <v>5.9</v>
      </c>
      <c r="DE6" s="52">
        <f t="shared" si="8"/>
        <v>107.2</v>
      </c>
      <c r="DF6" s="52">
        <f t="shared" si="8"/>
        <v>1555</v>
      </c>
      <c r="DG6" s="52">
        <f t="shared" si="8"/>
        <v>69.3</v>
      </c>
      <c r="DH6" s="52">
        <f t="shared" si="8"/>
        <v>93</v>
      </c>
      <c r="DI6" s="52">
        <f t="shared" si="8"/>
        <v>141.1</v>
      </c>
      <c r="DJ6" s="49" t="str">
        <f>IF(DJ8="-","",IF(DJ8="-","【-】","【"&amp;SUBSTITUTE(TEXT(DJ8,"#,##0.0"),"-","△")&amp;"】"))</f>
        <v>【72.2】</v>
      </c>
      <c r="DK6" s="52">
        <f>IF(DK8="-",NA(),DK8)</f>
        <v>225.6</v>
      </c>
      <c r="DL6" s="52">
        <f t="shared" ref="DL6:DT6" si="9">IF(DL8="-",NA(),DL8)</f>
        <v>218.1</v>
      </c>
      <c r="DM6" s="52">
        <f t="shared" si="9"/>
        <v>195.6</v>
      </c>
      <c r="DN6" s="52">
        <f t="shared" si="9"/>
        <v>210.7</v>
      </c>
      <c r="DO6" s="52">
        <f t="shared" si="9"/>
        <v>240</v>
      </c>
      <c r="DP6" s="52">
        <f t="shared" si="9"/>
        <v>160</v>
      </c>
      <c r="DQ6" s="52">
        <f t="shared" si="9"/>
        <v>164.6</v>
      </c>
      <c r="DR6" s="52">
        <f t="shared" si="9"/>
        <v>140.30000000000001</v>
      </c>
      <c r="DS6" s="52">
        <f t="shared" si="9"/>
        <v>147.30000000000001</v>
      </c>
      <c r="DT6" s="52">
        <f t="shared" si="9"/>
        <v>162.9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112</v>
      </c>
      <c r="B7" s="48">
        <f t="shared" ref="B7:X7" si="10">B8</f>
        <v>2022</v>
      </c>
      <c r="C7" s="48">
        <f t="shared" si="10"/>
        <v>401005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7</v>
      </c>
      <c r="H7" s="48" t="str">
        <f t="shared" si="10"/>
        <v>福岡県　北九州市</v>
      </c>
      <c r="I7" s="48" t="str">
        <f t="shared" si="10"/>
        <v>黒崎駅西駐車場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 附置義務駐車施設</v>
      </c>
      <c r="Q7" s="50" t="str">
        <f t="shared" si="10"/>
        <v>立体式</v>
      </c>
      <c r="R7" s="51">
        <f t="shared" si="10"/>
        <v>22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25570</v>
      </c>
      <c r="V7" s="51">
        <f t="shared" si="10"/>
        <v>637</v>
      </c>
      <c r="W7" s="51">
        <f t="shared" si="10"/>
        <v>200</v>
      </c>
      <c r="X7" s="50" t="str">
        <f t="shared" si="10"/>
        <v>代行制</v>
      </c>
      <c r="Y7" s="52">
        <f>Y8</f>
        <v>58.1</v>
      </c>
      <c r="Z7" s="52">
        <f t="shared" ref="Z7:AH7" si="11">Z8</f>
        <v>56.3</v>
      </c>
      <c r="AA7" s="52">
        <f t="shared" si="11"/>
        <v>65.8</v>
      </c>
      <c r="AB7" s="52">
        <f t="shared" si="11"/>
        <v>86.4</v>
      </c>
      <c r="AC7" s="52">
        <f t="shared" si="11"/>
        <v>115.2</v>
      </c>
      <c r="AD7" s="52">
        <f t="shared" si="11"/>
        <v>224.9</v>
      </c>
      <c r="AE7" s="52">
        <f t="shared" si="11"/>
        <v>230.7</v>
      </c>
      <c r="AF7" s="52">
        <f t="shared" si="11"/>
        <v>166.4</v>
      </c>
      <c r="AG7" s="52">
        <f t="shared" si="11"/>
        <v>177.9</v>
      </c>
      <c r="AH7" s="52">
        <f t="shared" si="11"/>
        <v>183.3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3.6</v>
      </c>
      <c r="AP7" s="52">
        <f t="shared" si="12"/>
        <v>1.7</v>
      </c>
      <c r="AQ7" s="52">
        <f t="shared" si="12"/>
        <v>9.9</v>
      </c>
      <c r="AR7" s="52">
        <f t="shared" si="12"/>
        <v>5.0999999999999996</v>
      </c>
      <c r="AS7" s="52">
        <f t="shared" si="12"/>
        <v>5.6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11</v>
      </c>
      <c r="BA7" s="53">
        <f t="shared" si="13"/>
        <v>7</v>
      </c>
      <c r="BB7" s="53">
        <f t="shared" si="13"/>
        <v>260</v>
      </c>
      <c r="BC7" s="53">
        <f t="shared" si="13"/>
        <v>15564</v>
      </c>
      <c r="BD7" s="53">
        <f t="shared" si="13"/>
        <v>28</v>
      </c>
      <c r="BE7" s="51"/>
      <c r="BF7" s="52">
        <f>BF8</f>
        <v>43.3</v>
      </c>
      <c r="BG7" s="52">
        <f t="shared" ref="BG7:BO7" si="14">BG8</f>
        <v>41.7</v>
      </c>
      <c r="BH7" s="52">
        <f t="shared" si="14"/>
        <v>32.799999999999997</v>
      </c>
      <c r="BI7" s="52">
        <f t="shared" si="14"/>
        <v>38.5</v>
      </c>
      <c r="BJ7" s="52">
        <f t="shared" si="14"/>
        <v>41.5</v>
      </c>
      <c r="BK7" s="52">
        <f t="shared" si="14"/>
        <v>43.4</v>
      </c>
      <c r="BL7" s="52">
        <f t="shared" si="14"/>
        <v>36.200000000000003</v>
      </c>
      <c r="BM7" s="52">
        <f t="shared" si="14"/>
        <v>-15.8</v>
      </c>
      <c r="BN7" s="52">
        <f t="shared" si="14"/>
        <v>5</v>
      </c>
      <c r="BO7" s="52">
        <f t="shared" si="14"/>
        <v>18.399999999999999</v>
      </c>
      <c r="BP7" s="49"/>
      <c r="BQ7" s="53">
        <f>BQ8</f>
        <v>45746</v>
      </c>
      <c r="BR7" s="53">
        <f t="shared" ref="BR7:BZ7" si="15">BR8</f>
        <v>42895</v>
      </c>
      <c r="BS7" s="53">
        <f t="shared" si="15"/>
        <v>27354</v>
      </c>
      <c r="BT7" s="53">
        <f t="shared" si="15"/>
        <v>40001</v>
      </c>
      <c r="BU7" s="53">
        <f t="shared" si="15"/>
        <v>46296</v>
      </c>
      <c r="BV7" s="53">
        <f t="shared" si="15"/>
        <v>26255</v>
      </c>
      <c r="BW7" s="53">
        <f t="shared" si="15"/>
        <v>24482</v>
      </c>
      <c r="BX7" s="53">
        <f t="shared" si="15"/>
        <v>13494</v>
      </c>
      <c r="BY7" s="53">
        <f t="shared" si="15"/>
        <v>17746</v>
      </c>
      <c r="BZ7" s="53">
        <f t="shared" si="15"/>
        <v>17293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111</v>
      </c>
      <c r="CL7" s="49"/>
      <c r="CM7" s="51">
        <f>CM8</f>
        <v>1838598</v>
      </c>
      <c r="CN7" s="51">
        <f>CN8</f>
        <v>85000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111</v>
      </c>
      <c r="CY7" s="49"/>
      <c r="CZ7" s="52">
        <f>CZ8</f>
        <v>239.1</v>
      </c>
      <c r="DA7" s="52">
        <f t="shared" ref="DA7:DI7" si="16">DA8</f>
        <v>137.30000000000001</v>
      </c>
      <c r="DB7" s="52">
        <f t="shared" si="16"/>
        <v>77.7</v>
      </c>
      <c r="DC7" s="52">
        <f t="shared" si="16"/>
        <v>28.3</v>
      </c>
      <c r="DD7" s="52">
        <f t="shared" si="16"/>
        <v>5.9</v>
      </c>
      <c r="DE7" s="52">
        <f t="shared" si="16"/>
        <v>107.2</v>
      </c>
      <c r="DF7" s="52">
        <f t="shared" si="16"/>
        <v>1555</v>
      </c>
      <c r="DG7" s="52">
        <f t="shared" si="16"/>
        <v>69.3</v>
      </c>
      <c r="DH7" s="52">
        <f t="shared" si="16"/>
        <v>93</v>
      </c>
      <c r="DI7" s="52">
        <f t="shared" si="16"/>
        <v>141.1</v>
      </c>
      <c r="DJ7" s="49"/>
      <c r="DK7" s="52">
        <f>DK8</f>
        <v>225.6</v>
      </c>
      <c r="DL7" s="52">
        <f t="shared" ref="DL7:DT7" si="17">DL8</f>
        <v>218.1</v>
      </c>
      <c r="DM7" s="52">
        <f t="shared" si="17"/>
        <v>195.6</v>
      </c>
      <c r="DN7" s="52">
        <f t="shared" si="17"/>
        <v>210.7</v>
      </c>
      <c r="DO7" s="52">
        <f t="shared" si="17"/>
        <v>240</v>
      </c>
      <c r="DP7" s="52">
        <f t="shared" si="17"/>
        <v>160</v>
      </c>
      <c r="DQ7" s="52">
        <f t="shared" si="17"/>
        <v>164.6</v>
      </c>
      <c r="DR7" s="52">
        <f t="shared" si="17"/>
        <v>140.30000000000001</v>
      </c>
      <c r="DS7" s="52">
        <f t="shared" si="17"/>
        <v>147.30000000000001</v>
      </c>
      <c r="DT7" s="52">
        <f t="shared" si="17"/>
        <v>162.9</v>
      </c>
      <c r="DU7" s="49"/>
    </row>
    <row r="8" spans="1:125" s="54" customFormat="1" x14ac:dyDescent="0.15">
      <c r="A8" s="37"/>
      <c r="B8" s="55">
        <v>2022</v>
      </c>
      <c r="C8" s="55">
        <v>401005</v>
      </c>
      <c r="D8" s="55">
        <v>47</v>
      </c>
      <c r="E8" s="55">
        <v>14</v>
      </c>
      <c r="F8" s="55">
        <v>0</v>
      </c>
      <c r="G8" s="55">
        <v>7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22</v>
      </c>
      <c r="S8" s="57" t="s">
        <v>124</v>
      </c>
      <c r="T8" s="57" t="s">
        <v>125</v>
      </c>
      <c r="U8" s="58">
        <v>25570</v>
      </c>
      <c r="V8" s="58">
        <v>637</v>
      </c>
      <c r="W8" s="58">
        <v>200</v>
      </c>
      <c r="X8" s="57" t="s">
        <v>126</v>
      </c>
      <c r="Y8" s="59">
        <v>58.1</v>
      </c>
      <c r="Z8" s="59">
        <v>56.3</v>
      </c>
      <c r="AA8" s="59">
        <v>65.8</v>
      </c>
      <c r="AB8" s="59">
        <v>86.4</v>
      </c>
      <c r="AC8" s="59">
        <v>115.2</v>
      </c>
      <c r="AD8" s="59">
        <v>224.9</v>
      </c>
      <c r="AE8" s="59">
        <v>230.7</v>
      </c>
      <c r="AF8" s="59">
        <v>166.4</v>
      </c>
      <c r="AG8" s="59">
        <v>177.9</v>
      </c>
      <c r="AH8" s="59">
        <v>183.3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3.6</v>
      </c>
      <c r="AP8" s="59">
        <v>1.7</v>
      </c>
      <c r="AQ8" s="59">
        <v>9.9</v>
      </c>
      <c r="AR8" s="59">
        <v>5.0999999999999996</v>
      </c>
      <c r="AS8" s="59">
        <v>5.6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11</v>
      </c>
      <c r="BA8" s="60">
        <v>7</v>
      </c>
      <c r="BB8" s="60">
        <v>260</v>
      </c>
      <c r="BC8" s="60">
        <v>15564</v>
      </c>
      <c r="BD8" s="60">
        <v>28</v>
      </c>
      <c r="BE8" s="60">
        <v>33</v>
      </c>
      <c r="BF8" s="59">
        <v>43.3</v>
      </c>
      <c r="BG8" s="59">
        <v>41.7</v>
      </c>
      <c r="BH8" s="59">
        <v>32.799999999999997</v>
      </c>
      <c r="BI8" s="59">
        <v>38.5</v>
      </c>
      <c r="BJ8" s="59">
        <v>41.5</v>
      </c>
      <c r="BK8" s="59">
        <v>43.4</v>
      </c>
      <c r="BL8" s="59">
        <v>36.200000000000003</v>
      </c>
      <c r="BM8" s="59">
        <v>-15.8</v>
      </c>
      <c r="BN8" s="59">
        <v>5</v>
      </c>
      <c r="BO8" s="59">
        <v>18.399999999999999</v>
      </c>
      <c r="BP8" s="56">
        <v>12.8</v>
      </c>
      <c r="BQ8" s="60">
        <v>45746</v>
      </c>
      <c r="BR8" s="60">
        <v>42895</v>
      </c>
      <c r="BS8" s="60">
        <v>27354</v>
      </c>
      <c r="BT8" s="61">
        <v>40001</v>
      </c>
      <c r="BU8" s="61">
        <v>46296</v>
      </c>
      <c r="BV8" s="60">
        <v>26255</v>
      </c>
      <c r="BW8" s="60">
        <v>24482</v>
      </c>
      <c r="BX8" s="60">
        <v>13494</v>
      </c>
      <c r="BY8" s="60">
        <v>17746</v>
      </c>
      <c r="BZ8" s="60">
        <v>17293</v>
      </c>
      <c r="CA8" s="58">
        <v>10556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1838598</v>
      </c>
      <c r="CN8" s="58">
        <v>85000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239.1</v>
      </c>
      <c r="DA8" s="59">
        <v>137.30000000000001</v>
      </c>
      <c r="DB8" s="59">
        <v>77.7</v>
      </c>
      <c r="DC8" s="59">
        <v>28.3</v>
      </c>
      <c r="DD8" s="59">
        <v>5.9</v>
      </c>
      <c r="DE8" s="59">
        <v>107.2</v>
      </c>
      <c r="DF8" s="59">
        <v>1555</v>
      </c>
      <c r="DG8" s="59">
        <v>69.3</v>
      </c>
      <c r="DH8" s="59">
        <v>93</v>
      </c>
      <c r="DI8" s="59">
        <v>141.1</v>
      </c>
      <c r="DJ8" s="56">
        <v>72.2</v>
      </c>
      <c r="DK8" s="59">
        <v>225.6</v>
      </c>
      <c r="DL8" s="59">
        <v>218.1</v>
      </c>
      <c r="DM8" s="59">
        <v>195.6</v>
      </c>
      <c r="DN8" s="59">
        <v>210.7</v>
      </c>
      <c r="DO8" s="59">
        <v>240</v>
      </c>
      <c r="DP8" s="59">
        <v>160</v>
      </c>
      <c r="DQ8" s="59">
        <v>164.6</v>
      </c>
      <c r="DR8" s="59">
        <v>140.30000000000001</v>
      </c>
      <c r="DS8" s="59">
        <v>147.30000000000001</v>
      </c>
      <c r="DT8" s="59">
        <v>162.9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2024-01-17T01:25:55Z</cp:lastPrinted>
  <dcterms:created xsi:type="dcterms:W3CDTF">2024-01-11T00:15:52Z</dcterms:created>
  <dcterms:modified xsi:type="dcterms:W3CDTF">2024-01-17T01:28:25Z</dcterms:modified>
  <cp:category/>
</cp:coreProperties>
</file>