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Z:\2023年度\業務別\300　決算関係\310　決算\002 企業決算\01_照会・回答\20240202〆　公営企業に係る経営比較分析表（令和４年度決算）の分析等について（依頼）\03　回答\上下水道局\"/>
    </mc:Choice>
  </mc:AlternateContent>
  <xr:revisionPtr revIDLastSave="0" documentId="13_ncr:1_{1E3D044B-6FD2-42B8-A011-447E084C26C0}" xr6:coauthVersionLast="47" xr6:coauthVersionMax="47" xr10:uidLastSave="{00000000-0000-0000-0000-000000000000}"/>
  <workbookProtection workbookAlgorithmName="SHA-512" workbookHashValue="bDp+Fuc4ueoh0IqsdtmTKZ1NXDjsJI4qYXA8dLxybx222uV3tKB2Qn1e7ivuHGiEEh0Ej5ge7Z1fephw2odh/A==" workbookSaltValue="77F0m3wqwHfE6y7HOvpLNA==" workbookSpinCount="100000" lockStructure="1"/>
  <bookViews>
    <workbookView xWindow="-110" yWindow="-110" windowWidth="19420" windowHeight="104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BB8" i="4" s="1"/>
  <c r="T6" i="5"/>
  <c r="AT8" i="4" s="1"/>
  <c r="S6" i="5"/>
  <c r="R6" i="5"/>
  <c r="Q6" i="5"/>
  <c r="W10" i="4" s="1"/>
  <c r="P6" i="5"/>
  <c r="P10" i="4" s="1"/>
  <c r="O6" i="5"/>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K85" i="4"/>
  <c r="J85" i="4"/>
  <c r="I85" i="4"/>
  <c r="G85" i="4"/>
  <c r="F85" i="4"/>
  <c r="AL10" i="4"/>
  <c r="AD10" i="4"/>
  <c r="I10" i="4"/>
  <c r="AL8" i="4"/>
  <c r="I8" i="4"/>
</calcChain>
</file>

<file path=xl/sharedStrings.xml><?xml version="1.0" encoding="utf-8"?>
<sst xmlns="http://schemas.openxmlformats.org/spreadsheetml/2006/main" count="231" uniqueCount="117">
  <si>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</si>
  <si>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</si>
  <si>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</si>
  <si>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</si>
  <si>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</si>
  <si>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</si>
  <si>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</si>
  <si>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</si>
  <si>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</si>
  <si>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</si>
  <si>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</si>
  <si>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</si>
  <si>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</si>
  <si>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</si>
  <si>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</si>
  <si>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</si>
  <si>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</si>
  <si>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</si>
  <si>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</si>
  <si>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</si>
  <si>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</si>
  <si>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</si>
  <si>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</si>
  <si>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</si>
  <si>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</si>
  <si>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</si>
  <si>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</si>
  <si>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</si>
  <si>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</si>
  <si>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</si>
  <si>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</si>
  <si>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</si>
  <si>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</si>
  <si>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</si>
  <si>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</si>
  <si>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</si>
  <si>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</si>
  <si>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</si>
  <si>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</si>
  <si>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</si>
  <si>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</si>
  <si>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</si>
  <si>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</si>
  <si>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</si>
  <si>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</si>
  <si>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</si>
  <si>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</si>
  <si>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</si>
  <si>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</si>
  <si>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</si>
  <si>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</si>
  <si>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</si>
  <si>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</si>
  <si>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</si>
  <si>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</si>
  <si>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</si>
  <si>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</si>
  <si>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</si>
  <si>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</si>
  <si>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</si>
  <si>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</si>
  <si>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</si>
  <si>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</si>
  <si>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</si>
  <si>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</si>
  <si>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</si>
  <si>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</si>
  <si>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</si>
  <si>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</si>
  <si>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</si>
  <si>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</si>
  <si>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</si>
  <si>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</si>
  <si>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</si>
  <si>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</si>
  <si>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</si>
  <si>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</si>
  <si>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</si>
  <si>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</si>
  <si>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</si>
  <si>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</si>
  <si>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</si>
  <si>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</si>
  <si>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</si>
  <si>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</si>
  <si>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</si>
  <si>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</si>
  <si>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</si>
  <si>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</si>
  <si>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</si>
  <si>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</si>
  <si>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</si>
  <si>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</si>
  <si>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</si>
  <si>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</si>
  <si>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</si>
  <si>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熊本市</t>
  </si>
  <si>
    <t>法適用</t>
  </si>
  <si>
    <t>下水道事業</t>
  </si>
  <si>
    <t>公共下水道</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</si>
  <si>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</si>
  <si>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</si>
  <si>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</si>
  <si>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</si>
  <si>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</si>
  <si>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</si>
  <si>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</si>
  <si>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</si>
  <si>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</si>
  <si>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</si>
  <si>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</si>
  <si>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</si>
  <si>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</si>
  <si>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</si>
  <si>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①有形固定資産減価償却率や②管渠老朽化率は、法定耐用年数に近い資産が少ないことにより、類似団体平均や全国平均に比べて数値が低くなっています。
　今後は、標準耐用年数を超過する管渠施設が年々増加することから、中長期的な視点に立ち、定期的な点検や修理等を適切に行う予防保全により、健全度を保持したうえで延命化に努めるとともに、ストックマネジメント計画に基づき、事業費の平準化と計画的な施設の更新により維持管理コストの縮減に努めることとしております。</t>
    <phoneticPr fontId="4"/>
  </si>
  <si>
    <t>　①経常収支比率は、100％以上で推移し類似団体平均値よりも高く良好な値を示しています。令和2年度はコロナ禍の影響から低下しましたが、令和4年度は直近5ケ年度中最高値となっています。
　②累積欠損金比率は、平成20年度以降欠損金を計上していません。
　③流動比率は、100％を下回ってはいますが類似団体平均や全国平均を上回っている状態を保っています。
　④企業債残高対事業規模比率は、一時的に増加した年度もありますが、企業債の着実な償還により残高は減少しています。
　⑤経費回収率は、平成29年度から100%を下回っています。これは、汚水処理に要する費用を使用料で賄えていないことを表しています。
　⑥汚水処理原価は、全国平均や類似団体平均を上回っていますが、類似団体平均が逓増傾向にある中、令和２年度までの水準から低減傾向を示しています。
　⑦施設利用率は、令和4年度で減少していますが70％前後で推移しており、類似団体平均や全国平均よりも高い数値であるため、施設が効率的に利用されているといえます。
　⑧水洗化率は、類似団体平均よりも低いですが、概ね着実に伸びているところです。</t>
    <rPh sb="73" eb="75">
      <t>チョッキン</t>
    </rPh>
    <rPh sb="77" eb="79">
      <t>ネンド</t>
    </rPh>
    <rPh sb="79" eb="80">
      <t>チュウ</t>
    </rPh>
    <rPh sb="80" eb="83">
      <t>サイコウチ</t>
    </rPh>
    <rPh sb="138" eb="140">
      <t>シタマワ</t>
    </rPh>
    <rPh sb="221" eb="223">
      <t>ザンダカ</t>
    </rPh>
    <rPh sb="224" eb="226">
      <t>ゲンショウ</t>
    </rPh>
    <rPh sb="330" eb="334">
      <t>ルイジダンタイ</t>
    </rPh>
    <rPh sb="334" eb="336">
      <t>ヘイキン</t>
    </rPh>
    <rPh sb="337" eb="341">
      <t>テイゾウケイコウ</t>
    </rPh>
    <rPh sb="344" eb="345">
      <t>ナカ</t>
    </rPh>
    <rPh sb="346" eb="348">
      <t>レイワ</t>
    </rPh>
    <rPh sb="349" eb="351">
      <t>ネンド</t>
    </rPh>
    <rPh sb="354" eb="356">
      <t>スイジュン</t>
    </rPh>
    <rPh sb="358" eb="362">
      <t>テイゲンケイコウ</t>
    </rPh>
    <rPh sb="363" eb="364">
      <t>シメ</t>
    </rPh>
    <rPh sb="380" eb="382">
      <t>レイワ</t>
    </rPh>
    <rPh sb="383" eb="385">
      <t>ネンド</t>
    </rPh>
    <rPh sb="386" eb="388">
      <t>ゲンショウ</t>
    </rPh>
    <rPh sb="400" eb="402">
      <t>スイイ</t>
    </rPh>
    <phoneticPr fontId="4"/>
  </si>
  <si>
    <t>　平成28年熊本地震後の平成29年度以降、経営の健全性・効率性の多くの指標は回復基調にありましたが、令和2年度にコロナ禍の影響による減収から収支が悪化しました。ただ、令和3年度以降は収支に回復の兆しが見られました。
　今後は、人口の減少や節水機器の高性能化による使用料収入の減少が見込まれるなか、近年の電力料金や資材等の高騰への対応経費、老朽化施設の更新や激甚化・頻発化する自然災害への対策経費、更には脱炭素化に向けた取組経費などが見込まれ、経営環境はより一層厳しさを増すことが予想されます。
　そのような中、人口減少社会を見据え、持続可能な経営基盤を確立し、将来にわたって上質なサービスを提供するために、令和２年度から実施している「熊本市上下水道事業経営戦略」に則った事業運営に取り組んでいます。</t>
    <rPh sb="10" eb="11">
      <t>ゴ</t>
    </rPh>
    <rPh sb="50" eb="52">
      <t>レイワ</t>
    </rPh>
    <rPh sb="53" eb="55">
      <t>ネンド</t>
    </rPh>
    <rPh sb="59" eb="60">
      <t>カ</t>
    </rPh>
    <rPh sb="61" eb="63">
      <t>エイキョウ</t>
    </rPh>
    <rPh sb="83" eb="85">
      <t>レイワ</t>
    </rPh>
    <rPh sb="86" eb="88">
      <t>ネンド</t>
    </rPh>
    <rPh sb="88" eb="90">
      <t>イコウ</t>
    </rPh>
    <rPh sb="91" eb="93">
      <t>シュウシ</t>
    </rPh>
    <rPh sb="94" eb="96">
      <t>カイフク</t>
    </rPh>
    <rPh sb="97" eb="98">
      <t>キザ</t>
    </rPh>
    <rPh sb="100" eb="101">
      <t>ミ</t>
    </rPh>
    <rPh sb="253" eb="254">
      <t>ナカ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</si>
</sst>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0.11</c:v>
                </c:pt>
                <c:pt idx="1">
                  <c:v>0.06</c:v>
                </c:pt>
                <c:pt idx="2">
                  <c:v>0.03</c:v>
                </c:pt>
                <c:pt idx="3">
                  <c:v>0.16</c:v>
                </c:pt>
                <c:pt idx="4">
                  <c:v>0.11</c:v>
                </c:pt>
              </c:numCache>
            </c:numRef>
          </c:val>
          <c:extLst>
            <c:ext xmlns:c16="http://schemas.microsoft.com/office/drawing/2014/chart" uri="{C3380CC4-5D6E-409C-BE32-E72D297353CC}">
              <c16:uniqueId val="{00000000-85B4-49CF-A238-6B30D06BD3B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0.39</c:v>
                </c:pt>
                <c:pt idx="1">
                  <c:v>0.41</c:v>
                </c:pt>
                <c:pt idx="2">
                  <c:v>0.41</c:v>
                </c:pt>
                <c:pt idx="3">
                  <c:v>0.45</c:v>
                </c:pt>
                <c:pt idx="4">
                  <c:v>0.44</c:v>
                </c:pt>
              </c:numCache>
            </c:numRef>
          </c:val>
          <c:smooth val="0"/>
          <c:extLst>
            <c:ext xmlns:c16="http://schemas.microsoft.com/office/drawing/2014/chart" uri="{C3380CC4-5D6E-409C-BE32-E72D297353CC}">
              <c16:uniqueId val="{00000001-85B4-49CF-A238-6B30D06BD3B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70.14</c:v>
                </c:pt>
                <c:pt idx="1">
                  <c:v>69.34</c:v>
                </c:pt>
                <c:pt idx="2">
                  <c:v>69.08</c:v>
                </c:pt>
                <c:pt idx="3">
                  <c:v>70.25</c:v>
                </c:pt>
                <c:pt idx="4">
                  <c:v>67.760000000000005</c:v>
                </c:pt>
              </c:numCache>
            </c:numRef>
          </c:val>
          <c:extLst>
            <c:ext xmlns:c16="http://schemas.microsoft.com/office/drawing/2014/chart" uri="{C3380CC4-5D6E-409C-BE32-E72D297353CC}">
              <c16:uniqueId val="{00000000-5F8D-4620-8C6B-67E81A49A0B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57.38</c:v>
                </c:pt>
                <c:pt idx="1">
                  <c:v>58.09</c:v>
                </c:pt>
                <c:pt idx="2">
                  <c:v>58.16</c:v>
                </c:pt>
                <c:pt idx="3">
                  <c:v>58.91</c:v>
                </c:pt>
                <c:pt idx="4">
                  <c:v>58.31</c:v>
                </c:pt>
              </c:numCache>
            </c:numRef>
          </c:val>
          <c:smooth val="0"/>
          <c:extLst>
            <c:ext xmlns:c16="http://schemas.microsoft.com/office/drawing/2014/chart" uri="{C3380CC4-5D6E-409C-BE32-E72D297353CC}">
              <c16:uniqueId val="{00000001-5F8D-4620-8C6B-67E81A49A0B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97.26</c:v>
                </c:pt>
                <c:pt idx="1">
                  <c:v>97.33</c:v>
                </c:pt>
                <c:pt idx="2">
                  <c:v>97.4</c:v>
                </c:pt>
                <c:pt idx="3">
                  <c:v>97.54</c:v>
                </c:pt>
                <c:pt idx="4">
                  <c:v>97.61</c:v>
                </c:pt>
              </c:numCache>
            </c:numRef>
          </c:val>
          <c:extLst>
            <c:ext xmlns:c16="http://schemas.microsoft.com/office/drawing/2014/chart" uri="{C3380CC4-5D6E-409C-BE32-E72D297353CC}">
              <c16:uniqueId val="{00000000-6679-4EC5-8F1D-138E0522346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98.98</c:v>
                </c:pt>
                <c:pt idx="1">
                  <c:v>99.01</c:v>
                </c:pt>
                <c:pt idx="2">
                  <c:v>99.1</c:v>
                </c:pt>
                <c:pt idx="3">
                  <c:v>99.16</c:v>
                </c:pt>
                <c:pt idx="4">
                  <c:v>99.21</c:v>
                </c:pt>
              </c:numCache>
            </c:numRef>
          </c:val>
          <c:smooth val="0"/>
          <c:extLst>
            <c:ext xmlns:c16="http://schemas.microsoft.com/office/drawing/2014/chart" uri="{C3380CC4-5D6E-409C-BE32-E72D297353CC}">
              <c16:uniqueId val="{00000001-6679-4EC5-8F1D-138E0522346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111.34</c:v>
                </c:pt>
                <c:pt idx="1">
                  <c:v>111.54</c:v>
                </c:pt>
                <c:pt idx="2">
                  <c:v>110.09</c:v>
                </c:pt>
                <c:pt idx="3">
                  <c:v>111.34</c:v>
                </c:pt>
                <c:pt idx="4">
                  <c:v>114.01</c:v>
                </c:pt>
              </c:numCache>
            </c:numRef>
          </c:val>
          <c:extLst>
            <c:ext xmlns:c16="http://schemas.microsoft.com/office/drawing/2014/chart" uri="{C3380CC4-5D6E-409C-BE32-E72D297353CC}">
              <c16:uniqueId val="{00000000-0944-4B98-AEC7-493A7654FAD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109.5</c:v>
                </c:pt>
                <c:pt idx="1">
                  <c:v>108.24</c:v>
                </c:pt>
                <c:pt idx="2">
                  <c:v>105.16</c:v>
                </c:pt>
                <c:pt idx="3">
                  <c:v>106.23</c:v>
                </c:pt>
                <c:pt idx="4">
                  <c:v>104.46</c:v>
                </c:pt>
              </c:numCache>
            </c:numRef>
          </c:val>
          <c:smooth val="0"/>
          <c:extLst>
            <c:ext xmlns:c16="http://schemas.microsoft.com/office/drawing/2014/chart" uri="{C3380CC4-5D6E-409C-BE32-E72D297353CC}">
              <c16:uniqueId val="{00000001-0944-4B98-AEC7-493A7654FAD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34.880000000000003</c:v>
                </c:pt>
                <c:pt idx="1">
                  <c:v>36.33</c:v>
                </c:pt>
                <c:pt idx="2">
                  <c:v>37.65</c:v>
                </c:pt>
                <c:pt idx="3">
                  <c:v>38.799999999999997</c:v>
                </c:pt>
                <c:pt idx="4">
                  <c:v>39.39</c:v>
                </c:pt>
              </c:numCache>
            </c:numRef>
          </c:val>
          <c:extLst>
            <c:ext xmlns:c16="http://schemas.microsoft.com/office/drawing/2014/chart" uri="{C3380CC4-5D6E-409C-BE32-E72D297353CC}">
              <c16:uniqueId val="{00000000-8F16-4E0F-96DE-EB5EE4165C4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47.06</c:v>
                </c:pt>
                <c:pt idx="1">
                  <c:v>48.25</c:v>
                </c:pt>
                <c:pt idx="2">
                  <c:v>49.35</c:v>
                </c:pt>
                <c:pt idx="3">
                  <c:v>50.38</c:v>
                </c:pt>
                <c:pt idx="4">
                  <c:v>51.54</c:v>
                </c:pt>
              </c:numCache>
            </c:numRef>
          </c:val>
          <c:smooth val="0"/>
          <c:extLst>
            <c:ext xmlns:c16="http://schemas.microsoft.com/office/drawing/2014/chart" uri="{C3380CC4-5D6E-409C-BE32-E72D297353CC}">
              <c16:uniqueId val="{00000001-8F16-4E0F-96DE-EB5EE4165C4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4.09</c:v>
                </c:pt>
                <c:pt idx="1">
                  <c:v>4.49</c:v>
                </c:pt>
                <c:pt idx="2">
                  <c:v>5.3</c:v>
                </c:pt>
                <c:pt idx="3">
                  <c:v>6.33</c:v>
                </c:pt>
                <c:pt idx="4">
                  <c:v>7.09</c:v>
                </c:pt>
              </c:numCache>
            </c:numRef>
          </c:val>
          <c:extLst>
            <c:ext xmlns:c16="http://schemas.microsoft.com/office/drawing/2014/chart" uri="{C3380CC4-5D6E-409C-BE32-E72D297353CC}">
              <c16:uniqueId val="{00000000-D6A9-49E5-8494-664277D55CA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9.6300000000000008</c:v>
                </c:pt>
                <c:pt idx="1">
                  <c:v>10.76</c:v>
                </c:pt>
                <c:pt idx="2">
                  <c:v>12.06</c:v>
                </c:pt>
                <c:pt idx="3">
                  <c:v>13.41</c:v>
                </c:pt>
                <c:pt idx="4">
                  <c:v>15.06</c:v>
                </c:pt>
              </c:numCache>
            </c:numRef>
          </c:val>
          <c:smooth val="0"/>
          <c:extLst>
            <c:ext xmlns:c16="http://schemas.microsoft.com/office/drawing/2014/chart" uri="{C3380CC4-5D6E-409C-BE32-E72D297353CC}">
              <c16:uniqueId val="{00000001-D6A9-49E5-8494-664277D55CA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F74-40C4-AD62-E7048CCB82D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quot;-&quot;">
                  <c:v>0.01</c:v>
                </c:pt>
                <c:pt idx="1">
                  <c:v>0</c:v>
                </c:pt>
                <c:pt idx="2">
                  <c:v>0</c:v>
                </c:pt>
                <c:pt idx="3">
                  <c:v>0</c:v>
                </c:pt>
                <c:pt idx="4">
                  <c:v>0</c:v>
                </c:pt>
              </c:numCache>
            </c:numRef>
          </c:val>
          <c:smooth val="0"/>
          <c:extLst>
            <c:ext xmlns:c16="http://schemas.microsoft.com/office/drawing/2014/chart" uri="{C3380CC4-5D6E-409C-BE32-E72D297353CC}">
              <c16:uniqueId val="{00000001-AF74-40C4-AD62-E7048CCB82D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113.82</c:v>
                </c:pt>
                <c:pt idx="1">
                  <c:v>121.61</c:v>
                </c:pt>
                <c:pt idx="2">
                  <c:v>112.77</c:v>
                </c:pt>
                <c:pt idx="3">
                  <c:v>95.89</c:v>
                </c:pt>
                <c:pt idx="4">
                  <c:v>91.34</c:v>
                </c:pt>
              </c:numCache>
            </c:numRef>
          </c:val>
          <c:extLst>
            <c:ext xmlns:c16="http://schemas.microsoft.com/office/drawing/2014/chart" uri="{C3380CC4-5D6E-409C-BE32-E72D297353CC}">
              <c16:uniqueId val="{00000000-E9D3-4F70-B588-C4CADF0935B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70.08</c:v>
                </c:pt>
                <c:pt idx="1">
                  <c:v>72.92</c:v>
                </c:pt>
                <c:pt idx="2">
                  <c:v>71.39</c:v>
                </c:pt>
                <c:pt idx="3">
                  <c:v>74.09</c:v>
                </c:pt>
                <c:pt idx="4">
                  <c:v>71.900000000000006</c:v>
                </c:pt>
              </c:numCache>
            </c:numRef>
          </c:val>
          <c:smooth val="0"/>
          <c:extLst>
            <c:ext xmlns:c16="http://schemas.microsoft.com/office/drawing/2014/chart" uri="{C3380CC4-5D6E-409C-BE32-E72D297353CC}">
              <c16:uniqueId val="{00000001-E9D3-4F70-B588-C4CADF0935B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668.73</c:v>
                </c:pt>
                <c:pt idx="1">
                  <c:v>675.22</c:v>
                </c:pt>
                <c:pt idx="2">
                  <c:v>685.7</c:v>
                </c:pt>
                <c:pt idx="3">
                  <c:v>672.37</c:v>
                </c:pt>
                <c:pt idx="4">
                  <c:v>709.61</c:v>
                </c:pt>
              </c:numCache>
            </c:numRef>
          </c:val>
          <c:extLst>
            <c:ext xmlns:c16="http://schemas.microsoft.com/office/drawing/2014/chart" uri="{C3380CC4-5D6E-409C-BE32-E72D297353CC}">
              <c16:uniqueId val="{00000000-1CCD-43E5-B223-7D33E831D0C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537.13</c:v>
                </c:pt>
                <c:pt idx="1">
                  <c:v>531.38</c:v>
                </c:pt>
                <c:pt idx="2">
                  <c:v>551.04</c:v>
                </c:pt>
                <c:pt idx="3">
                  <c:v>523.58000000000004</c:v>
                </c:pt>
                <c:pt idx="4">
                  <c:v>508.99</c:v>
                </c:pt>
              </c:numCache>
            </c:numRef>
          </c:val>
          <c:smooth val="0"/>
          <c:extLst>
            <c:ext xmlns:c16="http://schemas.microsoft.com/office/drawing/2014/chart" uri="{C3380CC4-5D6E-409C-BE32-E72D297353CC}">
              <c16:uniqueId val="{00000001-1CCD-43E5-B223-7D33E831D0C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96.92</c:v>
                </c:pt>
                <c:pt idx="1">
                  <c:v>96.5</c:v>
                </c:pt>
                <c:pt idx="2">
                  <c:v>94.43</c:v>
                </c:pt>
                <c:pt idx="3">
                  <c:v>97.04</c:v>
                </c:pt>
                <c:pt idx="4">
                  <c:v>96.19</c:v>
                </c:pt>
              </c:numCache>
            </c:numRef>
          </c:val>
          <c:extLst>
            <c:ext xmlns:c16="http://schemas.microsoft.com/office/drawing/2014/chart" uri="{C3380CC4-5D6E-409C-BE32-E72D297353CC}">
              <c16:uniqueId val="{00000000-2E7F-44FE-8AED-C8DFB670F5F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112.43</c:v>
                </c:pt>
                <c:pt idx="1">
                  <c:v>110.92</c:v>
                </c:pt>
                <c:pt idx="2">
                  <c:v>105.67</c:v>
                </c:pt>
                <c:pt idx="3">
                  <c:v>105.37</c:v>
                </c:pt>
                <c:pt idx="4">
                  <c:v>99.93</c:v>
                </c:pt>
              </c:numCache>
            </c:numRef>
          </c:val>
          <c:smooth val="0"/>
          <c:extLst>
            <c:ext xmlns:c16="http://schemas.microsoft.com/office/drawing/2014/chart" uri="{C3380CC4-5D6E-409C-BE32-E72D297353CC}">
              <c16:uniqueId val="{00000001-2E7F-44FE-8AED-C8DFB670F5F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150</c:v>
                </c:pt>
                <c:pt idx="1">
                  <c:v>150</c:v>
                </c:pt>
                <c:pt idx="2">
                  <c:v>150</c:v>
                </c:pt>
                <c:pt idx="3">
                  <c:v>146.69</c:v>
                </c:pt>
                <c:pt idx="4">
                  <c:v>148.6</c:v>
                </c:pt>
              </c:numCache>
            </c:numRef>
          </c:val>
          <c:extLst>
            <c:ext xmlns:c16="http://schemas.microsoft.com/office/drawing/2014/chart" uri="{C3380CC4-5D6E-409C-BE32-E72D297353CC}">
              <c16:uniqueId val="{00000000-844F-48C2-8B5A-55B14240558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118.55</c:v>
                </c:pt>
                <c:pt idx="1">
                  <c:v>119.33</c:v>
                </c:pt>
                <c:pt idx="2">
                  <c:v>118.72</c:v>
                </c:pt>
                <c:pt idx="3">
                  <c:v>120.5</c:v>
                </c:pt>
                <c:pt idx="4">
                  <c:v>127.3</c:v>
                </c:pt>
              </c:numCache>
            </c:numRef>
          </c:val>
          <c:smooth val="0"/>
          <c:extLst>
            <c:ext xmlns:c16="http://schemas.microsoft.com/office/drawing/2014/chart" uri="{C3380CC4-5D6E-409C-BE32-E72D297353CC}">
              <c16:uniqueId val="{00000001-844F-48C2-8B5A-55B14240558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Z64" zoomScale="80" zoomScaleNormal="80" workbookViewId="0">
      <selection activeCell="BS86" sqref="BS86"/>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熊本県　熊本市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7" t="s">
        <v>1</v>
      </c>
      <c r="C7" s="57"/>
      <c r="D7" s="57"/>
      <c r="E7" s="57"/>
      <c r="F7" s="57"/>
      <c r="G7" s="57"/>
      <c r="H7" s="57"/>
      <c r="I7" s="57" t="s">
        <v>2</v>
      </c>
      <c r="J7" s="57"/>
      <c r="K7" s="57"/>
      <c r="L7" s="57"/>
      <c r="M7" s="57"/>
      <c r="N7" s="57"/>
      <c r="O7" s="57"/>
      <c r="P7" s="57" t="s">
        <v>3</v>
      </c>
      <c r="Q7" s="57"/>
      <c r="R7" s="57"/>
      <c r="S7" s="57"/>
      <c r="T7" s="57"/>
      <c r="U7" s="57"/>
      <c r="V7" s="57"/>
      <c r="W7" s="57" t="s">
        <v>4</v>
      </c>
      <c r="X7" s="57"/>
      <c r="Y7" s="57"/>
      <c r="Z7" s="57"/>
      <c r="AA7" s="57"/>
      <c r="AB7" s="57"/>
      <c r="AC7" s="57"/>
      <c r="AD7" s="57" t="s">
        <v>5</v>
      </c>
      <c r="AE7" s="57"/>
      <c r="AF7" s="57"/>
      <c r="AG7" s="57"/>
      <c r="AH7" s="57"/>
      <c r="AI7" s="57"/>
      <c r="AJ7" s="57"/>
      <c r="AK7" s="3"/>
      <c r="AL7" s="57" t="s">
        <v>6</v>
      </c>
      <c r="AM7" s="57"/>
      <c r="AN7" s="57"/>
      <c r="AO7" s="57"/>
      <c r="AP7" s="57"/>
      <c r="AQ7" s="57"/>
      <c r="AR7" s="57"/>
      <c r="AS7" s="57"/>
      <c r="AT7" s="57" t="s">
        <v>7</v>
      </c>
      <c r="AU7" s="57"/>
      <c r="AV7" s="57"/>
      <c r="AW7" s="57"/>
      <c r="AX7" s="57"/>
      <c r="AY7" s="57"/>
      <c r="AZ7" s="57"/>
      <c r="BA7" s="57"/>
      <c r="BB7" s="57" t="s">
        <v>8</v>
      </c>
      <c r="BC7" s="57"/>
      <c r="BD7" s="57"/>
      <c r="BE7" s="57"/>
      <c r="BF7" s="57"/>
      <c r="BG7" s="57"/>
      <c r="BH7" s="57"/>
      <c r="BI7" s="57"/>
      <c r="BJ7" s="3"/>
      <c r="BK7" s="3"/>
      <c r="BL7" s="75" t="s">
        <v>9</v>
      </c>
      <c r="BM7" s="76"/>
      <c r="BN7" s="76"/>
      <c r="BO7" s="76"/>
      <c r="BP7" s="76"/>
      <c r="BQ7" s="76"/>
      <c r="BR7" s="76"/>
      <c r="BS7" s="76"/>
      <c r="BT7" s="76"/>
      <c r="BU7" s="76"/>
      <c r="BV7" s="76"/>
      <c r="BW7" s="76"/>
      <c r="BX7" s="76"/>
      <c r="BY7" s="77"/>
    </row>
    <row r="8" spans="1:78" ht="18.75" customHeight="1" x14ac:dyDescent="0.2">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政令市等</v>
      </c>
      <c r="X8" s="71"/>
      <c r="Y8" s="71"/>
      <c r="Z8" s="71"/>
      <c r="AA8" s="71"/>
      <c r="AB8" s="71"/>
      <c r="AC8" s="71"/>
      <c r="AD8" s="72" t="str">
        <f>データ!$M$6</f>
        <v>自治体職員</v>
      </c>
      <c r="AE8" s="72"/>
      <c r="AF8" s="72"/>
      <c r="AG8" s="72"/>
      <c r="AH8" s="72"/>
      <c r="AI8" s="72"/>
      <c r="AJ8" s="72"/>
      <c r="AK8" s="3"/>
      <c r="AL8" s="51">
        <f>データ!S6</f>
        <v>731476</v>
      </c>
      <c r="AM8" s="51"/>
      <c r="AN8" s="51"/>
      <c r="AO8" s="51"/>
      <c r="AP8" s="51"/>
      <c r="AQ8" s="51"/>
      <c r="AR8" s="51"/>
      <c r="AS8" s="51"/>
      <c r="AT8" s="52">
        <f>データ!T6</f>
        <v>390.32</v>
      </c>
      <c r="AU8" s="52"/>
      <c r="AV8" s="52"/>
      <c r="AW8" s="52"/>
      <c r="AX8" s="52"/>
      <c r="AY8" s="52"/>
      <c r="AZ8" s="52"/>
      <c r="BA8" s="52"/>
      <c r="BB8" s="52">
        <f>データ!U6</f>
        <v>1874.04</v>
      </c>
      <c r="BC8" s="52"/>
      <c r="BD8" s="52"/>
      <c r="BE8" s="52"/>
      <c r="BF8" s="52"/>
      <c r="BG8" s="52"/>
      <c r="BH8" s="52"/>
      <c r="BI8" s="52"/>
      <c r="BJ8" s="3"/>
      <c r="BK8" s="3"/>
      <c r="BL8" s="67" t="s">
        <v>10</v>
      </c>
      <c r="BM8" s="68"/>
      <c r="BN8" s="69" t="s">
        <v>11</v>
      </c>
      <c r="BO8" s="69"/>
      <c r="BP8" s="69"/>
      <c r="BQ8" s="69"/>
      <c r="BR8" s="69"/>
      <c r="BS8" s="69"/>
      <c r="BT8" s="69"/>
      <c r="BU8" s="69"/>
      <c r="BV8" s="69"/>
      <c r="BW8" s="69"/>
      <c r="BX8" s="69"/>
      <c r="BY8" s="70"/>
    </row>
    <row r="9" spans="1:78" ht="18.75" customHeight="1" x14ac:dyDescent="0.2">
      <c r="A9" s="2"/>
      <c r="B9" s="57" t="s">
        <v>12</v>
      </c>
      <c r="C9" s="57"/>
      <c r="D9" s="57"/>
      <c r="E9" s="57"/>
      <c r="F9" s="57"/>
      <c r="G9" s="57"/>
      <c r="H9" s="57"/>
      <c r="I9" s="57" t="s">
        <v>13</v>
      </c>
      <c r="J9" s="57"/>
      <c r="K9" s="57"/>
      <c r="L9" s="57"/>
      <c r="M9" s="57"/>
      <c r="N9" s="57"/>
      <c r="O9" s="57"/>
      <c r="P9" s="57" t="s">
        <v>14</v>
      </c>
      <c r="Q9" s="57"/>
      <c r="R9" s="57"/>
      <c r="S9" s="57"/>
      <c r="T9" s="57"/>
      <c r="U9" s="57"/>
      <c r="V9" s="57"/>
      <c r="W9" s="57" t="s">
        <v>15</v>
      </c>
      <c r="X9" s="57"/>
      <c r="Y9" s="57"/>
      <c r="Z9" s="57"/>
      <c r="AA9" s="57"/>
      <c r="AB9" s="57"/>
      <c r="AC9" s="57"/>
      <c r="AD9" s="57" t="s">
        <v>16</v>
      </c>
      <c r="AE9" s="57"/>
      <c r="AF9" s="57"/>
      <c r="AG9" s="57"/>
      <c r="AH9" s="57"/>
      <c r="AI9" s="57"/>
      <c r="AJ9" s="57"/>
      <c r="AK9" s="3"/>
      <c r="AL9" s="57" t="s">
        <v>17</v>
      </c>
      <c r="AM9" s="57"/>
      <c r="AN9" s="57"/>
      <c r="AO9" s="57"/>
      <c r="AP9" s="57"/>
      <c r="AQ9" s="57"/>
      <c r="AR9" s="57"/>
      <c r="AS9" s="57"/>
      <c r="AT9" s="57" t="s">
        <v>18</v>
      </c>
      <c r="AU9" s="57"/>
      <c r="AV9" s="57"/>
      <c r="AW9" s="57"/>
      <c r="AX9" s="57"/>
      <c r="AY9" s="57"/>
      <c r="AZ9" s="57"/>
      <c r="BA9" s="57"/>
      <c r="BB9" s="57" t="s">
        <v>19</v>
      </c>
      <c r="BC9" s="57"/>
      <c r="BD9" s="57"/>
      <c r="BE9" s="57"/>
      <c r="BF9" s="57"/>
      <c r="BG9" s="57"/>
      <c r="BH9" s="57"/>
      <c r="BI9" s="57"/>
      <c r="BJ9" s="3"/>
      <c r="BK9" s="3"/>
      <c r="BL9" s="58" t="s">
        <v>20</v>
      </c>
      <c r="BM9" s="59"/>
      <c r="BN9" s="60" t="s">
        <v>21</v>
      </c>
      <c r="BO9" s="60"/>
      <c r="BP9" s="60"/>
      <c r="BQ9" s="60"/>
      <c r="BR9" s="60"/>
      <c r="BS9" s="60"/>
      <c r="BT9" s="60"/>
      <c r="BU9" s="60"/>
      <c r="BV9" s="60"/>
      <c r="BW9" s="60"/>
      <c r="BX9" s="60"/>
      <c r="BY9" s="61"/>
    </row>
    <row r="10" spans="1:78" ht="18.75" customHeight="1" x14ac:dyDescent="0.2">
      <c r="A10" s="2"/>
      <c r="B10" s="52" t="str">
        <f>データ!N6</f>
        <v>-</v>
      </c>
      <c r="C10" s="52"/>
      <c r="D10" s="52"/>
      <c r="E10" s="52"/>
      <c r="F10" s="52"/>
      <c r="G10" s="52"/>
      <c r="H10" s="52"/>
      <c r="I10" s="52">
        <f>データ!O6</f>
        <v>54.86</v>
      </c>
      <c r="J10" s="52"/>
      <c r="K10" s="52"/>
      <c r="L10" s="52"/>
      <c r="M10" s="52"/>
      <c r="N10" s="52"/>
      <c r="O10" s="52"/>
      <c r="P10" s="52">
        <f>データ!P6</f>
        <v>90.78</v>
      </c>
      <c r="Q10" s="52"/>
      <c r="R10" s="52"/>
      <c r="S10" s="52"/>
      <c r="T10" s="52"/>
      <c r="U10" s="52"/>
      <c r="V10" s="52"/>
      <c r="W10" s="52">
        <f>データ!Q6</f>
        <v>85.18</v>
      </c>
      <c r="X10" s="52"/>
      <c r="Y10" s="52"/>
      <c r="Z10" s="52"/>
      <c r="AA10" s="52"/>
      <c r="AB10" s="52"/>
      <c r="AC10" s="52"/>
      <c r="AD10" s="51">
        <f>データ!R6</f>
        <v>2346</v>
      </c>
      <c r="AE10" s="51"/>
      <c r="AF10" s="51"/>
      <c r="AG10" s="51"/>
      <c r="AH10" s="51"/>
      <c r="AI10" s="51"/>
      <c r="AJ10" s="51"/>
      <c r="AK10" s="2"/>
      <c r="AL10" s="51">
        <f>データ!V6</f>
        <v>662609</v>
      </c>
      <c r="AM10" s="51"/>
      <c r="AN10" s="51"/>
      <c r="AO10" s="51"/>
      <c r="AP10" s="51"/>
      <c r="AQ10" s="51"/>
      <c r="AR10" s="51"/>
      <c r="AS10" s="51"/>
      <c r="AT10" s="52">
        <f>データ!W6</f>
        <v>122.79</v>
      </c>
      <c r="AU10" s="52"/>
      <c r="AV10" s="52"/>
      <c r="AW10" s="52"/>
      <c r="AX10" s="52"/>
      <c r="AY10" s="52"/>
      <c r="AZ10" s="52"/>
      <c r="BA10" s="52"/>
      <c r="BB10" s="52">
        <f>データ!X6</f>
        <v>5396.28</v>
      </c>
      <c r="BC10" s="52"/>
      <c r="BD10" s="52"/>
      <c r="BE10" s="52"/>
      <c r="BF10" s="52"/>
      <c r="BG10" s="52"/>
      <c r="BH10" s="52"/>
      <c r="BI10" s="52"/>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2">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4" t="s">
        <v>116</v>
      </c>
      <c r="BM66" s="45"/>
      <c r="BN66" s="45"/>
      <c r="BO66" s="45"/>
      <c r="BP66" s="45"/>
      <c r="BQ66" s="45"/>
      <c r="BR66" s="45"/>
      <c r="BS66" s="45"/>
      <c r="BT66" s="45"/>
      <c r="BU66" s="45"/>
      <c r="BV66" s="45"/>
      <c r="BW66" s="45"/>
      <c r="BX66" s="45"/>
      <c r="BY66" s="45"/>
      <c r="BZ66" s="4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4"/>
      <c r="BM67" s="45"/>
      <c r="BN67" s="45"/>
      <c r="BO67" s="45"/>
      <c r="BP67" s="45"/>
      <c r="BQ67" s="45"/>
      <c r="BR67" s="45"/>
      <c r="BS67" s="45"/>
      <c r="BT67" s="45"/>
      <c r="BU67" s="45"/>
      <c r="BV67" s="45"/>
      <c r="BW67" s="45"/>
      <c r="BX67" s="45"/>
      <c r="BY67" s="45"/>
      <c r="BZ67" s="4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4"/>
      <c r="BM68" s="45"/>
      <c r="BN68" s="45"/>
      <c r="BO68" s="45"/>
      <c r="BP68" s="45"/>
      <c r="BQ68" s="45"/>
      <c r="BR68" s="45"/>
      <c r="BS68" s="45"/>
      <c r="BT68" s="45"/>
      <c r="BU68" s="45"/>
      <c r="BV68" s="45"/>
      <c r="BW68" s="45"/>
      <c r="BX68" s="45"/>
      <c r="BY68" s="45"/>
      <c r="BZ68" s="4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4"/>
      <c r="BM69" s="45"/>
      <c r="BN69" s="45"/>
      <c r="BO69" s="45"/>
      <c r="BP69" s="45"/>
      <c r="BQ69" s="45"/>
      <c r="BR69" s="45"/>
      <c r="BS69" s="45"/>
      <c r="BT69" s="45"/>
      <c r="BU69" s="45"/>
      <c r="BV69" s="45"/>
      <c r="BW69" s="45"/>
      <c r="BX69" s="45"/>
      <c r="BY69" s="45"/>
      <c r="BZ69" s="4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4"/>
      <c r="BM70" s="45"/>
      <c r="BN70" s="45"/>
      <c r="BO70" s="45"/>
      <c r="BP70" s="45"/>
      <c r="BQ70" s="45"/>
      <c r="BR70" s="45"/>
      <c r="BS70" s="45"/>
      <c r="BT70" s="45"/>
      <c r="BU70" s="45"/>
      <c r="BV70" s="45"/>
      <c r="BW70" s="45"/>
      <c r="BX70" s="45"/>
      <c r="BY70" s="45"/>
      <c r="BZ70" s="4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4"/>
      <c r="BM71" s="45"/>
      <c r="BN71" s="45"/>
      <c r="BO71" s="45"/>
      <c r="BP71" s="45"/>
      <c r="BQ71" s="45"/>
      <c r="BR71" s="45"/>
      <c r="BS71" s="45"/>
      <c r="BT71" s="45"/>
      <c r="BU71" s="45"/>
      <c r="BV71" s="45"/>
      <c r="BW71" s="45"/>
      <c r="BX71" s="45"/>
      <c r="BY71" s="45"/>
      <c r="BZ71" s="4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4"/>
      <c r="BM72" s="45"/>
      <c r="BN72" s="45"/>
      <c r="BO72" s="45"/>
      <c r="BP72" s="45"/>
      <c r="BQ72" s="45"/>
      <c r="BR72" s="45"/>
      <c r="BS72" s="45"/>
      <c r="BT72" s="45"/>
      <c r="BU72" s="45"/>
      <c r="BV72" s="45"/>
      <c r="BW72" s="45"/>
      <c r="BX72" s="45"/>
      <c r="BY72" s="45"/>
      <c r="BZ72" s="4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4"/>
      <c r="BM73" s="45"/>
      <c r="BN73" s="45"/>
      <c r="BO73" s="45"/>
      <c r="BP73" s="45"/>
      <c r="BQ73" s="45"/>
      <c r="BR73" s="45"/>
      <c r="BS73" s="45"/>
      <c r="BT73" s="45"/>
      <c r="BU73" s="45"/>
      <c r="BV73" s="45"/>
      <c r="BW73" s="45"/>
      <c r="BX73" s="45"/>
      <c r="BY73" s="45"/>
      <c r="BZ73" s="4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4"/>
      <c r="BM74" s="45"/>
      <c r="BN74" s="45"/>
      <c r="BO74" s="45"/>
      <c r="BP74" s="45"/>
      <c r="BQ74" s="45"/>
      <c r="BR74" s="45"/>
      <c r="BS74" s="45"/>
      <c r="BT74" s="45"/>
      <c r="BU74" s="45"/>
      <c r="BV74" s="45"/>
      <c r="BW74" s="45"/>
      <c r="BX74" s="45"/>
      <c r="BY74" s="45"/>
      <c r="BZ74" s="4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4"/>
      <c r="BM75" s="45"/>
      <c r="BN75" s="45"/>
      <c r="BO75" s="45"/>
      <c r="BP75" s="45"/>
      <c r="BQ75" s="45"/>
      <c r="BR75" s="45"/>
      <c r="BS75" s="45"/>
      <c r="BT75" s="45"/>
      <c r="BU75" s="45"/>
      <c r="BV75" s="45"/>
      <c r="BW75" s="45"/>
      <c r="BX75" s="45"/>
      <c r="BY75" s="45"/>
      <c r="BZ75" s="4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4"/>
      <c r="BM76" s="45"/>
      <c r="BN76" s="45"/>
      <c r="BO76" s="45"/>
      <c r="BP76" s="45"/>
      <c r="BQ76" s="45"/>
      <c r="BR76" s="45"/>
      <c r="BS76" s="45"/>
      <c r="BT76" s="45"/>
      <c r="BU76" s="45"/>
      <c r="BV76" s="45"/>
      <c r="BW76" s="45"/>
      <c r="BX76" s="45"/>
      <c r="BY76" s="45"/>
      <c r="BZ76" s="4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4"/>
      <c r="BM77" s="45"/>
      <c r="BN77" s="45"/>
      <c r="BO77" s="45"/>
      <c r="BP77" s="45"/>
      <c r="BQ77" s="45"/>
      <c r="BR77" s="45"/>
      <c r="BS77" s="45"/>
      <c r="BT77" s="45"/>
      <c r="BU77" s="45"/>
      <c r="BV77" s="45"/>
      <c r="BW77" s="45"/>
      <c r="BX77" s="45"/>
      <c r="BY77" s="45"/>
      <c r="BZ77" s="4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4"/>
      <c r="BM78" s="45"/>
      <c r="BN78" s="45"/>
      <c r="BO78" s="45"/>
      <c r="BP78" s="45"/>
      <c r="BQ78" s="45"/>
      <c r="BR78" s="45"/>
      <c r="BS78" s="45"/>
      <c r="BT78" s="45"/>
      <c r="BU78" s="45"/>
      <c r="BV78" s="45"/>
      <c r="BW78" s="45"/>
      <c r="BX78" s="45"/>
      <c r="BY78" s="45"/>
      <c r="BZ78" s="4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4"/>
      <c r="BM79" s="45"/>
      <c r="BN79" s="45"/>
      <c r="BO79" s="45"/>
      <c r="BP79" s="45"/>
      <c r="BQ79" s="45"/>
      <c r="BR79" s="45"/>
      <c r="BS79" s="45"/>
      <c r="BT79" s="45"/>
      <c r="BU79" s="45"/>
      <c r="BV79" s="45"/>
      <c r="BW79" s="45"/>
      <c r="BX79" s="45"/>
      <c r="BY79" s="45"/>
      <c r="BZ79" s="4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4"/>
      <c r="BM80" s="45"/>
      <c r="BN80" s="45"/>
      <c r="BO80" s="45"/>
      <c r="BP80" s="45"/>
      <c r="BQ80" s="45"/>
      <c r="BR80" s="45"/>
      <c r="BS80" s="45"/>
      <c r="BT80" s="45"/>
      <c r="BU80" s="45"/>
      <c r="BV80" s="45"/>
      <c r="BW80" s="45"/>
      <c r="BX80" s="45"/>
      <c r="BY80" s="45"/>
      <c r="BZ80" s="4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4"/>
      <c r="BM81" s="45"/>
      <c r="BN81" s="45"/>
      <c r="BO81" s="45"/>
      <c r="BP81" s="45"/>
      <c r="BQ81" s="45"/>
      <c r="BR81" s="45"/>
      <c r="BS81" s="45"/>
      <c r="BT81" s="45"/>
      <c r="BU81" s="45"/>
      <c r="BV81" s="45"/>
      <c r="BW81" s="45"/>
      <c r="BX81" s="45"/>
      <c r="BY81" s="45"/>
      <c r="BZ81" s="4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7"/>
      <c r="BM82" s="48"/>
      <c r="BN82" s="48"/>
      <c r="BO82" s="48"/>
      <c r="BP82" s="48"/>
      <c r="BQ82" s="48"/>
      <c r="BR82" s="48"/>
      <c r="BS82" s="48"/>
      <c r="BT82" s="48"/>
      <c r="BU82" s="48"/>
      <c r="BV82" s="48"/>
      <c r="BW82" s="48"/>
      <c r="BX82" s="48"/>
      <c r="BY82" s="48"/>
      <c r="BZ82" s="49"/>
    </row>
    <row r="83" spans="1:78" x14ac:dyDescent="0.2">
      <c r="C83" s="50" t="s">
        <v>30</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ZfpGgbHkLZsH2SBSdp2kqioa8YKFNN8yQIA5JY+LB7obdOowFz8pC7JJ22o9vkfR+YUoVSFXYSJRi2jy00u5Bw==" saltValue="MHo3kAv1RtNESyst5Mw9J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2">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431001</v>
      </c>
      <c r="D6" s="19">
        <f t="shared" si="3"/>
        <v>46</v>
      </c>
      <c r="E6" s="19">
        <f t="shared" si="3"/>
        <v>17</v>
      </c>
      <c r="F6" s="19">
        <f t="shared" si="3"/>
        <v>1</v>
      </c>
      <c r="G6" s="19">
        <f t="shared" si="3"/>
        <v>0</v>
      </c>
      <c r="H6" s="19" t="str">
        <f t="shared" si="3"/>
        <v>熊本県　熊本市</v>
      </c>
      <c r="I6" s="19" t="str">
        <f t="shared" si="3"/>
        <v>法適用</v>
      </c>
      <c r="J6" s="19" t="str">
        <f t="shared" si="3"/>
        <v>下水道事業</v>
      </c>
      <c r="K6" s="19" t="str">
        <f t="shared" si="3"/>
        <v>公共下水道</v>
      </c>
      <c r="L6" s="19" t="str">
        <f t="shared" si="3"/>
        <v>政令市等</v>
      </c>
      <c r="M6" s="19" t="str">
        <f t="shared" si="3"/>
        <v>自治体職員</v>
      </c>
      <c r="N6" s="20" t="str">
        <f t="shared" si="3"/>
        <v>-</v>
      </c>
      <c r="O6" s="20">
        <f t="shared" si="3"/>
        <v>54.86</v>
      </c>
      <c r="P6" s="20">
        <f t="shared" si="3"/>
        <v>90.78</v>
      </c>
      <c r="Q6" s="20">
        <f t="shared" si="3"/>
        <v>85.18</v>
      </c>
      <c r="R6" s="20">
        <f t="shared" si="3"/>
        <v>2346</v>
      </c>
      <c r="S6" s="20">
        <f t="shared" si="3"/>
        <v>731476</v>
      </c>
      <c r="T6" s="20">
        <f t="shared" si="3"/>
        <v>390.32</v>
      </c>
      <c r="U6" s="20">
        <f t="shared" si="3"/>
        <v>1874.04</v>
      </c>
      <c r="V6" s="20">
        <f t="shared" si="3"/>
        <v>662609</v>
      </c>
      <c r="W6" s="20">
        <f t="shared" si="3"/>
        <v>122.79</v>
      </c>
      <c r="X6" s="20">
        <f t="shared" si="3"/>
        <v>5396.28</v>
      </c>
      <c r="Y6" s="21">
        <f>IF(Y7="",NA(),Y7)</f>
        <v>111.34</v>
      </c>
      <c r="Z6" s="21">
        <f t="shared" ref="Z6:AH6" si="4">IF(Z7="",NA(),Z7)</f>
        <v>111.54</v>
      </c>
      <c r="AA6" s="21">
        <f t="shared" si="4"/>
        <v>110.09</v>
      </c>
      <c r="AB6" s="21">
        <f t="shared" si="4"/>
        <v>111.34</v>
      </c>
      <c r="AC6" s="21">
        <f t="shared" si="4"/>
        <v>114.01</v>
      </c>
      <c r="AD6" s="21">
        <f t="shared" si="4"/>
        <v>109.5</v>
      </c>
      <c r="AE6" s="21">
        <f t="shared" si="4"/>
        <v>108.24</v>
      </c>
      <c r="AF6" s="21">
        <f t="shared" si="4"/>
        <v>105.16</v>
      </c>
      <c r="AG6" s="21">
        <f t="shared" si="4"/>
        <v>106.23</v>
      </c>
      <c r="AH6" s="21">
        <f t="shared" si="4"/>
        <v>104.46</v>
      </c>
      <c r="AI6" s="20" t="str">
        <f>IF(AI7="","",IF(AI7="-","【-】","【"&amp;SUBSTITUTE(TEXT(AI7,"#,##0.00"),"-","△")&amp;"】"))</f>
        <v>【106.11】</v>
      </c>
      <c r="AJ6" s="20">
        <f>IF(AJ7="",NA(),AJ7)</f>
        <v>0</v>
      </c>
      <c r="AK6" s="20">
        <f t="shared" ref="AK6:AS6" si="5">IF(AK7="",NA(),AK7)</f>
        <v>0</v>
      </c>
      <c r="AL6" s="20">
        <f t="shared" si="5"/>
        <v>0</v>
      </c>
      <c r="AM6" s="20">
        <f t="shared" si="5"/>
        <v>0</v>
      </c>
      <c r="AN6" s="20">
        <f t="shared" si="5"/>
        <v>0</v>
      </c>
      <c r="AO6" s="21">
        <f t="shared" si="5"/>
        <v>0.01</v>
      </c>
      <c r="AP6" s="20">
        <f t="shared" si="5"/>
        <v>0</v>
      </c>
      <c r="AQ6" s="20">
        <f t="shared" si="5"/>
        <v>0</v>
      </c>
      <c r="AR6" s="20">
        <f t="shared" si="5"/>
        <v>0</v>
      </c>
      <c r="AS6" s="20">
        <f t="shared" si="5"/>
        <v>0</v>
      </c>
      <c r="AT6" s="20" t="str">
        <f>IF(AT7="","",IF(AT7="-","【-】","【"&amp;SUBSTITUTE(TEXT(AT7,"#,##0.00"),"-","△")&amp;"】"))</f>
        <v>【3.15】</v>
      </c>
      <c r="AU6" s="21">
        <f>IF(AU7="",NA(),AU7)</f>
        <v>113.82</v>
      </c>
      <c r="AV6" s="21">
        <f t="shared" ref="AV6:BD6" si="6">IF(AV7="",NA(),AV7)</f>
        <v>121.61</v>
      </c>
      <c r="AW6" s="21">
        <f t="shared" si="6"/>
        <v>112.77</v>
      </c>
      <c r="AX6" s="21">
        <f t="shared" si="6"/>
        <v>95.89</v>
      </c>
      <c r="AY6" s="21">
        <f t="shared" si="6"/>
        <v>91.34</v>
      </c>
      <c r="AZ6" s="21">
        <f t="shared" si="6"/>
        <v>70.08</v>
      </c>
      <c r="BA6" s="21">
        <f t="shared" si="6"/>
        <v>72.92</v>
      </c>
      <c r="BB6" s="21">
        <f t="shared" si="6"/>
        <v>71.39</v>
      </c>
      <c r="BC6" s="21">
        <f t="shared" si="6"/>
        <v>74.09</v>
      </c>
      <c r="BD6" s="21">
        <f t="shared" si="6"/>
        <v>71.900000000000006</v>
      </c>
      <c r="BE6" s="20" t="str">
        <f>IF(BE7="","",IF(BE7="-","【-】","【"&amp;SUBSTITUTE(TEXT(BE7,"#,##0.00"),"-","△")&amp;"】"))</f>
        <v>【73.44】</v>
      </c>
      <c r="BF6" s="21">
        <f>IF(BF7="",NA(),BF7)</f>
        <v>668.73</v>
      </c>
      <c r="BG6" s="21">
        <f t="shared" ref="BG6:BO6" si="7">IF(BG7="",NA(),BG7)</f>
        <v>675.22</v>
      </c>
      <c r="BH6" s="21">
        <f t="shared" si="7"/>
        <v>685.7</v>
      </c>
      <c r="BI6" s="21">
        <f t="shared" si="7"/>
        <v>672.37</v>
      </c>
      <c r="BJ6" s="21">
        <f t="shared" si="7"/>
        <v>709.61</v>
      </c>
      <c r="BK6" s="21">
        <f t="shared" si="7"/>
        <v>537.13</v>
      </c>
      <c r="BL6" s="21">
        <f t="shared" si="7"/>
        <v>531.38</v>
      </c>
      <c r="BM6" s="21">
        <f t="shared" si="7"/>
        <v>551.04</v>
      </c>
      <c r="BN6" s="21">
        <f t="shared" si="7"/>
        <v>523.58000000000004</v>
      </c>
      <c r="BO6" s="21">
        <f t="shared" si="7"/>
        <v>508.99</v>
      </c>
      <c r="BP6" s="20" t="str">
        <f>IF(BP7="","",IF(BP7="-","【-】","【"&amp;SUBSTITUTE(TEXT(BP7,"#,##0.00"),"-","△")&amp;"】"))</f>
        <v>【652.82】</v>
      </c>
      <c r="BQ6" s="21">
        <f>IF(BQ7="",NA(),BQ7)</f>
        <v>96.92</v>
      </c>
      <c r="BR6" s="21">
        <f t="shared" ref="BR6:BZ6" si="8">IF(BR7="",NA(),BR7)</f>
        <v>96.5</v>
      </c>
      <c r="BS6" s="21">
        <f t="shared" si="8"/>
        <v>94.43</v>
      </c>
      <c r="BT6" s="21">
        <f t="shared" si="8"/>
        <v>97.04</v>
      </c>
      <c r="BU6" s="21">
        <f t="shared" si="8"/>
        <v>96.19</v>
      </c>
      <c r="BV6" s="21">
        <f t="shared" si="8"/>
        <v>112.43</v>
      </c>
      <c r="BW6" s="21">
        <f t="shared" si="8"/>
        <v>110.92</v>
      </c>
      <c r="BX6" s="21">
        <f t="shared" si="8"/>
        <v>105.67</v>
      </c>
      <c r="BY6" s="21">
        <f t="shared" si="8"/>
        <v>105.37</v>
      </c>
      <c r="BZ6" s="21">
        <f t="shared" si="8"/>
        <v>99.93</v>
      </c>
      <c r="CA6" s="20" t="str">
        <f>IF(CA7="","",IF(CA7="-","【-】","【"&amp;SUBSTITUTE(TEXT(CA7,"#,##0.00"),"-","△")&amp;"】"))</f>
        <v>【97.61】</v>
      </c>
      <c r="CB6" s="21">
        <f>IF(CB7="",NA(),CB7)</f>
        <v>150</v>
      </c>
      <c r="CC6" s="21">
        <f t="shared" ref="CC6:CK6" si="9">IF(CC7="",NA(),CC7)</f>
        <v>150</v>
      </c>
      <c r="CD6" s="21">
        <f t="shared" si="9"/>
        <v>150</v>
      </c>
      <c r="CE6" s="21">
        <f t="shared" si="9"/>
        <v>146.69</v>
      </c>
      <c r="CF6" s="21">
        <f t="shared" si="9"/>
        <v>148.6</v>
      </c>
      <c r="CG6" s="21">
        <f t="shared" si="9"/>
        <v>118.55</v>
      </c>
      <c r="CH6" s="21">
        <f t="shared" si="9"/>
        <v>119.33</v>
      </c>
      <c r="CI6" s="21">
        <f t="shared" si="9"/>
        <v>118.72</v>
      </c>
      <c r="CJ6" s="21">
        <f t="shared" si="9"/>
        <v>120.5</v>
      </c>
      <c r="CK6" s="21">
        <f t="shared" si="9"/>
        <v>127.3</v>
      </c>
      <c r="CL6" s="20" t="str">
        <f>IF(CL7="","",IF(CL7="-","【-】","【"&amp;SUBSTITUTE(TEXT(CL7,"#,##0.00"),"-","△")&amp;"】"))</f>
        <v>【138.29】</v>
      </c>
      <c r="CM6" s="21">
        <f>IF(CM7="",NA(),CM7)</f>
        <v>70.14</v>
      </c>
      <c r="CN6" s="21">
        <f t="shared" ref="CN6:CV6" si="10">IF(CN7="",NA(),CN7)</f>
        <v>69.34</v>
      </c>
      <c r="CO6" s="21">
        <f t="shared" si="10"/>
        <v>69.08</v>
      </c>
      <c r="CP6" s="21">
        <f t="shared" si="10"/>
        <v>70.25</v>
      </c>
      <c r="CQ6" s="21">
        <f t="shared" si="10"/>
        <v>67.760000000000005</v>
      </c>
      <c r="CR6" s="21">
        <f t="shared" si="10"/>
        <v>57.38</v>
      </c>
      <c r="CS6" s="21">
        <f t="shared" si="10"/>
        <v>58.09</v>
      </c>
      <c r="CT6" s="21">
        <f t="shared" si="10"/>
        <v>58.16</v>
      </c>
      <c r="CU6" s="21">
        <f t="shared" si="10"/>
        <v>58.91</v>
      </c>
      <c r="CV6" s="21">
        <f t="shared" si="10"/>
        <v>58.31</v>
      </c>
      <c r="CW6" s="20" t="str">
        <f>IF(CW7="","",IF(CW7="-","【-】","【"&amp;SUBSTITUTE(TEXT(CW7,"#,##0.00"),"-","△")&amp;"】"))</f>
        <v>【59.10】</v>
      </c>
      <c r="CX6" s="21">
        <f>IF(CX7="",NA(),CX7)</f>
        <v>97.26</v>
      </c>
      <c r="CY6" s="21">
        <f t="shared" ref="CY6:DG6" si="11">IF(CY7="",NA(),CY7)</f>
        <v>97.33</v>
      </c>
      <c r="CZ6" s="21">
        <f t="shared" si="11"/>
        <v>97.4</v>
      </c>
      <c r="DA6" s="21">
        <f t="shared" si="11"/>
        <v>97.54</v>
      </c>
      <c r="DB6" s="21">
        <f t="shared" si="11"/>
        <v>97.61</v>
      </c>
      <c r="DC6" s="21">
        <f t="shared" si="11"/>
        <v>98.98</v>
      </c>
      <c r="DD6" s="21">
        <f t="shared" si="11"/>
        <v>99.01</v>
      </c>
      <c r="DE6" s="21">
        <f t="shared" si="11"/>
        <v>99.1</v>
      </c>
      <c r="DF6" s="21">
        <f t="shared" si="11"/>
        <v>99.16</v>
      </c>
      <c r="DG6" s="21">
        <f t="shared" si="11"/>
        <v>99.21</v>
      </c>
      <c r="DH6" s="20" t="str">
        <f>IF(DH7="","",IF(DH7="-","【-】","【"&amp;SUBSTITUTE(TEXT(DH7,"#,##0.00"),"-","△")&amp;"】"))</f>
        <v>【95.82】</v>
      </c>
      <c r="DI6" s="21">
        <f>IF(DI7="",NA(),DI7)</f>
        <v>34.880000000000003</v>
      </c>
      <c r="DJ6" s="21">
        <f t="shared" ref="DJ6:DR6" si="12">IF(DJ7="",NA(),DJ7)</f>
        <v>36.33</v>
      </c>
      <c r="DK6" s="21">
        <f t="shared" si="12"/>
        <v>37.65</v>
      </c>
      <c r="DL6" s="21">
        <f t="shared" si="12"/>
        <v>38.799999999999997</v>
      </c>
      <c r="DM6" s="21">
        <f t="shared" si="12"/>
        <v>39.39</v>
      </c>
      <c r="DN6" s="21">
        <f t="shared" si="12"/>
        <v>47.06</v>
      </c>
      <c r="DO6" s="21">
        <f t="shared" si="12"/>
        <v>48.25</v>
      </c>
      <c r="DP6" s="21">
        <f t="shared" si="12"/>
        <v>49.35</v>
      </c>
      <c r="DQ6" s="21">
        <f t="shared" si="12"/>
        <v>50.38</v>
      </c>
      <c r="DR6" s="21">
        <f t="shared" si="12"/>
        <v>51.54</v>
      </c>
      <c r="DS6" s="20" t="str">
        <f>IF(DS7="","",IF(DS7="-","【-】","【"&amp;SUBSTITUTE(TEXT(DS7,"#,##0.00"),"-","△")&amp;"】"))</f>
        <v>【39.74】</v>
      </c>
      <c r="DT6" s="21">
        <f>IF(DT7="",NA(),DT7)</f>
        <v>4.09</v>
      </c>
      <c r="DU6" s="21">
        <f t="shared" ref="DU6:EC6" si="13">IF(DU7="",NA(),DU7)</f>
        <v>4.49</v>
      </c>
      <c r="DV6" s="21">
        <f t="shared" si="13"/>
        <v>5.3</v>
      </c>
      <c r="DW6" s="21">
        <f t="shared" si="13"/>
        <v>6.33</v>
      </c>
      <c r="DX6" s="21">
        <f t="shared" si="13"/>
        <v>7.09</v>
      </c>
      <c r="DY6" s="21">
        <f t="shared" si="13"/>
        <v>9.6300000000000008</v>
      </c>
      <c r="DZ6" s="21">
        <f t="shared" si="13"/>
        <v>10.76</v>
      </c>
      <c r="EA6" s="21">
        <f t="shared" si="13"/>
        <v>12.06</v>
      </c>
      <c r="EB6" s="21">
        <f t="shared" si="13"/>
        <v>13.41</v>
      </c>
      <c r="EC6" s="21">
        <f t="shared" si="13"/>
        <v>15.06</v>
      </c>
      <c r="ED6" s="20" t="str">
        <f>IF(ED7="","",IF(ED7="-","【-】","【"&amp;SUBSTITUTE(TEXT(ED7,"#,##0.00"),"-","△")&amp;"】"))</f>
        <v>【7.62】</v>
      </c>
      <c r="EE6" s="21">
        <f>IF(EE7="",NA(),EE7)</f>
        <v>0.11</v>
      </c>
      <c r="EF6" s="21">
        <f t="shared" ref="EF6:EN6" si="14">IF(EF7="",NA(),EF7)</f>
        <v>0.06</v>
      </c>
      <c r="EG6" s="21">
        <f t="shared" si="14"/>
        <v>0.03</v>
      </c>
      <c r="EH6" s="21">
        <f t="shared" si="14"/>
        <v>0.16</v>
      </c>
      <c r="EI6" s="21">
        <f t="shared" si="14"/>
        <v>0.11</v>
      </c>
      <c r="EJ6" s="21">
        <f t="shared" si="14"/>
        <v>0.39</v>
      </c>
      <c r="EK6" s="21">
        <f t="shared" si="14"/>
        <v>0.41</v>
      </c>
      <c r="EL6" s="21">
        <f t="shared" si="14"/>
        <v>0.41</v>
      </c>
      <c r="EM6" s="21">
        <f t="shared" si="14"/>
        <v>0.45</v>
      </c>
      <c r="EN6" s="21">
        <f t="shared" si="14"/>
        <v>0.44</v>
      </c>
      <c r="EO6" s="20" t="str">
        <f>IF(EO7="","",IF(EO7="-","【-】","【"&amp;SUBSTITUTE(TEXT(EO7,"#,##0.00"),"-","△")&amp;"】"))</f>
        <v>【0.23】</v>
      </c>
    </row>
    <row r="7" spans="1:148" s="22" customFormat="1" x14ac:dyDescent="0.2">
      <c r="A7" s="14"/>
      <c r="B7" s="23">
        <v>2022</v>
      </c>
      <c r="C7" s="23">
        <v>431001</v>
      </c>
      <c r="D7" s="23">
        <v>46</v>
      </c>
      <c r="E7" s="23">
        <v>17</v>
      </c>
      <c r="F7" s="23">
        <v>1</v>
      </c>
      <c r="G7" s="23">
        <v>0</v>
      </c>
      <c r="H7" s="23" t="s">
        <v>96</v>
      </c>
      <c r="I7" s="23" t="s">
        <v>97</v>
      </c>
      <c r="J7" s="23" t="s">
        <v>98</v>
      </c>
      <c r="K7" s="23" t="s">
        <v>99</v>
      </c>
      <c r="L7" s="23" t="s">
        <v>100</v>
      </c>
      <c r="M7" s="23" t="s">
        <v>101</v>
      </c>
      <c r="N7" s="24" t="s">
        <v>102</v>
      </c>
      <c r="O7" s="24">
        <v>54.86</v>
      </c>
      <c r="P7" s="24">
        <v>90.78</v>
      </c>
      <c r="Q7" s="24">
        <v>85.18</v>
      </c>
      <c r="R7" s="24">
        <v>2346</v>
      </c>
      <c r="S7" s="24">
        <v>731476</v>
      </c>
      <c r="T7" s="24">
        <v>390.32</v>
      </c>
      <c r="U7" s="24">
        <v>1874.04</v>
      </c>
      <c r="V7" s="24">
        <v>662609</v>
      </c>
      <c r="W7" s="24">
        <v>122.79</v>
      </c>
      <c r="X7" s="24">
        <v>5396.28</v>
      </c>
      <c r="Y7" s="24">
        <v>111.34</v>
      </c>
      <c r="Z7" s="24">
        <v>111.54</v>
      </c>
      <c r="AA7" s="24">
        <v>110.09</v>
      </c>
      <c r="AB7" s="24">
        <v>111.34</v>
      </c>
      <c r="AC7" s="24">
        <v>114.01</v>
      </c>
      <c r="AD7" s="24">
        <v>109.5</v>
      </c>
      <c r="AE7" s="24">
        <v>108.24</v>
      </c>
      <c r="AF7" s="24">
        <v>105.16</v>
      </c>
      <c r="AG7" s="24">
        <v>106.23</v>
      </c>
      <c r="AH7" s="24">
        <v>104.46</v>
      </c>
      <c r="AI7" s="24">
        <v>106.11</v>
      </c>
      <c r="AJ7" s="24">
        <v>0</v>
      </c>
      <c r="AK7" s="24">
        <v>0</v>
      </c>
      <c r="AL7" s="24">
        <v>0</v>
      </c>
      <c r="AM7" s="24">
        <v>0</v>
      </c>
      <c r="AN7" s="24">
        <v>0</v>
      </c>
      <c r="AO7" s="24">
        <v>0.01</v>
      </c>
      <c r="AP7" s="24">
        <v>0</v>
      </c>
      <c r="AQ7" s="24">
        <v>0</v>
      </c>
      <c r="AR7" s="24">
        <v>0</v>
      </c>
      <c r="AS7" s="24">
        <v>0</v>
      </c>
      <c r="AT7" s="24">
        <v>3.15</v>
      </c>
      <c r="AU7" s="24">
        <v>113.82</v>
      </c>
      <c r="AV7" s="24">
        <v>121.61</v>
      </c>
      <c r="AW7" s="24">
        <v>112.77</v>
      </c>
      <c r="AX7" s="24">
        <v>95.89</v>
      </c>
      <c r="AY7" s="24">
        <v>91.34</v>
      </c>
      <c r="AZ7" s="24">
        <v>70.08</v>
      </c>
      <c r="BA7" s="24">
        <v>72.92</v>
      </c>
      <c r="BB7" s="24">
        <v>71.39</v>
      </c>
      <c r="BC7" s="24">
        <v>74.09</v>
      </c>
      <c r="BD7" s="24">
        <v>71.900000000000006</v>
      </c>
      <c r="BE7" s="24">
        <v>73.44</v>
      </c>
      <c r="BF7" s="24">
        <v>668.73</v>
      </c>
      <c r="BG7" s="24">
        <v>675.22</v>
      </c>
      <c r="BH7" s="24">
        <v>685.7</v>
      </c>
      <c r="BI7" s="24">
        <v>672.37</v>
      </c>
      <c r="BJ7" s="24">
        <v>709.61</v>
      </c>
      <c r="BK7" s="24">
        <v>537.13</v>
      </c>
      <c r="BL7" s="24">
        <v>531.38</v>
      </c>
      <c r="BM7" s="24">
        <v>551.04</v>
      </c>
      <c r="BN7" s="24">
        <v>523.58000000000004</v>
      </c>
      <c r="BO7" s="24">
        <v>508.99</v>
      </c>
      <c r="BP7" s="24">
        <v>652.82000000000005</v>
      </c>
      <c r="BQ7" s="24">
        <v>96.92</v>
      </c>
      <c r="BR7" s="24">
        <v>96.5</v>
      </c>
      <c r="BS7" s="24">
        <v>94.43</v>
      </c>
      <c r="BT7" s="24">
        <v>97.04</v>
      </c>
      <c r="BU7" s="24">
        <v>96.19</v>
      </c>
      <c r="BV7" s="24">
        <v>112.43</v>
      </c>
      <c r="BW7" s="24">
        <v>110.92</v>
      </c>
      <c r="BX7" s="24">
        <v>105.67</v>
      </c>
      <c r="BY7" s="24">
        <v>105.37</v>
      </c>
      <c r="BZ7" s="24">
        <v>99.93</v>
      </c>
      <c r="CA7" s="24">
        <v>97.61</v>
      </c>
      <c r="CB7" s="24">
        <v>150</v>
      </c>
      <c r="CC7" s="24">
        <v>150</v>
      </c>
      <c r="CD7" s="24">
        <v>150</v>
      </c>
      <c r="CE7" s="24">
        <v>146.69</v>
      </c>
      <c r="CF7" s="24">
        <v>148.6</v>
      </c>
      <c r="CG7" s="24">
        <v>118.55</v>
      </c>
      <c r="CH7" s="24">
        <v>119.33</v>
      </c>
      <c r="CI7" s="24">
        <v>118.72</v>
      </c>
      <c r="CJ7" s="24">
        <v>120.5</v>
      </c>
      <c r="CK7" s="24">
        <v>127.3</v>
      </c>
      <c r="CL7" s="24">
        <v>138.29</v>
      </c>
      <c r="CM7" s="24">
        <v>70.14</v>
      </c>
      <c r="CN7" s="24">
        <v>69.34</v>
      </c>
      <c r="CO7" s="24">
        <v>69.08</v>
      </c>
      <c r="CP7" s="24">
        <v>70.25</v>
      </c>
      <c r="CQ7" s="24">
        <v>67.760000000000005</v>
      </c>
      <c r="CR7" s="24">
        <v>57.38</v>
      </c>
      <c r="CS7" s="24">
        <v>58.09</v>
      </c>
      <c r="CT7" s="24">
        <v>58.16</v>
      </c>
      <c r="CU7" s="24">
        <v>58.91</v>
      </c>
      <c r="CV7" s="24">
        <v>58.31</v>
      </c>
      <c r="CW7" s="24">
        <v>59.1</v>
      </c>
      <c r="CX7" s="24">
        <v>97.26</v>
      </c>
      <c r="CY7" s="24">
        <v>97.33</v>
      </c>
      <c r="CZ7" s="24">
        <v>97.4</v>
      </c>
      <c r="DA7" s="24">
        <v>97.54</v>
      </c>
      <c r="DB7" s="24">
        <v>97.61</v>
      </c>
      <c r="DC7" s="24">
        <v>98.98</v>
      </c>
      <c r="DD7" s="24">
        <v>99.01</v>
      </c>
      <c r="DE7" s="24">
        <v>99.1</v>
      </c>
      <c r="DF7" s="24">
        <v>99.16</v>
      </c>
      <c r="DG7" s="24">
        <v>99.21</v>
      </c>
      <c r="DH7" s="24">
        <v>95.82</v>
      </c>
      <c r="DI7" s="24">
        <v>34.880000000000003</v>
      </c>
      <c r="DJ7" s="24">
        <v>36.33</v>
      </c>
      <c r="DK7" s="24">
        <v>37.65</v>
      </c>
      <c r="DL7" s="24">
        <v>38.799999999999997</v>
      </c>
      <c r="DM7" s="24">
        <v>39.39</v>
      </c>
      <c r="DN7" s="24">
        <v>47.06</v>
      </c>
      <c r="DO7" s="24">
        <v>48.25</v>
      </c>
      <c r="DP7" s="24">
        <v>49.35</v>
      </c>
      <c r="DQ7" s="24">
        <v>50.38</v>
      </c>
      <c r="DR7" s="24">
        <v>51.54</v>
      </c>
      <c r="DS7" s="24">
        <v>39.74</v>
      </c>
      <c r="DT7" s="24">
        <v>4.09</v>
      </c>
      <c r="DU7" s="24">
        <v>4.49</v>
      </c>
      <c r="DV7" s="24">
        <v>5.3</v>
      </c>
      <c r="DW7" s="24">
        <v>6.33</v>
      </c>
      <c r="DX7" s="24">
        <v>7.09</v>
      </c>
      <c r="DY7" s="24">
        <v>9.6300000000000008</v>
      </c>
      <c r="DZ7" s="24">
        <v>10.76</v>
      </c>
      <c r="EA7" s="24">
        <v>12.06</v>
      </c>
      <c r="EB7" s="24">
        <v>13.41</v>
      </c>
      <c r="EC7" s="24">
        <v>15.06</v>
      </c>
      <c r="ED7" s="24">
        <v>7.62</v>
      </c>
      <c r="EE7" s="24">
        <v>0.11</v>
      </c>
      <c r="EF7" s="24">
        <v>0.06</v>
      </c>
      <c r="EG7" s="24">
        <v>0.03</v>
      </c>
      <c r="EH7" s="24">
        <v>0.16</v>
      </c>
      <c r="EI7" s="24">
        <v>0.11</v>
      </c>
      <c r="EJ7" s="24">
        <v>0.39</v>
      </c>
      <c r="EK7" s="24">
        <v>0.41</v>
      </c>
      <c r="EL7" s="24">
        <v>0.41</v>
      </c>
      <c r="EM7" s="24">
        <v>0.45</v>
      </c>
      <c r="EN7" s="24">
        <v>0.44</v>
      </c>
      <c r="EO7" s="24">
        <v>0.23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112</v>
      </c>
      <c r="E13" t="s">
        <v>111</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2024-01-25T08:28:13Z</cp:lastPrinted>
  <dcterms:created xsi:type="dcterms:W3CDTF">2023-12-12T00:51:54Z</dcterms:created>
  <dcterms:modified xsi:type="dcterms:W3CDTF">2024-02-02T01:41:44Z</dcterms:modified>
  <cp:category/>
</cp:coreProperties>
</file>