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L:\○★ 経営チーム ★\0504 決算統計\R04決算統計\09_経営比較分析\02_作業用\"/>
    </mc:Choice>
  </mc:AlternateContent>
  <xr:revisionPtr revIDLastSave="0" documentId="13_ncr:1_{37FDE26B-A6FD-4C5B-8F02-663D67C4352D}" xr6:coauthVersionLast="47" xr6:coauthVersionMax="47" xr10:uidLastSave="{00000000-0000-0000-0000-000000000000}"/>
  <workbookProtection workbookAlgorithmName="SHA-512" workbookHashValue="+Qcs1+bsMX+0172rhjYxIQawXyxbGevdooKi020YBtvlve4mwG400gt5tBPWHTCYSl+WQRKWASRHAcnLZIwvPA==" workbookSaltValue="+/EMFqarJJFoJiyUF/DwYw==" workbookSpinCount="100000" lockStructure="1"/>
  <bookViews>
    <workbookView xWindow="165" yWindow="510" windowWidth="17355" windowHeight="1479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10" i="5" l="1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OZ56" i="4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GZ56" i="4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OZ33" i="4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KF32" i="4" s="1"/>
  <c r="AP6" i="5"/>
  <c r="AQ11" i="5" s="1"/>
  <c r="AO6" i="5"/>
  <c r="AN6" i="5"/>
  <c r="AJ12" i="5" s="1"/>
  <c r="AM6" i="5"/>
  <c r="GZ33" i="4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CF32" i="4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HK90" i="4"/>
  <c r="FI90" i="4"/>
  <c r="EH90" i="4"/>
  <c r="DG90" i="4"/>
  <c r="BE90" i="4"/>
  <c r="AD90" i="4"/>
  <c r="C90" i="4"/>
  <c r="PZ81" i="4"/>
  <c r="OY81" i="4"/>
  <c r="NX81" i="4"/>
  <c r="KO81" i="4"/>
  <c r="JN81" i="4"/>
  <c r="IM81" i="4"/>
  <c r="HL81" i="4"/>
  <c r="GK81" i="4"/>
  <c r="EC81" i="4"/>
  <c r="DB81" i="4"/>
  <c r="AZ81" i="4"/>
  <c r="Y81" i="4"/>
  <c r="RA80" i="4"/>
  <c r="PZ80" i="4"/>
  <c r="OY80" i="4"/>
  <c r="NX80" i="4"/>
  <c r="MW80" i="4"/>
  <c r="JN80" i="4"/>
  <c r="IM80" i="4"/>
  <c r="HL80" i="4"/>
  <c r="EC80" i="4"/>
  <c r="DB80" i="4"/>
  <c r="CA80" i="4"/>
  <c r="AZ80" i="4"/>
  <c r="Y80" i="4"/>
  <c r="RA79" i="4"/>
  <c r="OY79" i="4"/>
  <c r="NX79" i="4"/>
  <c r="MW79" i="4"/>
  <c r="KO79" i="4"/>
  <c r="IM79" i="4"/>
  <c r="HL79" i="4"/>
  <c r="GK79" i="4"/>
  <c r="EC79" i="4"/>
  <c r="CA79" i="4"/>
  <c r="AZ79" i="4"/>
  <c r="Y79" i="4"/>
  <c r="RH56" i="4"/>
  <c r="QN56" i="4"/>
  <c r="PT56" i="4"/>
  <c r="OF56" i="4"/>
  <c r="MN56" i="4"/>
  <c r="LT56" i="4"/>
  <c r="KZ56" i="4"/>
  <c r="KF56" i="4"/>
  <c r="HT56" i="4"/>
  <c r="GF56" i="4"/>
  <c r="ER56" i="4"/>
  <c r="CZ56" i="4"/>
  <c r="CF56" i="4"/>
  <c r="BL56" i="4"/>
  <c r="AR56" i="4"/>
  <c r="X56" i="4"/>
  <c r="RH55" i="4"/>
  <c r="QN55" i="4"/>
  <c r="OZ55" i="4"/>
  <c r="OF55" i="4"/>
  <c r="MN55" i="4"/>
  <c r="LT55" i="4"/>
  <c r="KZ55" i="4"/>
  <c r="JL55" i="4"/>
  <c r="GZ55" i="4"/>
  <c r="GF55" i="4"/>
  <c r="FL55" i="4"/>
  <c r="CZ55" i="4"/>
  <c r="BL55" i="4"/>
  <c r="AR55" i="4"/>
  <c r="X55" i="4"/>
  <c r="RH54" i="4"/>
  <c r="QN54" i="4"/>
  <c r="PT54" i="4"/>
  <c r="OZ54" i="4"/>
  <c r="OF54" i="4"/>
  <c r="MN54" i="4"/>
  <c r="KZ54" i="4"/>
  <c r="KF54" i="4"/>
  <c r="JL54" i="4"/>
  <c r="HT54" i="4"/>
  <c r="GF54" i="4"/>
  <c r="FL54" i="4"/>
  <c r="ER54" i="4"/>
  <c r="CZ54" i="4"/>
  <c r="BL54" i="4"/>
  <c r="AR54" i="4"/>
  <c r="X54" i="4"/>
  <c r="RH33" i="4"/>
  <c r="QN33" i="4"/>
  <c r="PT33" i="4"/>
  <c r="OF33" i="4"/>
  <c r="LT33" i="4"/>
  <c r="KZ33" i="4"/>
  <c r="KF33" i="4"/>
  <c r="JL33" i="4"/>
  <c r="HT33" i="4"/>
  <c r="GF33" i="4"/>
  <c r="FL33" i="4"/>
  <c r="ER33" i="4"/>
  <c r="CZ33" i="4"/>
  <c r="CF33" i="4"/>
  <c r="AR33" i="4"/>
  <c r="RH32" i="4"/>
  <c r="QN32" i="4"/>
  <c r="OZ32" i="4"/>
  <c r="OF32" i="4"/>
  <c r="MN32" i="4"/>
  <c r="LT32" i="4"/>
  <c r="KZ32" i="4"/>
  <c r="JL32" i="4"/>
  <c r="GZ32" i="4"/>
  <c r="GF32" i="4"/>
  <c r="FL32" i="4"/>
  <c r="CZ32" i="4"/>
  <c r="BL32" i="4"/>
  <c r="AR32" i="4"/>
  <c r="X32" i="4"/>
  <c r="RH31" i="4"/>
  <c r="QN31" i="4"/>
  <c r="PT31" i="4"/>
  <c r="OZ31" i="4"/>
  <c r="OF31" i="4"/>
  <c r="MN31" i="4"/>
  <c r="KZ31" i="4"/>
  <c r="KF31" i="4"/>
  <c r="JL31" i="4"/>
  <c r="HT31" i="4"/>
  <c r="GF31" i="4"/>
  <c r="FL31" i="4"/>
  <c r="ER31" i="4"/>
  <c r="CZ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BO10" i="5" l="1"/>
  <c r="BL33" i="4"/>
  <c r="JL56" i="4"/>
  <c r="BY10" i="5"/>
  <c r="MN33" i="4"/>
  <c r="CM10" i="5"/>
  <c r="W10" i="5"/>
  <c r="DG10" i="5"/>
  <c r="AG10" i="5"/>
  <c r="DQ10" i="5"/>
  <c r="X33" i="4"/>
  <c r="FL56" i="4"/>
  <c r="AQ10" i="5"/>
  <c r="EA10" i="5"/>
  <c r="AU10" i="5"/>
  <c r="EE10" i="5"/>
  <c r="AR11" i="5"/>
  <c r="AI12" i="5"/>
  <c r="BC12" i="5"/>
  <c r="LT31" i="4"/>
  <c r="ER32" i="4"/>
  <c r="HT32" i="4"/>
  <c r="PT32" i="4"/>
  <c r="LT54" i="4"/>
  <c r="ER55" i="4"/>
  <c r="HT55" i="4"/>
  <c r="PT55" i="4"/>
  <c r="PZ79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BE10" i="5"/>
  <c r="CW10" i="5"/>
  <c r="CF31" i="4"/>
  <c r="CF54" i="4"/>
  <c r="CF55" i="4"/>
  <c r="KF55" i="4"/>
  <c r="DB79" i="4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X11" i="5"/>
  <c r="CA12" i="5"/>
  <c r="CU12" i="5"/>
  <c r="GZ31" i="4"/>
  <c r="GZ54" i="4"/>
  <c r="JN79" i="4"/>
  <c r="GK80" i="4"/>
  <c r="KO80" i="4"/>
  <c r="CA81" i="4"/>
  <c r="MW81" i="4"/>
  <c r="RA81" i="4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<sst xmlns="http://schemas.openxmlformats.org/spreadsheetml/2006/main" count="262" uniqueCount="106">
  <si>
    <t>経営比較分析表／団体全体（令和4年度決算）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</si>
  <si>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</si>
  <si>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</si>
  <si>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</si>
  <si>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</si>
  <si>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</si>
  <si>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</si>
  <si>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</si>
  <si>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</si>
  <si>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</si>
  <si>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</si>
  <si>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</si>
  <si>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</si>
  <si>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</si>
  <si>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</si>
  <si>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</si>
  <si>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</si>
  <si>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</si>
  <si>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</si>
  <si>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</si>
  <si>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</si>
  <si>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</si>
  <si>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</si>
  <si>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</si>
  <si>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</si>
  <si>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</si>
  <si>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</si>
  <si>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</si>
  <si>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</si>
  <si>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</si>
  <si>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</si>
  <si>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</si>
  <si>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</si>
  <si>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</si>
  <si>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</si>
  <si>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</si>
  <si>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</si>
  <si>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</si>
  <si>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</si>
  <si>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</si>
  <si>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</si>
  <si>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</si>
  <si>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</si>
  <si>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</si>
  <si>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</si>
  <si>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</si>
  <si>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</si>
  <si>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</si>
  <si>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</si>
  <si>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</si>
  <si>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</si>
  <si>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</si>
  <si>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</si>
  <si>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</si>
  <si>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</si>
  <si>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</si>
  <si>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</si>
  <si>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</si>
  <si>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</si>
  <si>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</si>
  <si>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</si>
  <si>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</si>
  <si>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</si>
  <si>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</si>
  <si>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</si>
  <si>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</si>
  <si>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</si>
  <si>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</si>
  <si>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</si>
  <si>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</si>
  <si>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</si>
  <si>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</si>
  <si>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</si>
  <si>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</si>
  <si>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</si>
  <si>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</si>
  <si>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</si>
  <si>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</si>
  <si>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</si>
  <si>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</si>
  <si>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</si>
  <si>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</si>
  <si>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</si>
  <si>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</si>
  <si>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</si>
  <si>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</si>
  <si>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2022</t>
  </si>
  <si>
    <t>090000</t>
  </si>
  <si>
    <t>46</t>
  </si>
  <si>
    <t>02</t>
  </si>
  <si>
    <t>0</t>
  </si>
  <si>
    <t>000</t>
  </si>
  <si>
    <t>栃木県</t>
  </si>
  <si>
    <t>法適用</t>
  </si>
  <si>
    <t>工業用水道事業</t>
  </si>
  <si>
    <t>中規模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</si>
  <si>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</si>
  <si>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</si>
  <si>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</si>
  <si>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</si>
  <si>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</si>
  <si>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</si>
  <si>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</si>
  <si>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有形固定資産減価償却率（左表２-①）は平均値より高いが、改良工事等により長寿命化を図るとともに、設備更新等の計画に基づいて更新等を行っている。
　管路経年比率（左表２-②）及び管路更新率（左表２-③）は、０％となっているが、将来の管路更新を見据え、現状を把握するための劣化調査を実施している。</t>
    <phoneticPr fontId="5"/>
  </si>
  <si>
    <t>　経営の健全性については、概ね安定的に推移しているが、施設の老朽化等により、今後、費用が増加する見込みである。
　効率性については、やや低位で推移していることから、需要の拡大に努めるとともに収益性を高める必要がある。
　今後、企業局経営戦略（H28～R7年度）に基づき、設備や管路の更新を着実に行うため、経費削減を更に進めるとともに需要の拡大に努めることで、投資に充てる財源を確保していく。</t>
    <phoneticPr fontId="5"/>
  </si>
  <si>
    <t>１)経常収支比率(左表１-①)、累積欠損金比率(左表１-②)、料金回収率(左表１-⑤)
　経常収支比率及び料金回収率は、目標（100％）を上回り、平均値よりも高い水準で推移している。
　累積欠損金は０％となっている。
２）流動比率（左表１-③）
　流動比率は、未払金等の増減により変動はあるが、平均値よりも高い水準で推移している。
３）企業債残高対給水収益比率（１-④）
　企業債については、償還により残高が無いため、０％となっている。
４）給水原価（左表１-⑥）、施設利用率（１-⑦）及び契約率（１-⑧）
　給水原価は平均値よりも高い水準で推移し、施設利用率及び契約率は平均値より低い水準で推移している。</t>
    <rPh sb="125" eb="127">
      <t>リュウドウ</t>
    </rPh>
    <rPh sb="127" eb="129">
      <t>ヒリツ</t>
    </rPh>
    <rPh sb="198" eb="200">
      <t>ショウカン</t>
    </rPh>
    <rPh sb="203" eb="205">
      <t>ザンダカ</t>
    </rPh>
    <rPh sb="206" eb="207">
      <t>ナ</t>
    </rPh>
    <rPh sb="274" eb="276">
      <t>スイイ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</si>
</sst>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_rels/chart10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1.xml" />
</Relationships>
</file>

<file path=xl/charts/_rels/chart1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62.42</c:v>
                </c:pt>
                <c:pt idx="1">
                  <c:v>66.25</c:v>
                </c:pt>
                <c:pt idx="2">
                  <c:v>65.44</c:v>
                </c:pt>
                <c:pt idx="3">
                  <c:v>66.55</c:v>
                </c:pt>
                <c:pt idx="4">
                  <c:v>68.44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9-4202-9D65-22993033F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57.11</c:v>
                </c:pt>
                <c:pt idx="1">
                  <c:v>57.57</c:v>
                </c:pt>
                <c:pt idx="2">
                  <c:v>57.63</c:v>
                </c:pt>
                <c:pt idx="3">
                  <c:v>58.13</c:v>
                </c:pt>
                <c:pt idx="4">
                  <c:v>59.87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49-4202-9D65-22993033F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3-4087-BBB7-64167BDF8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51.87</c:v>
                </c:pt>
                <c:pt idx="1">
                  <c:v>52.33</c:v>
                </c:pt>
                <c:pt idx="2">
                  <c:v>52.35</c:v>
                </c:pt>
                <c:pt idx="3">
                  <c:v>53.69</c:v>
                </c:pt>
                <c:pt idx="4">
                  <c:v>56.59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33-4087-BBB7-64167BDF8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E-4D4C-9CF2-D86597A32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0.28000000000000003</c:v>
                </c:pt>
                <c:pt idx="1">
                  <c:v>0.77</c:v>
                </c:pt>
                <c:pt idx="2">
                  <c:v>0.24</c:v>
                </c:pt>
                <c:pt idx="3">
                  <c:v>0.22</c:v>
                </c:pt>
                <c:pt idx="4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E-4D4C-9CF2-D86597A32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1076.05</c:v>
                </c:pt>
                <c:pt idx="1">
                  <c:v>823.41</c:v>
                </c:pt>
                <c:pt idx="2">
                  <c:v>1288.02</c:v>
                </c:pt>
                <c:pt idx="3">
                  <c:v>1363.28</c:v>
                </c:pt>
                <c:pt idx="4">
                  <c:v>1742.61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A-4CE7-BF02-ABB55500A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655.75</c:v>
                </c:pt>
                <c:pt idx="1">
                  <c:v>578.19000000000005</c:v>
                </c:pt>
                <c:pt idx="2">
                  <c:v>638.35</c:v>
                </c:pt>
                <c:pt idx="3">
                  <c:v>521.36</c:v>
                </c:pt>
                <c:pt idx="4">
                  <c:v>549.66999999999996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A-4CE7-BF02-ABB55500A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5.85</c:v>
                </c:pt>
                <c:pt idx="1">
                  <c:v>3.48</c:v>
                </c:pt>
                <c:pt idx="2">
                  <c:v>1.76</c:v>
                </c:pt>
                <c:pt idx="3">
                  <c:v>0.38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6-4553-8235-48C535E8C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193.85</c:v>
                </c:pt>
                <c:pt idx="1">
                  <c:v>204.31</c:v>
                </c:pt>
                <c:pt idx="2">
                  <c:v>214.2</c:v>
                </c:pt>
                <c:pt idx="3">
                  <c:v>242.32</c:v>
                </c:pt>
                <c:pt idx="4">
                  <c:v>256.39999999999998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66-4553-8235-48C535E8C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108.43</c:v>
                </c:pt>
                <c:pt idx="1">
                  <c:v>110.24</c:v>
                </c:pt>
                <c:pt idx="2">
                  <c:v>102.03</c:v>
                </c:pt>
                <c:pt idx="3">
                  <c:v>93.06</c:v>
                </c:pt>
                <c:pt idx="4">
                  <c:v>103.51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6-41DE-B9B1-D0B398556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105.06</c:v>
                </c:pt>
                <c:pt idx="1">
                  <c:v>106.98</c:v>
                </c:pt>
                <c:pt idx="2">
                  <c:v>103.06</c:v>
                </c:pt>
                <c:pt idx="3">
                  <c:v>100.74</c:v>
                </c:pt>
                <c:pt idx="4">
                  <c:v>95.67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6-41DE-B9B1-D0B398556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51.89</c:v>
                </c:pt>
                <c:pt idx="1">
                  <c:v>50.98</c:v>
                </c:pt>
                <c:pt idx="2">
                  <c:v>54.49</c:v>
                </c:pt>
                <c:pt idx="3">
                  <c:v>60.06</c:v>
                </c:pt>
                <c:pt idx="4">
                  <c:v>54.05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2-4245-9F14-169155037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26.84</c:v>
                </c:pt>
                <c:pt idx="1">
                  <c:v>26.08</c:v>
                </c:pt>
                <c:pt idx="2">
                  <c:v>26.92</c:v>
                </c:pt>
                <c:pt idx="3">
                  <c:v>27.33</c:v>
                </c:pt>
                <c:pt idx="4">
                  <c:v>27.25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2-4245-9F14-169155037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21.25</c:v>
                </c:pt>
                <c:pt idx="1">
                  <c:v>20.71</c:v>
                </c:pt>
                <c:pt idx="2">
                  <c:v>19.34</c:v>
                </c:pt>
                <c:pt idx="3">
                  <c:v>20.03</c:v>
                </c:pt>
                <c:pt idx="4">
                  <c:v>20.329999999999998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A-4493-A910-7FD1A2ACE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40.89</c:v>
                </c:pt>
                <c:pt idx="1">
                  <c:v>41.59</c:v>
                </c:pt>
                <c:pt idx="2">
                  <c:v>40.29</c:v>
                </c:pt>
                <c:pt idx="3">
                  <c:v>40.409999999999997</c:v>
                </c:pt>
                <c:pt idx="4">
                  <c:v>41.58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6A-4493-A910-7FD1A2ACE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33.369999999999997</c:v>
                </c:pt>
                <c:pt idx="1">
                  <c:v>33.369999999999997</c:v>
                </c:pt>
                <c:pt idx="2">
                  <c:v>33.33</c:v>
                </c:pt>
                <c:pt idx="3">
                  <c:v>33.33</c:v>
                </c:pt>
                <c:pt idx="4">
                  <c:v>33.33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5-4A8C-B353-CAD0927DB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61.76</c:v>
                </c:pt>
                <c:pt idx="1">
                  <c:v>62.75</c:v>
                </c:pt>
                <c:pt idx="2">
                  <c:v>61.99</c:v>
                </c:pt>
                <c:pt idx="3">
                  <c:v>62.26</c:v>
                </c:pt>
                <c:pt idx="4">
                  <c:v>63.81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5-4A8C-B353-CAD0927DB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D-4BBE-B5C1-D64126B83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50.25</c:v>
                </c:pt>
                <c:pt idx="1">
                  <c:v>51.91</c:v>
                </c:pt>
                <c:pt idx="2">
                  <c:v>53.86</c:v>
                </c:pt>
                <c:pt idx="3">
                  <c:v>75.17</c:v>
                </c:pt>
                <c:pt idx="4">
                  <c:v>164.95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D-4BBE-B5C1-D64126B83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122.47</c:v>
                </c:pt>
                <c:pt idx="1">
                  <c:v>122.18</c:v>
                </c:pt>
                <c:pt idx="2">
                  <c:v>114.82</c:v>
                </c:pt>
                <c:pt idx="3">
                  <c:v>109.26</c:v>
                </c:pt>
                <c:pt idx="4">
                  <c:v>121.16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1-4E0D-91D7-2A921481F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116.96</c:v>
                </c:pt>
                <c:pt idx="1">
                  <c:v>117.47</c:v>
                </c:pt>
                <c:pt idx="2">
                  <c:v>115.38</c:v>
                </c:pt>
                <c:pt idx="3">
                  <c:v>113.53</c:v>
                </c:pt>
                <c:pt idx="4">
                  <c:v>111.03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D1-4E0D-91D7-2A921481F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【106.87】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【20.26】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zoomScale="70" zoomScaleNormal="70" workbookViewId="0">
      <selection activeCell="SM46" sqref="SM46:TA47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15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15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15">
      <c r="A5" s="2"/>
      <c r="B5" s="50" t="str">
        <f>データ!H7</f>
        <v>栃木県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15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73550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中規模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1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14954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15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15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88.2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49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24516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非設置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15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15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105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H30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R01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R02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R03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R04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H30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R01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R02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R03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R04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H30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R01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R02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R03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R04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H30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R01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R02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R03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R04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122.47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122.18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114.82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109.26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121.16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0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0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1076.05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823.41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1288.02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1363.28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1742.61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5.85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3.48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1.76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0.38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0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116.96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117.47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115.38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113.53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111.03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50.25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51.91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53.86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75.17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164.95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655.75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578.19000000000005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638.35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521.36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549.66999999999996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193.85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204.31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214.2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242.32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256.39999999999998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02" t="s">
        <v>103</v>
      </c>
      <c r="SN48" s="103"/>
      <c r="SO48" s="103"/>
      <c r="SP48" s="103"/>
      <c r="SQ48" s="103"/>
      <c r="SR48" s="103"/>
      <c r="SS48" s="103"/>
      <c r="ST48" s="103"/>
      <c r="SU48" s="103"/>
      <c r="SV48" s="103"/>
      <c r="SW48" s="103"/>
      <c r="SX48" s="103"/>
      <c r="SY48" s="103"/>
      <c r="SZ48" s="103"/>
      <c r="TA48" s="104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02"/>
      <c r="SN49" s="103"/>
      <c r="SO49" s="103"/>
      <c r="SP49" s="103"/>
      <c r="SQ49" s="103"/>
      <c r="SR49" s="103"/>
      <c r="SS49" s="103"/>
      <c r="ST49" s="103"/>
      <c r="SU49" s="103"/>
      <c r="SV49" s="103"/>
      <c r="SW49" s="103"/>
      <c r="SX49" s="103"/>
      <c r="SY49" s="103"/>
      <c r="SZ49" s="103"/>
      <c r="TA49" s="104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02"/>
      <c r="SN50" s="103"/>
      <c r="SO50" s="103"/>
      <c r="SP50" s="103"/>
      <c r="SQ50" s="103"/>
      <c r="SR50" s="103"/>
      <c r="SS50" s="103"/>
      <c r="ST50" s="103"/>
      <c r="SU50" s="103"/>
      <c r="SV50" s="103"/>
      <c r="SW50" s="103"/>
      <c r="SX50" s="103"/>
      <c r="SY50" s="103"/>
      <c r="SZ50" s="103"/>
      <c r="TA50" s="104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02"/>
      <c r="SN51" s="103"/>
      <c r="SO51" s="103"/>
      <c r="SP51" s="103"/>
      <c r="SQ51" s="103"/>
      <c r="SR51" s="103"/>
      <c r="SS51" s="103"/>
      <c r="ST51" s="103"/>
      <c r="SU51" s="103"/>
      <c r="SV51" s="103"/>
      <c r="SW51" s="103"/>
      <c r="SX51" s="103"/>
      <c r="SY51" s="103"/>
      <c r="SZ51" s="103"/>
      <c r="TA51" s="104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02"/>
      <c r="SN52" s="103"/>
      <c r="SO52" s="103"/>
      <c r="SP52" s="103"/>
      <c r="SQ52" s="103"/>
      <c r="SR52" s="103"/>
      <c r="SS52" s="103"/>
      <c r="ST52" s="103"/>
      <c r="SU52" s="103"/>
      <c r="SV52" s="103"/>
      <c r="SW52" s="103"/>
      <c r="SX52" s="103"/>
      <c r="SY52" s="103"/>
      <c r="SZ52" s="103"/>
      <c r="TA52" s="104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2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4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H30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R01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R02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R03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R04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H30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R01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R02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R03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R04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H30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R01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R02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R03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R04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H30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R01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R02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R03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R04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2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4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108.43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110.24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102.03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93.06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103.51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51.89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50.98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54.49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60.06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54.05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21.25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20.71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19.34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20.03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20.329999999999998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33.369999999999997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33.369999999999997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33.33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33.33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33.33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2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4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105.06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106.98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103.06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100.74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95.67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26.84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26.08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26.92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27.33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27.25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40.89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41.59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40.29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40.409999999999997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41.58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61.76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62.75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61.99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62.26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63.81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2"/>
      <c r="SN56" s="103"/>
      <c r="SO56" s="103"/>
      <c r="SP56" s="103"/>
      <c r="SQ56" s="103"/>
      <c r="SR56" s="103"/>
      <c r="SS56" s="103"/>
      <c r="ST56" s="103"/>
      <c r="SU56" s="103"/>
      <c r="SV56" s="103"/>
      <c r="SW56" s="103"/>
      <c r="SX56" s="103"/>
      <c r="SY56" s="103"/>
      <c r="SZ56" s="103"/>
      <c r="TA56" s="104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02"/>
      <c r="SN57" s="103"/>
      <c r="SO57" s="103"/>
      <c r="SP57" s="103"/>
      <c r="SQ57" s="103"/>
      <c r="SR57" s="103"/>
      <c r="SS57" s="103"/>
      <c r="ST57" s="103"/>
      <c r="SU57" s="103"/>
      <c r="SV57" s="103"/>
      <c r="SW57" s="103"/>
      <c r="SX57" s="103"/>
      <c r="SY57" s="103"/>
      <c r="SZ57" s="103"/>
      <c r="TA57" s="104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2"/>
      <c r="SN58" s="103"/>
      <c r="SO58" s="103"/>
      <c r="SP58" s="103"/>
      <c r="SQ58" s="103"/>
      <c r="SR58" s="103"/>
      <c r="SS58" s="103"/>
      <c r="ST58" s="103"/>
      <c r="SU58" s="103"/>
      <c r="SV58" s="103"/>
      <c r="SW58" s="103"/>
      <c r="SX58" s="103"/>
      <c r="SY58" s="103"/>
      <c r="SZ58" s="103"/>
      <c r="TA58" s="104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2"/>
      <c r="SN59" s="103"/>
      <c r="SO59" s="103"/>
      <c r="SP59" s="103"/>
      <c r="SQ59" s="103"/>
      <c r="SR59" s="103"/>
      <c r="SS59" s="103"/>
      <c r="ST59" s="103"/>
      <c r="SU59" s="103"/>
      <c r="SV59" s="103"/>
      <c r="SW59" s="103"/>
      <c r="SX59" s="103"/>
      <c r="SY59" s="103"/>
      <c r="SZ59" s="103"/>
      <c r="TA59" s="104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2"/>
      <c r="SN60" s="103"/>
      <c r="SO60" s="103"/>
      <c r="SP60" s="103"/>
      <c r="SQ60" s="103"/>
      <c r="SR60" s="103"/>
      <c r="SS60" s="103"/>
      <c r="ST60" s="103"/>
      <c r="SU60" s="103"/>
      <c r="SV60" s="103"/>
      <c r="SW60" s="103"/>
      <c r="SX60" s="103"/>
      <c r="SY60" s="103"/>
      <c r="SZ60" s="103"/>
      <c r="TA60" s="104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2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4"/>
    </row>
    <row r="62" spans="1:521" ht="13.5" customHeight="1" x14ac:dyDescent="0.15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2"/>
      <c r="SN62" s="103"/>
      <c r="SO62" s="103"/>
      <c r="SP62" s="103"/>
      <c r="SQ62" s="103"/>
      <c r="SR62" s="103"/>
      <c r="SS62" s="103"/>
      <c r="ST62" s="103"/>
      <c r="SU62" s="103"/>
      <c r="SV62" s="103"/>
      <c r="SW62" s="103"/>
      <c r="SX62" s="103"/>
      <c r="SY62" s="103"/>
      <c r="SZ62" s="103"/>
      <c r="TA62" s="104"/>
    </row>
    <row r="63" spans="1:521" ht="13.5" customHeight="1" x14ac:dyDescent="0.15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2"/>
      <c r="SN63" s="103"/>
      <c r="SO63" s="103"/>
      <c r="SP63" s="103"/>
      <c r="SQ63" s="103"/>
      <c r="SR63" s="103"/>
      <c r="SS63" s="103"/>
      <c r="ST63" s="103"/>
      <c r="SU63" s="103"/>
      <c r="SV63" s="103"/>
      <c r="SW63" s="103"/>
      <c r="SX63" s="103"/>
      <c r="SY63" s="103"/>
      <c r="SZ63" s="103"/>
      <c r="TA63" s="104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2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4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129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29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29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1"/>
      <c r="SD65" s="2"/>
      <c r="SE65" s="2"/>
      <c r="SF65" s="2"/>
      <c r="SG65" s="2"/>
      <c r="SH65" s="2"/>
      <c r="SI65" s="2"/>
      <c r="SJ65" s="2"/>
      <c r="SK65" s="14"/>
      <c r="SL65" s="2"/>
      <c r="SM65" s="105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7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4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2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4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2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4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4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2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3"/>
      <c r="KC67" s="133"/>
      <c r="KD67" s="133"/>
      <c r="KE67" s="133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  <c r="LL67" s="133"/>
      <c r="LM67" s="133"/>
      <c r="LN67" s="133"/>
      <c r="LO67" s="133"/>
      <c r="LP67" s="133"/>
      <c r="LQ67" s="134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2"/>
      <c r="MI67" s="133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133"/>
      <c r="MU67" s="133"/>
      <c r="MV67" s="133"/>
      <c r="MW67" s="133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133"/>
      <c r="NI67" s="133"/>
      <c r="NJ67" s="133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3"/>
      <c r="NY67" s="133"/>
      <c r="NZ67" s="133"/>
      <c r="OA67" s="133"/>
      <c r="OB67" s="133"/>
      <c r="OC67" s="133"/>
      <c r="OD67" s="133"/>
      <c r="OE67" s="133"/>
      <c r="OF67" s="133"/>
      <c r="OG67" s="133"/>
      <c r="OH67" s="133"/>
      <c r="OI67" s="133"/>
      <c r="OJ67" s="133"/>
      <c r="OK67" s="133"/>
      <c r="OL67" s="133"/>
      <c r="OM67" s="133"/>
      <c r="ON67" s="133"/>
      <c r="OO67" s="133"/>
      <c r="OP67" s="133"/>
      <c r="OQ67" s="133"/>
      <c r="OR67" s="133"/>
      <c r="OS67" s="133"/>
      <c r="OT67" s="133"/>
      <c r="OU67" s="133"/>
      <c r="OV67" s="133"/>
      <c r="OW67" s="133"/>
      <c r="OX67" s="133"/>
      <c r="OY67" s="133"/>
      <c r="OZ67" s="133"/>
      <c r="PA67" s="133"/>
      <c r="PB67" s="133"/>
      <c r="PC67" s="133"/>
      <c r="PD67" s="133"/>
      <c r="PE67" s="133"/>
      <c r="PF67" s="133"/>
      <c r="PG67" s="133"/>
      <c r="PH67" s="133"/>
      <c r="PI67" s="133"/>
      <c r="PJ67" s="133"/>
      <c r="PK67" s="133"/>
      <c r="PL67" s="133"/>
      <c r="PM67" s="133"/>
      <c r="PN67" s="133"/>
      <c r="PO67" s="133"/>
      <c r="PP67" s="133"/>
      <c r="PQ67" s="133"/>
      <c r="PR67" s="133"/>
      <c r="PS67" s="133"/>
      <c r="PT67" s="133"/>
      <c r="PU67" s="133"/>
      <c r="PV67" s="133"/>
      <c r="PW67" s="133"/>
      <c r="PX67" s="133"/>
      <c r="PY67" s="133"/>
      <c r="PZ67" s="133"/>
      <c r="QA67" s="133"/>
      <c r="QB67" s="133"/>
      <c r="QC67" s="133"/>
      <c r="QD67" s="133"/>
      <c r="QE67" s="133"/>
      <c r="QF67" s="133"/>
      <c r="QG67" s="133"/>
      <c r="QH67" s="133"/>
      <c r="QI67" s="133"/>
      <c r="QJ67" s="133"/>
      <c r="QK67" s="133"/>
      <c r="QL67" s="133"/>
      <c r="QM67" s="133"/>
      <c r="QN67" s="133"/>
      <c r="QO67" s="133"/>
      <c r="QP67" s="133"/>
      <c r="QQ67" s="133"/>
      <c r="QR67" s="133"/>
      <c r="QS67" s="133"/>
      <c r="QT67" s="133"/>
      <c r="QU67" s="133"/>
      <c r="QV67" s="133"/>
      <c r="QW67" s="133"/>
      <c r="QX67" s="133"/>
      <c r="QY67" s="133"/>
      <c r="QZ67" s="133"/>
      <c r="RA67" s="133"/>
      <c r="RB67" s="133"/>
      <c r="RC67" s="133"/>
      <c r="RD67" s="133"/>
      <c r="RE67" s="133"/>
      <c r="RF67" s="133"/>
      <c r="RG67" s="133"/>
      <c r="RH67" s="133"/>
      <c r="RI67" s="133"/>
      <c r="RJ67" s="133"/>
      <c r="RK67" s="133"/>
      <c r="RL67" s="133"/>
      <c r="RM67" s="133"/>
      <c r="RN67" s="133"/>
      <c r="RO67" s="133"/>
      <c r="RP67" s="133"/>
      <c r="RQ67" s="133"/>
      <c r="RR67" s="133"/>
      <c r="RS67" s="133"/>
      <c r="RT67" s="133"/>
      <c r="RU67" s="133"/>
      <c r="RV67" s="133"/>
      <c r="RW67" s="133"/>
      <c r="RX67" s="133"/>
      <c r="RY67" s="133"/>
      <c r="RZ67" s="133"/>
      <c r="SA67" s="133"/>
      <c r="SB67" s="133"/>
      <c r="SC67" s="134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4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2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3"/>
      <c r="KC68" s="133"/>
      <c r="KD68" s="133"/>
      <c r="KE68" s="133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  <c r="LL68" s="133"/>
      <c r="LM68" s="133"/>
      <c r="LN68" s="133"/>
      <c r="LO68" s="133"/>
      <c r="LP68" s="133"/>
      <c r="LQ68" s="134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2"/>
      <c r="MI68" s="133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133"/>
      <c r="MU68" s="133"/>
      <c r="MV68" s="133"/>
      <c r="MW68" s="133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133"/>
      <c r="NI68" s="133"/>
      <c r="NJ68" s="133"/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3"/>
      <c r="NY68" s="133"/>
      <c r="NZ68" s="133"/>
      <c r="OA68" s="133"/>
      <c r="OB68" s="133"/>
      <c r="OC68" s="133"/>
      <c r="OD68" s="133"/>
      <c r="OE68" s="133"/>
      <c r="OF68" s="133"/>
      <c r="OG68" s="133"/>
      <c r="OH68" s="133"/>
      <c r="OI68" s="133"/>
      <c r="OJ68" s="133"/>
      <c r="OK68" s="133"/>
      <c r="OL68" s="133"/>
      <c r="OM68" s="133"/>
      <c r="ON68" s="133"/>
      <c r="OO68" s="133"/>
      <c r="OP68" s="133"/>
      <c r="OQ68" s="133"/>
      <c r="OR68" s="133"/>
      <c r="OS68" s="133"/>
      <c r="OT68" s="133"/>
      <c r="OU68" s="133"/>
      <c r="OV68" s="133"/>
      <c r="OW68" s="133"/>
      <c r="OX68" s="133"/>
      <c r="OY68" s="133"/>
      <c r="OZ68" s="133"/>
      <c r="PA68" s="133"/>
      <c r="PB68" s="133"/>
      <c r="PC68" s="133"/>
      <c r="PD68" s="133"/>
      <c r="PE68" s="133"/>
      <c r="PF68" s="133"/>
      <c r="PG68" s="133"/>
      <c r="PH68" s="133"/>
      <c r="PI68" s="133"/>
      <c r="PJ68" s="133"/>
      <c r="PK68" s="133"/>
      <c r="PL68" s="133"/>
      <c r="PM68" s="133"/>
      <c r="PN68" s="133"/>
      <c r="PO68" s="133"/>
      <c r="PP68" s="133"/>
      <c r="PQ68" s="133"/>
      <c r="PR68" s="133"/>
      <c r="PS68" s="133"/>
      <c r="PT68" s="133"/>
      <c r="PU68" s="133"/>
      <c r="PV68" s="133"/>
      <c r="PW68" s="133"/>
      <c r="PX68" s="133"/>
      <c r="PY68" s="133"/>
      <c r="PZ68" s="133"/>
      <c r="QA68" s="133"/>
      <c r="QB68" s="133"/>
      <c r="QC68" s="133"/>
      <c r="QD68" s="133"/>
      <c r="QE68" s="133"/>
      <c r="QF68" s="133"/>
      <c r="QG68" s="133"/>
      <c r="QH68" s="133"/>
      <c r="QI68" s="133"/>
      <c r="QJ68" s="133"/>
      <c r="QK68" s="133"/>
      <c r="QL68" s="133"/>
      <c r="QM68" s="133"/>
      <c r="QN68" s="133"/>
      <c r="QO68" s="133"/>
      <c r="QP68" s="133"/>
      <c r="QQ68" s="133"/>
      <c r="QR68" s="133"/>
      <c r="QS68" s="133"/>
      <c r="QT68" s="133"/>
      <c r="QU68" s="133"/>
      <c r="QV68" s="133"/>
      <c r="QW68" s="133"/>
      <c r="QX68" s="133"/>
      <c r="QY68" s="133"/>
      <c r="QZ68" s="133"/>
      <c r="RA68" s="133"/>
      <c r="RB68" s="133"/>
      <c r="RC68" s="133"/>
      <c r="RD68" s="133"/>
      <c r="RE68" s="133"/>
      <c r="RF68" s="133"/>
      <c r="RG68" s="133"/>
      <c r="RH68" s="133"/>
      <c r="RI68" s="133"/>
      <c r="RJ68" s="133"/>
      <c r="RK68" s="133"/>
      <c r="RL68" s="133"/>
      <c r="RM68" s="133"/>
      <c r="RN68" s="133"/>
      <c r="RO68" s="133"/>
      <c r="RP68" s="133"/>
      <c r="RQ68" s="133"/>
      <c r="RR68" s="133"/>
      <c r="RS68" s="133"/>
      <c r="RT68" s="133"/>
      <c r="RU68" s="133"/>
      <c r="RV68" s="133"/>
      <c r="RW68" s="133"/>
      <c r="RX68" s="133"/>
      <c r="RY68" s="133"/>
      <c r="RZ68" s="133"/>
      <c r="SA68" s="133"/>
      <c r="SB68" s="133"/>
      <c r="SC68" s="134"/>
      <c r="SD68" s="2"/>
      <c r="SE68" s="2"/>
      <c r="SF68" s="2"/>
      <c r="SG68" s="2"/>
      <c r="SH68" s="2"/>
      <c r="SI68" s="2"/>
      <c r="SJ68" s="2"/>
      <c r="SK68" s="14"/>
      <c r="SL68" s="2"/>
      <c r="SM68" s="102" t="s">
        <v>104</v>
      </c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4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4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2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3"/>
      <c r="KC69" s="133"/>
      <c r="KD69" s="133"/>
      <c r="KE69" s="133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  <c r="LL69" s="133"/>
      <c r="LM69" s="133"/>
      <c r="LN69" s="133"/>
      <c r="LO69" s="133"/>
      <c r="LP69" s="133"/>
      <c r="LQ69" s="134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2"/>
      <c r="MI69" s="133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133"/>
      <c r="MU69" s="133"/>
      <c r="MV69" s="133"/>
      <c r="MW69" s="133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133"/>
      <c r="NI69" s="133"/>
      <c r="NJ69" s="133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3"/>
      <c r="NY69" s="133"/>
      <c r="NZ69" s="133"/>
      <c r="OA69" s="133"/>
      <c r="OB69" s="133"/>
      <c r="OC69" s="133"/>
      <c r="OD69" s="133"/>
      <c r="OE69" s="133"/>
      <c r="OF69" s="133"/>
      <c r="OG69" s="133"/>
      <c r="OH69" s="133"/>
      <c r="OI69" s="133"/>
      <c r="OJ69" s="133"/>
      <c r="OK69" s="133"/>
      <c r="OL69" s="133"/>
      <c r="OM69" s="133"/>
      <c r="ON69" s="133"/>
      <c r="OO69" s="133"/>
      <c r="OP69" s="133"/>
      <c r="OQ69" s="133"/>
      <c r="OR69" s="133"/>
      <c r="OS69" s="133"/>
      <c r="OT69" s="133"/>
      <c r="OU69" s="133"/>
      <c r="OV69" s="133"/>
      <c r="OW69" s="133"/>
      <c r="OX69" s="133"/>
      <c r="OY69" s="133"/>
      <c r="OZ69" s="133"/>
      <c r="PA69" s="133"/>
      <c r="PB69" s="133"/>
      <c r="PC69" s="133"/>
      <c r="PD69" s="133"/>
      <c r="PE69" s="133"/>
      <c r="PF69" s="133"/>
      <c r="PG69" s="133"/>
      <c r="PH69" s="133"/>
      <c r="PI69" s="133"/>
      <c r="PJ69" s="133"/>
      <c r="PK69" s="133"/>
      <c r="PL69" s="133"/>
      <c r="PM69" s="133"/>
      <c r="PN69" s="133"/>
      <c r="PO69" s="133"/>
      <c r="PP69" s="133"/>
      <c r="PQ69" s="133"/>
      <c r="PR69" s="133"/>
      <c r="PS69" s="133"/>
      <c r="PT69" s="133"/>
      <c r="PU69" s="133"/>
      <c r="PV69" s="133"/>
      <c r="PW69" s="133"/>
      <c r="PX69" s="133"/>
      <c r="PY69" s="133"/>
      <c r="PZ69" s="133"/>
      <c r="QA69" s="133"/>
      <c r="QB69" s="133"/>
      <c r="QC69" s="133"/>
      <c r="QD69" s="133"/>
      <c r="QE69" s="133"/>
      <c r="QF69" s="133"/>
      <c r="QG69" s="133"/>
      <c r="QH69" s="133"/>
      <c r="QI69" s="133"/>
      <c r="QJ69" s="133"/>
      <c r="QK69" s="133"/>
      <c r="QL69" s="133"/>
      <c r="QM69" s="133"/>
      <c r="QN69" s="133"/>
      <c r="QO69" s="133"/>
      <c r="QP69" s="133"/>
      <c r="QQ69" s="133"/>
      <c r="QR69" s="133"/>
      <c r="QS69" s="133"/>
      <c r="QT69" s="133"/>
      <c r="QU69" s="133"/>
      <c r="QV69" s="133"/>
      <c r="QW69" s="133"/>
      <c r="QX69" s="133"/>
      <c r="QY69" s="133"/>
      <c r="QZ69" s="133"/>
      <c r="RA69" s="133"/>
      <c r="RB69" s="133"/>
      <c r="RC69" s="133"/>
      <c r="RD69" s="133"/>
      <c r="RE69" s="133"/>
      <c r="RF69" s="133"/>
      <c r="RG69" s="133"/>
      <c r="RH69" s="133"/>
      <c r="RI69" s="133"/>
      <c r="RJ69" s="133"/>
      <c r="RK69" s="133"/>
      <c r="RL69" s="133"/>
      <c r="RM69" s="133"/>
      <c r="RN69" s="133"/>
      <c r="RO69" s="133"/>
      <c r="RP69" s="133"/>
      <c r="RQ69" s="133"/>
      <c r="RR69" s="133"/>
      <c r="RS69" s="133"/>
      <c r="RT69" s="133"/>
      <c r="RU69" s="133"/>
      <c r="RV69" s="133"/>
      <c r="RW69" s="133"/>
      <c r="RX69" s="133"/>
      <c r="RY69" s="133"/>
      <c r="RZ69" s="133"/>
      <c r="SA69" s="133"/>
      <c r="SB69" s="133"/>
      <c r="SC69" s="134"/>
      <c r="SD69" s="2"/>
      <c r="SE69" s="2"/>
      <c r="SF69" s="2"/>
      <c r="SG69" s="2"/>
      <c r="SH69" s="2"/>
      <c r="SI69" s="2"/>
      <c r="SJ69" s="2"/>
      <c r="SK69" s="14"/>
      <c r="SL69" s="2"/>
      <c r="SM69" s="102"/>
      <c r="SN69" s="103"/>
      <c r="SO69" s="103"/>
      <c r="SP69" s="103"/>
      <c r="SQ69" s="103"/>
      <c r="SR69" s="103"/>
      <c r="SS69" s="103"/>
      <c r="ST69" s="103"/>
      <c r="SU69" s="103"/>
      <c r="SV69" s="103"/>
      <c r="SW69" s="103"/>
      <c r="SX69" s="103"/>
      <c r="SY69" s="103"/>
      <c r="SZ69" s="103"/>
      <c r="TA69" s="104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4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4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2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4"/>
      <c r="SD70" s="2"/>
      <c r="SE70" s="2"/>
      <c r="SF70" s="2"/>
      <c r="SG70" s="2"/>
      <c r="SH70" s="2"/>
      <c r="SI70" s="2"/>
      <c r="SJ70" s="2"/>
      <c r="SK70" s="14"/>
      <c r="SL70" s="2"/>
      <c r="SM70" s="102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4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4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4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2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4"/>
      <c r="SD71" s="2"/>
      <c r="SE71" s="2"/>
      <c r="SF71" s="2"/>
      <c r="SG71" s="2"/>
      <c r="SH71" s="2"/>
      <c r="SI71" s="2"/>
      <c r="SJ71" s="2"/>
      <c r="SK71" s="14"/>
      <c r="SL71" s="2"/>
      <c r="SM71" s="102"/>
      <c r="SN71" s="103"/>
      <c r="SO71" s="103"/>
      <c r="SP71" s="103"/>
      <c r="SQ71" s="103"/>
      <c r="SR71" s="103"/>
      <c r="SS71" s="103"/>
      <c r="ST71" s="103"/>
      <c r="SU71" s="103"/>
      <c r="SV71" s="103"/>
      <c r="SW71" s="103"/>
      <c r="SX71" s="103"/>
      <c r="SY71" s="103"/>
      <c r="SZ71" s="103"/>
      <c r="TA71" s="104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4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3"/>
      <c r="JO72" s="133"/>
      <c r="JP72" s="133"/>
      <c r="JQ72" s="133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3"/>
      <c r="KC72" s="133"/>
      <c r="KD72" s="133"/>
      <c r="KE72" s="133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  <c r="LL72" s="133"/>
      <c r="LM72" s="133"/>
      <c r="LN72" s="133"/>
      <c r="LO72" s="133"/>
      <c r="LP72" s="133"/>
      <c r="LQ72" s="134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2"/>
      <c r="MI72" s="133"/>
      <c r="MJ72" s="133"/>
      <c r="MK72" s="133"/>
      <c r="ML72" s="133"/>
      <c r="MM72" s="133"/>
      <c r="MN72" s="133"/>
      <c r="MO72" s="133"/>
      <c r="MP72" s="133"/>
      <c r="MQ72" s="133"/>
      <c r="MR72" s="133"/>
      <c r="MS72" s="133"/>
      <c r="MT72" s="133"/>
      <c r="MU72" s="133"/>
      <c r="MV72" s="133"/>
      <c r="MW72" s="133"/>
      <c r="MX72" s="133"/>
      <c r="MY72" s="133"/>
      <c r="MZ72" s="133"/>
      <c r="NA72" s="133"/>
      <c r="NB72" s="133"/>
      <c r="NC72" s="133"/>
      <c r="ND72" s="133"/>
      <c r="NE72" s="133"/>
      <c r="NF72" s="133"/>
      <c r="NG72" s="133"/>
      <c r="NH72" s="133"/>
      <c r="NI72" s="133"/>
      <c r="NJ72" s="133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3"/>
      <c r="NY72" s="133"/>
      <c r="NZ72" s="133"/>
      <c r="OA72" s="133"/>
      <c r="OB72" s="133"/>
      <c r="OC72" s="133"/>
      <c r="OD72" s="133"/>
      <c r="OE72" s="133"/>
      <c r="OF72" s="133"/>
      <c r="OG72" s="133"/>
      <c r="OH72" s="133"/>
      <c r="OI72" s="133"/>
      <c r="OJ72" s="133"/>
      <c r="OK72" s="133"/>
      <c r="OL72" s="133"/>
      <c r="OM72" s="133"/>
      <c r="ON72" s="133"/>
      <c r="OO72" s="133"/>
      <c r="OP72" s="133"/>
      <c r="OQ72" s="133"/>
      <c r="OR72" s="133"/>
      <c r="OS72" s="133"/>
      <c r="OT72" s="133"/>
      <c r="OU72" s="133"/>
      <c r="OV72" s="133"/>
      <c r="OW72" s="133"/>
      <c r="OX72" s="133"/>
      <c r="OY72" s="133"/>
      <c r="OZ72" s="133"/>
      <c r="PA72" s="133"/>
      <c r="PB72" s="133"/>
      <c r="PC72" s="133"/>
      <c r="PD72" s="133"/>
      <c r="PE72" s="133"/>
      <c r="PF72" s="133"/>
      <c r="PG72" s="133"/>
      <c r="PH72" s="133"/>
      <c r="PI72" s="133"/>
      <c r="PJ72" s="133"/>
      <c r="PK72" s="133"/>
      <c r="PL72" s="133"/>
      <c r="PM72" s="133"/>
      <c r="PN72" s="133"/>
      <c r="PO72" s="133"/>
      <c r="PP72" s="133"/>
      <c r="PQ72" s="133"/>
      <c r="PR72" s="133"/>
      <c r="PS72" s="133"/>
      <c r="PT72" s="133"/>
      <c r="PU72" s="133"/>
      <c r="PV72" s="133"/>
      <c r="PW72" s="133"/>
      <c r="PX72" s="133"/>
      <c r="PY72" s="133"/>
      <c r="PZ72" s="133"/>
      <c r="QA72" s="133"/>
      <c r="QB72" s="133"/>
      <c r="QC72" s="133"/>
      <c r="QD72" s="133"/>
      <c r="QE72" s="133"/>
      <c r="QF72" s="133"/>
      <c r="QG72" s="133"/>
      <c r="QH72" s="133"/>
      <c r="QI72" s="133"/>
      <c r="QJ72" s="133"/>
      <c r="QK72" s="133"/>
      <c r="QL72" s="133"/>
      <c r="QM72" s="133"/>
      <c r="QN72" s="133"/>
      <c r="QO72" s="133"/>
      <c r="QP72" s="133"/>
      <c r="QQ72" s="133"/>
      <c r="QR72" s="133"/>
      <c r="QS72" s="133"/>
      <c r="QT72" s="133"/>
      <c r="QU72" s="133"/>
      <c r="QV72" s="133"/>
      <c r="QW72" s="133"/>
      <c r="QX72" s="133"/>
      <c r="QY72" s="133"/>
      <c r="QZ72" s="133"/>
      <c r="RA72" s="133"/>
      <c r="RB72" s="133"/>
      <c r="RC72" s="133"/>
      <c r="RD72" s="133"/>
      <c r="RE72" s="133"/>
      <c r="RF72" s="133"/>
      <c r="RG72" s="133"/>
      <c r="RH72" s="133"/>
      <c r="RI72" s="133"/>
      <c r="RJ72" s="133"/>
      <c r="RK72" s="133"/>
      <c r="RL72" s="133"/>
      <c r="RM72" s="133"/>
      <c r="RN72" s="133"/>
      <c r="RO72" s="133"/>
      <c r="RP72" s="133"/>
      <c r="RQ72" s="133"/>
      <c r="RR72" s="133"/>
      <c r="RS72" s="133"/>
      <c r="RT72" s="133"/>
      <c r="RU72" s="133"/>
      <c r="RV72" s="133"/>
      <c r="RW72" s="133"/>
      <c r="RX72" s="133"/>
      <c r="RY72" s="133"/>
      <c r="RZ72" s="133"/>
      <c r="SA72" s="133"/>
      <c r="SB72" s="133"/>
      <c r="SC72" s="134"/>
      <c r="SD72" s="2"/>
      <c r="SE72" s="2"/>
      <c r="SF72" s="2"/>
      <c r="SG72" s="2"/>
      <c r="SH72" s="2"/>
      <c r="SI72" s="2"/>
      <c r="SJ72" s="2"/>
      <c r="SK72" s="14"/>
      <c r="SL72" s="2"/>
      <c r="SM72" s="102"/>
      <c r="SN72" s="103"/>
      <c r="SO72" s="103"/>
      <c r="SP72" s="103"/>
      <c r="SQ72" s="103"/>
      <c r="SR72" s="103"/>
      <c r="SS72" s="103"/>
      <c r="ST72" s="103"/>
      <c r="SU72" s="103"/>
      <c r="SV72" s="103"/>
      <c r="SW72" s="103"/>
      <c r="SX72" s="103"/>
      <c r="SY72" s="103"/>
      <c r="SZ72" s="103"/>
      <c r="TA72" s="104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4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3"/>
      <c r="JO73" s="133"/>
      <c r="JP73" s="133"/>
      <c r="JQ73" s="133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3"/>
      <c r="KC73" s="133"/>
      <c r="KD73" s="133"/>
      <c r="KE73" s="133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3"/>
      <c r="KQ73" s="133"/>
      <c r="KR73" s="133"/>
      <c r="KS73" s="133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3"/>
      <c r="LE73" s="133"/>
      <c r="LF73" s="133"/>
      <c r="LG73" s="133"/>
      <c r="LH73" s="133"/>
      <c r="LI73" s="133"/>
      <c r="LJ73" s="133"/>
      <c r="LK73" s="133"/>
      <c r="LL73" s="133"/>
      <c r="LM73" s="133"/>
      <c r="LN73" s="133"/>
      <c r="LO73" s="133"/>
      <c r="LP73" s="133"/>
      <c r="LQ73" s="134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2"/>
      <c r="MI73" s="133"/>
      <c r="MJ73" s="133"/>
      <c r="MK73" s="133"/>
      <c r="ML73" s="133"/>
      <c r="MM73" s="133"/>
      <c r="MN73" s="133"/>
      <c r="MO73" s="133"/>
      <c r="MP73" s="133"/>
      <c r="MQ73" s="133"/>
      <c r="MR73" s="133"/>
      <c r="MS73" s="133"/>
      <c r="MT73" s="133"/>
      <c r="MU73" s="133"/>
      <c r="MV73" s="133"/>
      <c r="MW73" s="133"/>
      <c r="MX73" s="133"/>
      <c r="MY73" s="133"/>
      <c r="MZ73" s="133"/>
      <c r="NA73" s="133"/>
      <c r="NB73" s="133"/>
      <c r="NC73" s="133"/>
      <c r="ND73" s="133"/>
      <c r="NE73" s="133"/>
      <c r="NF73" s="133"/>
      <c r="NG73" s="133"/>
      <c r="NH73" s="133"/>
      <c r="NI73" s="133"/>
      <c r="NJ73" s="133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3"/>
      <c r="NY73" s="133"/>
      <c r="NZ73" s="133"/>
      <c r="OA73" s="133"/>
      <c r="OB73" s="133"/>
      <c r="OC73" s="133"/>
      <c r="OD73" s="133"/>
      <c r="OE73" s="133"/>
      <c r="OF73" s="133"/>
      <c r="OG73" s="133"/>
      <c r="OH73" s="133"/>
      <c r="OI73" s="133"/>
      <c r="OJ73" s="133"/>
      <c r="OK73" s="133"/>
      <c r="OL73" s="133"/>
      <c r="OM73" s="133"/>
      <c r="ON73" s="133"/>
      <c r="OO73" s="133"/>
      <c r="OP73" s="133"/>
      <c r="OQ73" s="133"/>
      <c r="OR73" s="133"/>
      <c r="OS73" s="133"/>
      <c r="OT73" s="133"/>
      <c r="OU73" s="133"/>
      <c r="OV73" s="133"/>
      <c r="OW73" s="133"/>
      <c r="OX73" s="133"/>
      <c r="OY73" s="133"/>
      <c r="OZ73" s="133"/>
      <c r="PA73" s="133"/>
      <c r="PB73" s="133"/>
      <c r="PC73" s="133"/>
      <c r="PD73" s="133"/>
      <c r="PE73" s="133"/>
      <c r="PF73" s="133"/>
      <c r="PG73" s="133"/>
      <c r="PH73" s="133"/>
      <c r="PI73" s="133"/>
      <c r="PJ73" s="133"/>
      <c r="PK73" s="133"/>
      <c r="PL73" s="133"/>
      <c r="PM73" s="133"/>
      <c r="PN73" s="133"/>
      <c r="PO73" s="133"/>
      <c r="PP73" s="133"/>
      <c r="PQ73" s="133"/>
      <c r="PR73" s="133"/>
      <c r="PS73" s="133"/>
      <c r="PT73" s="133"/>
      <c r="PU73" s="133"/>
      <c r="PV73" s="133"/>
      <c r="PW73" s="133"/>
      <c r="PX73" s="133"/>
      <c r="PY73" s="133"/>
      <c r="PZ73" s="133"/>
      <c r="QA73" s="133"/>
      <c r="QB73" s="133"/>
      <c r="QC73" s="133"/>
      <c r="QD73" s="133"/>
      <c r="QE73" s="133"/>
      <c r="QF73" s="133"/>
      <c r="QG73" s="133"/>
      <c r="QH73" s="133"/>
      <c r="QI73" s="133"/>
      <c r="QJ73" s="133"/>
      <c r="QK73" s="133"/>
      <c r="QL73" s="133"/>
      <c r="QM73" s="133"/>
      <c r="QN73" s="133"/>
      <c r="QO73" s="133"/>
      <c r="QP73" s="133"/>
      <c r="QQ73" s="133"/>
      <c r="QR73" s="133"/>
      <c r="QS73" s="133"/>
      <c r="QT73" s="133"/>
      <c r="QU73" s="133"/>
      <c r="QV73" s="133"/>
      <c r="QW73" s="133"/>
      <c r="QX73" s="133"/>
      <c r="QY73" s="133"/>
      <c r="QZ73" s="133"/>
      <c r="RA73" s="133"/>
      <c r="RB73" s="133"/>
      <c r="RC73" s="133"/>
      <c r="RD73" s="133"/>
      <c r="RE73" s="133"/>
      <c r="RF73" s="133"/>
      <c r="RG73" s="133"/>
      <c r="RH73" s="133"/>
      <c r="RI73" s="133"/>
      <c r="RJ73" s="133"/>
      <c r="RK73" s="133"/>
      <c r="RL73" s="133"/>
      <c r="RM73" s="133"/>
      <c r="RN73" s="133"/>
      <c r="RO73" s="133"/>
      <c r="RP73" s="133"/>
      <c r="RQ73" s="133"/>
      <c r="RR73" s="133"/>
      <c r="RS73" s="133"/>
      <c r="RT73" s="133"/>
      <c r="RU73" s="133"/>
      <c r="RV73" s="133"/>
      <c r="RW73" s="133"/>
      <c r="RX73" s="133"/>
      <c r="RY73" s="133"/>
      <c r="RZ73" s="133"/>
      <c r="SA73" s="133"/>
      <c r="SB73" s="133"/>
      <c r="SC73" s="134"/>
      <c r="SD73" s="2"/>
      <c r="SE73" s="2"/>
      <c r="SF73" s="2"/>
      <c r="SG73" s="2"/>
      <c r="SH73" s="2"/>
      <c r="SI73" s="2"/>
      <c r="SJ73" s="2"/>
      <c r="SK73" s="14"/>
      <c r="SL73" s="2"/>
      <c r="SM73" s="102"/>
      <c r="SN73" s="103"/>
      <c r="SO73" s="103"/>
      <c r="SP73" s="103"/>
      <c r="SQ73" s="103"/>
      <c r="SR73" s="103"/>
      <c r="SS73" s="103"/>
      <c r="ST73" s="103"/>
      <c r="SU73" s="103"/>
      <c r="SV73" s="103"/>
      <c r="SW73" s="103"/>
      <c r="SX73" s="103"/>
      <c r="SY73" s="103"/>
      <c r="SZ73" s="103"/>
      <c r="TA73" s="104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4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2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3"/>
      <c r="JO74" s="133"/>
      <c r="JP74" s="133"/>
      <c r="JQ74" s="133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3"/>
      <c r="KC74" s="133"/>
      <c r="KD74" s="133"/>
      <c r="KE74" s="133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3"/>
      <c r="KQ74" s="133"/>
      <c r="KR74" s="133"/>
      <c r="KS74" s="133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3"/>
      <c r="LE74" s="133"/>
      <c r="LF74" s="133"/>
      <c r="LG74" s="133"/>
      <c r="LH74" s="133"/>
      <c r="LI74" s="133"/>
      <c r="LJ74" s="133"/>
      <c r="LK74" s="133"/>
      <c r="LL74" s="133"/>
      <c r="LM74" s="133"/>
      <c r="LN74" s="133"/>
      <c r="LO74" s="133"/>
      <c r="LP74" s="133"/>
      <c r="LQ74" s="134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2"/>
      <c r="MI74" s="133"/>
      <c r="MJ74" s="133"/>
      <c r="MK74" s="133"/>
      <c r="ML74" s="133"/>
      <c r="MM74" s="133"/>
      <c r="MN74" s="133"/>
      <c r="MO74" s="133"/>
      <c r="MP74" s="133"/>
      <c r="MQ74" s="133"/>
      <c r="MR74" s="133"/>
      <c r="MS74" s="133"/>
      <c r="MT74" s="133"/>
      <c r="MU74" s="133"/>
      <c r="MV74" s="133"/>
      <c r="MW74" s="133"/>
      <c r="MX74" s="133"/>
      <c r="MY74" s="133"/>
      <c r="MZ74" s="133"/>
      <c r="NA74" s="133"/>
      <c r="NB74" s="133"/>
      <c r="NC74" s="133"/>
      <c r="ND74" s="133"/>
      <c r="NE74" s="133"/>
      <c r="NF74" s="133"/>
      <c r="NG74" s="133"/>
      <c r="NH74" s="133"/>
      <c r="NI74" s="133"/>
      <c r="NJ74" s="133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3"/>
      <c r="NY74" s="133"/>
      <c r="NZ74" s="133"/>
      <c r="OA74" s="133"/>
      <c r="OB74" s="133"/>
      <c r="OC74" s="133"/>
      <c r="OD74" s="133"/>
      <c r="OE74" s="133"/>
      <c r="OF74" s="133"/>
      <c r="OG74" s="133"/>
      <c r="OH74" s="133"/>
      <c r="OI74" s="133"/>
      <c r="OJ74" s="133"/>
      <c r="OK74" s="133"/>
      <c r="OL74" s="133"/>
      <c r="OM74" s="133"/>
      <c r="ON74" s="133"/>
      <c r="OO74" s="133"/>
      <c r="OP74" s="133"/>
      <c r="OQ74" s="133"/>
      <c r="OR74" s="133"/>
      <c r="OS74" s="133"/>
      <c r="OT74" s="133"/>
      <c r="OU74" s="133"/>
      <c r="OV74" s="133"/>
      <c r="OW74" s="133"/>
      <c r="OX74" s="133"/>
      <c r="OY74" s="133"/>
      <c r="OZ74" s="133"/>
      <c r="PA74" s="133"/>
      <c r="PB74" s="133"/>
      <c r="PC74" s="133"/>
      <c r="PD74" s="133"/>
      <c r="PE74" s="133"/>
      <c r="PF74" s="133"/>
      <c r="PG74" s="133"/>
      <c r="PH74" s="133"/>
      <c r="PI74" s="133"/>
      <c r="PJ74" s="133"/>
      <c r="PK74" s="133"/>
      <c r="PL74" s="133"/>
      <c r="PM74" s="133"/>
      <c r="PN74" s="133"/>
      <c r="PO74" s="133"/>
      <c r="PP74" s="133"/>
      <c r="PQ74" s="133"/>
      <c r="PR74" s="133"/>
      <c r="PS74" s="133"/>
      <c r="PT74" s="133"/>
      <c r="PU74" s="133"/>
      <c r="PV74" s="133"/>
      <c r="PW74" s="133"/>
      <c r="PX74" s="133"/>
      <c r="PY74" s="133"/>
      <c r="PZ74" s="133"/>
      <c r="QA74" s="133"/>
      <c r="QB74" s="133"/>
      <c r="QC74" s="133"/>
      <c r="QD74" s="133"/>
      <c r="QE74" s="133"/>
      <c r="QF74" s="133"/>
      <c r="QG74" s="133"/>
      <c r="QH74" s="133"/>
      <c r="QI74" s="133"/>
      <c r="QJ74" s="133"/>
      <c r="QK74" s="133"/>
      <c r="QL74" s="133"/>
      <c r="QM74" s="133"/>
      <c r="QN74" s="133"/>
      <c r="QO74" s="133"/>
      <c r="QP74" s="133"/>
      <c r="QQ74" s="133"/>
      <c r="QR74" s="133"/>
      <c r="QS74" s="133"/>
      <c r="QT74" s="133"/>
      <c r="QU74" s="133"/>
      <c r="QV74" s="133"/>
      <c r="QW74" s="133"/>
      <c r="QX74" s="133"/>
      <c r="QY74" s="133"/>
      <c r="QZ74" s="133"/>
      <c r="RA74" s="133"/>
      <c r="RB74" s="133"/>
      <c r="RC74" s="133"/>
      <c r="RD74" s="133"/>
      <c r="RE74" s="133"/>
      <c r="RF74" s="133"/>
      <c r="RG74" s="133"/>
      <c r="RH74" s="133"/>
      <c r="RI74" s="133"/>
      <c r="RJ74" s="133"/>
      <c r="RK74" s="133"/>
      <c r="RL74" s="133"/>
      <c r="RM74" s="133"/>
      <c r="RN74" s="133"/>
      <c r="RO74" s="133"/>
      <c r="RP74" s="133"/>
      <c r="RQ74" s="133"/>
      <c r="RR74" s="133"/>
      <c r="RS74" s="133"/>
      <c r="RT74" s="133"/>
      <c r="RU74" s="133"/>
      <c r="RV74" s="133"/>
      <c r="RW74" s="133"/>
      <c r="RX74" s="133"/>
      <c r="RY74" s="133"/>
      <c r="RZ74" s="133"/>
      <c r="SA74" s="133"/>
      <c r="SB74" s="133"/>
      <c r="SC74" s="134"/>
      <c r="SD74" s="2"/>
      <c r="SE74" s="2"/>
      <c r="SF74" s="2"/>
      <c r="SG74" s="2"/>
      <c r="SH74" s="2"/>
      <c r="SI74" s="2"/>
      <c r="SJ74" s="2"/>
      <c r="SK74" s="14"/>
      <c r="SL74" s="2"/>
      <c r="SM74" s="102"/>
      <c r="SN74" s="103"/>
      <c r="SO74" s="103"/>
      <c r="SP74" s="103"/>
      <c r="SQ74" s="103"/>
      <c r="SR74" s="103"/>
      <c r="SS74" s="103"/>
      <c r="ST74" s="103"/>
      <c r="SU74" s="103"/>
      <c r="SV74" s="103"/>
      <c r="SW74" s="103"/>
      <c r="SX74" s="103"/>
      <c r="SY74" s="103"/>
      <c r="SZ74" s="103"/>
      <c r="TA74" s="104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4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4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2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4"/>
      <c r="SD75" s="2"/>
      <c r="SE75" s="2"/>
      <c r="SF75" s="2"/>
      <c r="SG75" s="2"/>
      <c r="SH75" s="2"/>
      <c r="SI75" s="2"/>
      <c r="SJ75" s="2"/>
      <c r="SK75" s="14"/>
      <c r="SL75" s="2"/>
      <c r="SM75" s="102"/>
      <c r="SN75" s="103"/>
      <c r="SO75" s="103"/>
      <c r="SP75" s="103"/>
      <c r="SQ75" s="103"/>
      <c r="SR75" s="103"/>
      <c r="SS75" s="103"/>
      <c r="ST75" s="103"/>
      <c r="SU75" s="103"/>
      <c r="SV75" s="103"/>
      <c r="SW75" s="103"/>
      <c r="SX75" s="103"/>
      <c r="SY75" s="103"/>
      <c r="SZ75" s="103"/>
      <c r="TA75" s="104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4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2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4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2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4"/>
      <c r="SD76" s="2"/>
      <c r="SE76" s="2"/>
      <c r="SF76" s="2"/>
      <c r="SG76" s="2"/>
      <c r="SH76" s="2"/>
      <c r="SI76" s="2"/>
      <c r="SJ76" s="2"/>
      <c r="SK76" s="14"/>
      <c r="SL76" s="2"/>
      <c r="SM76" s="102"/>
      <c r="SN76" s="103"/>
      <c r="SO76" s="103"/>
      <c r="SP76" s="103"/>
      <c r="SQ76" s="103"/>
      <c r="SR76" s="103"/>
      <c r="SS76" s="103"/>
      <c r="ST76" s="103"/>
      <c r="SU76" s="103"/>
      <c r="SV76" s="103"/>
      <c r="SW76" s="103"/>
      <c r="SX76" s="103"/>
      <c r="SY76" s="103"/>
      <c r="SZ76" s="103"/>
      <c r="TA76" s="104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4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3"/>
      <c r="JO77" s="133"/>
      <c r="JP77" s="133"/>
      <c r="JQ77" s="133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3"/>
      <c r="KC77" s="133"/>
      <c r="KD77" s="133"/>
      <c r="KE77" s="133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3"/>
      <c r="KQ77" s="133"/>
      <c r="KR77" s="133"/>
      <c r="KS77" s="133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3"/>
      <c r="LE77" s="133"/>
      <c r="LF77" s="133"/>
      <c r="LG77" s="133"/>
      <c r="LH77" s="133"/>
      <c r="LI77" s="133"/>
      <c r="LJ77" s="133"/>
      <c r="LK77" s="133"/>
      <c r="LL77" s="133"/>
      <c r="LM77" s="133"/>
      <c r="LN77" s="133"/>
      <c r="LO77" s="133"/>
      <c r="LP77" s="133"/>
      <c r="LQ77" s="134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2"/>
      <c r="MI77" s="133"/>
      <c r="MJ77" s="133"/>
      <c r="MK77" s="133"/>
      <c r="ML77" s="133"/>
      <c r="MM77" s="133"/>
      <c r="MN77" s="133"/>
      <c r="MO77" s="133"/>
      <c r="MP77" s="133"/>
      <c r="MQ77" s="133"/>
      <c r="MR77" s="133"/>
      <c r="MS77" s="133"/>
      <c r="MT77" s="133"/>
      <c r="MU77" s="133"/>
      <c r="MV77" s="133"/>
      <c r="MW77" s="133"/>
      <c r="MX77" s="133"/>
      <c r="MY77" s="133"/>
      <c r="MZ77" s="133"/>
      <c r="NA77" s="133"/>
      <c r="NB77" s="133"/>
      <c r="NC77" s="133"/>
      <c r="ND77" s="133"/>
      <c r="NE77" s="133"/>
      <c r="NF77" s="133"/>
      <c r="NG77" s="133"/>
      <c r="NH77" s="133"/>
      <c r="NI77" s="133"/>
      <c r="NJ77" s="133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3"/>
      <c r="NY77" s="133"/>
      <c r="NZ77" s="133"/>
      <c r="OA77" s="133"/>
      <c r="OB77" s="133"/>
      <c r="OC77" s="133"/>
      <c r="OD77" s="133"/>
      <c r="OE77" s="133"/>
      <c r="OF77" s="133"/>
      <c r="OG77" s="133"/>
      <c r="OH77" s="133"/>
      <c r="OI77" s="133"/>
      <c r="OJ77" s="133"/>
      <c r="OK77" s="133"/>
      <c r="OL77" s="133"/>
      <c r="OM77" s="133"/>
      <c r="ON77" s="133"/>
      <c r="OO77" s="133"/>
      <c r="OP77" s="133"/>
      <c r="OQ77" s="133"/>
      <c r="OR77" s="133"/>
      <c r="OS77" s="133"/>
      <c r="OT77" s="133"/>
      <c r="OU77" s="133"/>
      <c r="OV77" s="133"/>
      <c r="OW77" s="133"/>
      <c r="OX77" s="133"/>
      <c r="OY77" s="133"/>
      <c r="OZ77" s="133"/>
      <c r="PA77" s="133"/>
      <c r="PB77" s="133"/>
      <c r="PC77" s="133"/>
      <c r="PD77" s="133"/>
      <c r="PE77" s="133"/>
      <c r="PF77" s="133"/>
      <c r="PG77" s="133"/>
      <c r="PH77" s="133"/>
      <c r="PI77" s="133"/>
      <c r="PJ77" s="133"/>
      <c r="PK77" s="133"/>
      <c r="PL77" s="133"/>
      <c r="PM77" s="133"/>
      <c r="PN77" s="133"/>
      <c r="PO77" s="133"/>
      <c r="PP77" s="133"/>
      <c r="PQ77" s="133"/>
      <c r="PR77" s="133"/>
      <c r="PS77" s="133"/>
      <c r="PT77" s="133"/>
      <c r="PU77" s="133"/>
      <c r="PV77" s="133"/>
      <c r="PW77" s="133"/>
      <c r="PX77" s="133"/>
      <c r="PY77" s="133"/>
      <c r="PZ77" s="133"/>
      <c r="QA77" s="133"/>
      <c r="QB77" s="133"/>
      <c r="QC77" s="133"/>
      <c r="QD77" s="133"/>
      <c r="QE77" s="133"/>
      <c r="QF77" s="133"/>
      <c r="QG77" s="133"/>
      <c r="QH77" s="133"/>
      <c r="QI77" s="133"/>
      <c r="QJ77" s="133"/>
      <c r="QK77" s="133"/>
      <c r="QL77" s="133"/>
      <c r="QM77" s="133"/>
      <c r="QN77" s="133"/>
      <c r="QO77" s="133"/>
      <c r="QP77" s="133"/>
      <c r="QQ77" s="133"/>
      <c r="QR77" s="133"/>
      <c r="QS77" s="133"/>
      <c r="QT77" s="133"/>
      <c r="QU77" s="133"/>
      <c r="QV77" s="133"/>
      <c r="QW77" s="133"/>
      <c r="QX77" s="133"/>
      <c r="QY77" s="133"/>
      <c r="QZ77" s="133"/>
      <c r="RA77" s="133"/>
      <c r="RB77" s="133"/>
      <c r="RC77" s="133"/>
      <c r="RD77" s="133"/>
      <c r="RE77" s="133"/>
      <c r="RF77" s="133"/>
      <c r="RG77" s="133"/>
      <c r="RH77" s="133"/>
      <c r="RI77" s="133"/>
      <c r="RJ77" s="133"/>
      <c r="RK77" s="133"/>
      <c r="RL77" s="133"/>
      <c r="RM77" s="133"/>
      <c r="RN77" s="133"/>
      <c r="RO77" s="133"/>
      <c r="RP77" s="133"/>
      <c r="RQ77" s="133"/>
      <c r="RR77" s="133"/>
      <c r="RS77" s="133"/>
      <c r="RT77" s="133"/>
      <c r="RU77" s="133"/>
      <c r="RV77" s="133"/>
      <c r="RW77" s="133"/>
      <c r="RX77" s="133"/>
      <c r="RY77" s="133"/>
      <c r="RZ77" s="133"/>
      <c r="SA77" s="133"/>
      <c r="SB77" s="133"/>
      <c r="SC77" s="134"/>
      <c r="SD77" s="2"/>
      <c r="SE77" s="2"/>
      <c r="SF77" s="2"/>
      <c r="SG77" s="2"/>
      <c r="SH77" s="2"/>
      <c r="SI77" s="2"/>
      <c r="SJ77" s="2"/>
      <c r="SK77" s="14"/>
      <c r="SL77" s="2"/>
      <c r="SM77" s="102"/>
      <c r="SN77" s="103"/>
      <c r="SO77" s="103"/>
      <c r="SP77" s="103"/>
      <c r="SQ77" s="103"/>
      <c r="SR77" s="103"/>
      <c r="SS77" s="103"/>
      <c r="ST77" s="103"/>
      <c r="SU77" s="103"/>
      <c r="SV77" s="103"/>
      <c r="SW77" s="103"/>
      <c r="SX77" s="103"/>
      <c r="SY77" s="103"/>
      <c r="SZ77" s="103"/>
      <c r="TA77" s="104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4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2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3"/>
      <c r="JO78" s="133"/>
      <c r="JP78" s="133"/>
      <c r="JQ78" s="133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3"/>
      <c r="KC78" s="133"/>
      <c r="KD78" s="133"/>
      <c r="KE78" s="133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3"/>
      <c r="KQ78" s="133"/>
      <c r="KR78" s="133"/>
      <c r="KS78" s="133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3"/>
      <c r="LE78" s="133"/>
      <c r="LF78" s="133"/>
      <c r="LG78" s="133"/>
      <c r="LH78" s="133"/>
      <c r="LI78" s="133"/>
      <c r="LJ78" s="133"/>
      <c r="LK78" s="133"/>
      <c r="LL78" s="133"/>
      <c r="LM78" s="133"/>
      <c r="LN78" s="133"/>
      <c r="LO78" s="133"/>
      <c r="LP78" s="133"/>
      <c r="LQ78" s="134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2"/>
      <c r="MI78" s="133"/>
      <c r="MJ78" s="133"/>
      <c r="MK78" s="133"/>
      <c r="ML78" s="133"/>
      <c r="MM78" s="133"/>
      <c r="MN78" s="133"/>
      <c r="MO78" s="133"/>
      <c r="MP78" s="133"/>
      <c r="MQ78" s="133"/>
      <c r="MR78" s="133"/>
      <c r="MS78" s="133"/>
      <c r="MT78" s="133"/>
      <c r="MU78" s="133"/>
      <c r="MV78" s="133"/>
      <c r="MW78" s="133"/>
      <c r="MX78" s="133"/>
      <c r="MY78" s="133"/>
      <c r="MZ78" s="133"/>
      <c r="NA78" s="133"/>
      <c r="NB78" s="133"/>
      <c r="NC78" s="133"/>
      <c r="ND78" s="133"/>
      <c r="NE78" s="133"/>
      <c r="NF78" s="133"/>
      <c r="NG78" s="133"/>
      <c r="NH78" s="133"/>
      <c r="NI78" s="133"/>
      <c r="NJ78" s="133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3"/>
      <c r="NY78" s="133"/>
      <c r="NZ78" s="133"/>
      <c r="OA78" s="133"/>
      <c r="OB78" s="133"/>
      <c r="OC78" s="133"/>
      <c r="OD78" s="133"/>
      <c r="OE78" s="133"/>
      <c r="OF78" s="133"/>
      <c r="OG78" s="133"/>
      <c r="OH78" s="133"/>
      <c r="OI78" s="133"/>
      <c r="OJ78" s="133"/>
      <c r="OK78" s="133"/>
      <c r="OL78" s="133"/>
      <c r="OM78" s="133"/>
      <c r="ON78" s="133"/>
      <c r="OO78" s="133"/>
      <c r="OP78" s="133"/>
      <c r="OQ78" s="133"/>
      <c r="OR78" s="133"/>
      <c r="OS78" s="133"/>
      <c r="OT78" s="133"/>
      <c r="OU78" s="133"/>
      <c r="OV78" s="133"/>
      <c r="OW78" s="133"/>
      <c r="OX78" s="133"/>
      <c r="OY78" s="133"/>
      <c r="OZ78" s="133"/>
      <c r="PA78" s="133"/>
      <c r="PB78" s="133"/>
      <c r="PC78" s="133"/>
      <c r="PD78" s="133"/>
      <c r="PE78" s="133"/>
      <c r="PF78" s="133"/>
      <c r="PG78" s="133"/>
      <c r="PH78" s="133"/>
      <c r="PI78" s="133"/>
      <c r="PJ78" s="133"/>
      <c r="PK78" s="133"/>
      <c r="PL78" s="133"/>
      <c r="PM78" s="133"/>
      <c r="PN78" s="133"/>
      <c r="PO78" s="133"/>
      <c r="PP78" s="133"/>
      <c r="PQ78" s="133"/>
      <c r="PR78" s="133"/>
      <c r="PS78" s="133"/>
      <c r="PT78" s="133"/>
      <c r="PU78" s="133"/>
      <c r="PV78" s="133"/>
      <c r="PW78" s="133"/>
      <c r="PX78" s="133"/>
      <c r="PY78" s="133"/>
      <c r="PZ78" s="133"/>
      <c r="QA78" s="133"/>
      <c r="QB78" s="133"/>
      <c r="QC78" s="133"/>
      <c r="QD78" s="133"/>
      <c r="QE78" s="133"/>
      <c r="QF78" s="133"/>
      <c r="QG78" s="133"/>
      <c r="QH78" s="133"/>
      <c r="QI78" s="133"/>
      <c r="QJ78" s="133"/>
      <c r="QK78" s="133"/>
      <c r="QL78" s="133"/>
      <c r="QM78" s="133"/>
      <c r="QN78" s="133"/>
      <c r="QO78" s="133"/>
      <c r="QP78" s="133"/>
      <c r="QQ78" s="133"/>
      <c r="QR78" s="133"/>
      <c r="QS78" s="133"/>
      <c r="QT78" s="133"/>
      <c r="QU78" s="133"/>
      <c r="QV78" s="133"/>
      <c r="QW78" s="133"/>
      <c r="QX78" s="133"/>
      <c r="QY78" s="133"/>
      <c r="QZ78" s="133"/>
      <c r="RA78" s="133"/>
      <c r="RB78" s="133"/>
      <c r="RC78" s="133"/>
      <c r="RD78" s="133"/>
      <c r="RE78" s="133"/>
      <c r="RF78" s="133"/>
      <c r="RG78" s="133"/>
      <c r="RH78" s="133"/>
      <c r="RI78" s="133"/>
      <c r="RJ78" s="133"/>
      <c r="RK78" s="133"/>
      <c r="RL78" s="133"/>
      <c r="RM78" s="133"/>
      <c r="RN78" s="133"/>
      <c r="RO78" s="133"/>
      <c r="RP78" s="133"/>
      <c r="RQ78" s="133"/>
      <c r="RR78" s="133"/>
      <c r="RS78" s="133"/>
      <c r="RT78" s="133"/>
      <c r="RU78" s="133"/>
      <c r="RV78" s="133"/>
      <c r="RW78" s="133"/>
      <c r="RX78" s="133"/>
      <c r="RY78" s="133"/>
      <c r="RZ78" s="133"/>
      <c r="SA78" s="133"/>
      <c r="SB78" s="133"/>
      <c r="SC78" s="134"/>
      <c r="SD78" s="2"/>
      <c r="SE78" s="2"/>
      <c r="SF78" s="2"/>
      <c r="SG78" s="2"/>
      <c r="SH78" s="2"/>
      <c r="SI78" s="2"/>
      <c r="SJ78" s="2"/>
      <c r="SK78" s="14"/>
      <c r="SL78" s="2"/>
      <c r="SM78" s="102"/>
      <c r="SN78" s="103"/>
      <c r="SO78" s="103"/>
      <c r="SP78" s="103"/>
      <c r="SQ78" s="103"/>
      <c r="SR78" s="103"/>
      <c r="SS78" s="103"/>
      <c r="ST78" s="103"/>
      <c r="SU78" s="103"/>
      <c r="SV78" s="103"/>
      <c r="SW78" s="103"/>
      <c r="SX78" s="103"/>
      <c r="SY78" s="103"/>
      <c r="SZ78" s="103"/>
      <c r="TA78" s="104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6"/>
      <c r="Y79" s="137" t="str">
        <f>データ!$B$10</f>
        <v>H30</v>
      </c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9"/>
      <c r="AZ79" s="137" t="str">
        <f>データ!$C$10</f>
        <v>R01</v>
      </c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9"/>
      <c r="CA79" s="137" t="str">
        <f>データ!$D$10</f>
        <v>R02</v>
      </c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9"/>
      <c r="DB79" s="137" t="str">
        <f>データ!$E$10</f>
        <v>R03</v>
      </c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9"/>
      <c r="EC79" s="137" t="str">
        <f>データ!$F$10</f>
        <v>R04</v>
      </c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35"/>
      <c r="FY79" s="135"/>
      <c r="FZ79" s="135"/>
      <c r="GA79" s="135"/>
      <c r="GB79" s="135"/>
      <c r="GC79" s="135"/>
      <c r="GD79" s="135"/>
      <c r="GE79" s="135"/>
      <c r="GF79" s="135"/>
      <c r="GG79" s="135"/>
      <c r="GH79" s="135"/>
      <c r="GI79" s="135"/>
      <c r="GJ79" s="136"/>
      <c r="GK79" s="137" t="str">
        <f>データ!$B$10</f>
        <v>H30</v>
      </c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9"/>
      <c r="HL79" s="137" t="str">
        <f>データ!$C$10</f>
        <v>R01</v>
      </c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9"/>
      <c r="IM79" s="137" t="str">
        <f>データ!$D$10</f>
        <v>R02</v>
      </c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  <c r="JF79" s="138"/>
      <c r="JG79" s="138"/>
      <c r="JH79" s="138"/>
      <c r="JI79" s="138"/>
      <c r="JJ79" s="138"/>
      <c r="JK79" s="138"/>
      <c r="JL79" s="138"/>
      <c r="JM79" s="139"/>
      <c r="JN79" s="137" t="str">
        <f>データ!$E$10</f>
        <v>R03</v>
      </c>
      <c r="JO79" s="138"/>
      <c r="JP79" s="138"/>
      <c r="JQ79" s="138"/>
      <c r="JR79" s="138"/>
      <c r="JS79" s="138"/>
      <c r="JT79" s="138"/>
      <c r="JU79" s="138"/>
      <c r="JV79" s="138"/>
      <c r="JW79" s="138"/>
      <c r="JX79" s="138"/>
      <c r="JY79" s="138"/>
      <c r="JZ79" s="138"/>
      <c r="KA79" s="138"/>
      <c r="KB79" s="138"/>
      <c r="KC79" s="138"/>
      <c r="KD79" s="138"/>
      <c r="KE79" s="138"/>
      <c r="KF79" s="138"/>
      <c r="KG79" s="138"/>
      <c r="KH79" s="138"/>
      <c r="KI79" s="138"/>
      <c r="KJ79" s="138"/>
      <c r="KK79" s="138"/>
      <c r="KL79" s="138"/>
      <c r="KM79" s="138"/>
      <c r="KN79" s="139"/>
      <c r="KO79" s="137" t="str">
        <f>データ!$F$10</f>
        <v>R04</v>
      </c>
      <c r="KP79" s="138"/>
      <c r="KQ79" s="138"/>
      <c r="KR79" s="138"/>
      <c r="KS79" s="138"/>
      <c r="KT79" s="138"/>
      <c r="KU79" s="138"/>
      <c r="KV79" s="138"/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8"/>
      <c r="LK79" s="138"/>
      <c r="LL79" s="138"/>
      <c r="LM79" s="138"/>
      <c r="LN79" s="138"/>
      <c r="LO79" s="13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35"/>
      <c r="MK79" s="135"/>
      <c r="ML79" s="135"/>
      <c r="MM79" s="135"/>
      <c r="MN79" s="135"/>
      <c r="MO79" s="135"/>
      <c r="MP79" s="135"/>
      <c r="MQ79" s="135"/>
      <c r="MR79" s="135"/>
      <c r="MS79" s="135"/>
      <c r="MT79" s="135"/>
      <c r="MU79" s="135"/>
      <c r="MV79" s="136"/>
      <c r="MW79" s="137" t="str">
        <f>データ!$B$10</f>
        <v>H30</v>
      </c>
      <c r="MX79" s="138"/>
      <c r="MY79" s="138"/>
      <c r="MZ79" s="138"/>
      <c r="NA79" s="138"/>
      <c r="NB79" s="138"/>
      <c r="NC79" s="138"/>
      <c r="ND79" s="138"/>
      <c r="NE79" s="138"/>
      <c r="NF79" s="138"/>
      <c r="NG79" s="138"/>
      <c r="NH79" s="138"/>
      <c r="NI79" s="138"/>
      <c r="NJ79" s="138"/>
      <c r="NK79" s="138"/>
      <c r="NL79" s="138"/>
      <c r="NM79" s="138"/>
      <c r="NN79" s="138"/>
      <c r="NO79" s="138"/>
      <c r="NP79" s="138"/>
      <c r="NQ79" s="138"/>
      <c r="NR79" s="138"/>
      <c r="NS79" s="138"/>
      <c r="NT79" s="138"/>
      <c r="NU79" s="138"/>
      <c r="NV79" s="138"/>
      <c r="NW79" s="139"/>
      <c r="NX79" s="137" t="str">
        <f>データ!$C$10</f>
        <v>R01</v>
      </c>
      <c r="NY79" s="138"/>
      <c r="NZ79" s="138"/>
      <c r="OA79" s="138"/>
      <c r="OB79" s="138"/>
      <c r="OC79" s="138"/>
      <c r="OD79" s="138"/>
      <c r="OE79" s="138"/>
      <c r="OF79" s="138"/>
      <c r="OG79" s="138"/>
      <c r="OH79" s="138"/>
      <c r="OI79" s="138"/>
      <c r="OJ79" s="138"/>
      <c r="OK79" s="138"/>
      <c r="OL79" s="138"/>
      <c r="OM79" s="138"/>
      <c r="ON79" s="138"/>
      <c r="OO79" s="138"/>
      <c r="OP79" s="138"/>
      <c r="OQ79" s="138"/>
      <c r="OR79" s="138"/>
      <c r="OS79" s="138"/>
      <c r="OT79" s="138"/>
      <c r="OU79" s="138"/>
      <c r="OV79" s="138"/>
      <c r="OW79" s="138"/>
      <c r="OX79" s="139"/>
      <c r="OY79" s="137" t="str">
        <f>データ!$D$10</f>
        <v>R02</v>
      </c>
      <c r="OZ79" s="138"/>
      <c r="PA79" s="138"/>
      <c r="PB79" s="138"/>
      <c r="PC79" s="138"/>
      <c r="PD79" s="138"/>
      <c r="PE79" s="138"/>
      <c r="PF79" s="138"/>
      <c r="PG79" s="138"/>
      <c r="PH79" s="138"/>
      <c r="PI79" s="138"/>
      <c r="PJ79" s="138"/>
      <c r="PK79" s="138"/>
      <c r="PL79" s="138"/>
      <c r="PM79" s="138"/>
      <c r="PN79" s="138"/>
      <c r="PO79" s="138"/>
      <c r="PP79" s="138"/>
      <c r="PQ79" s="138"/>
      <c r="PR79" s="138"/>
      <c r="PS79" s="138"/>
      <c r="PT79" s="138"/>
      <c r="PU79" s="138"/>
      <c r="PV79" s="138"/>
      <c r="PW79" s="138"/>
      <c r="PX79" s="138"/>
      <c r="PY79" s="139"/>
      <c r="PZ79" s="137" t="str">
        <f>データ!$E$10</f>
        <v>R03</v>
      </c>
      <c r="QA79" s="138"/>
      <c r="QB79" s="138"/>
      <c r="QC79" s="138"/>
      <c r="QD79" s="138"/>
      <c r="QE79" s="138"/>
      <c r="QF79" s="138"/>
      <c r="QG79" s="138"/>
      <c r="QH79" s="138"/>
      <c r="QI79" s="138"/>
      <c r="QJ79" s="138"/>
      <c r="QK79" s="138"/>
      <c r="QL79" s="138"/>
      <c r="QM79" s="138"/>
      <c r="QN79" s="138"/>
      <c r="QO79" s="138"/>
      <c r="QP79" s="138"/>
      <c r="QQ79" s="138"/>
      <c r="QR79" s="138"/>
      <c r="QS79" s="138"/>
      <c r="QT79" s="138"/>
      <c r="QU79" s="138"/>
      <c r="QV79" s="138"/>
      <c r="QW79" s="138"/>
      <c r="QX79" s="138"/>
      <c r="QY79" s="138"/>
      <c r="QZ79" s="139"/>
      <c r="RA79" s="137" t="str">
        <f>データ!$F$10</f>
        <v>R04</v>
      </c>
      <c r="RB79" s="138"/>
      <c r="RC79" s="138"/>
      <c r="RD79" s="138"/>
      <c r="RE79" s="138"/>
      <c r="RF79" s="138"/>
      <c r="RG79" s="138"/>
      <c r="RH79" s="138"/>
      <c r="RI79" s="138"/>
      <c r="RJ79" s="138"/>
      <c r="RK79" s="138"/>
      <c r="RL79" s="138"/>
      <c r="RM79" s="138"/>
      <c r="RN79" s="138"/>
      <c r="RO79" s="138"/>
      <c r="RP79" s="138"/>
      <c r="RQ79" s="138"/>
      <c r="RR79" s="138"/>
      <c r="RS79" s="138"/>
      <c r="RT79" s="138"/>
      <c r="RU79" s="138"/>
      <c r="RV79" s="138"/>
      <c r="RW79" s="138"/>
      <c r="RX79" s="138"/>
      <c r="RY79" s="138"/>
      <c r="RZ79" s="138"/>
      <c r="SA79" s="13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2"/>
      <c r="SN79" s="103"/>
      <c r="SO79" s="103"/>
      <c r="SP79" s="103"/>
      <c r="SQ79" s="103"/>
      <c r="SR79" s="103"/>
      <c r="SS79" s="103"/>
      <c r="ST79" s="103"/>
      <c r="SU79" s="103"/>
      <c r="SV79" s="103"/>
      <c r="SW79" s="103"/>
      <c r="SX79" s="103"/>
      <c r="SY79" s="103"/>
      <c r="SZ79" s="103"/>
      <c r="TA79" s="104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40" t="s">
        <v>23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1">
        <f>データ!DD6</f>
        <v>62.42</v>
      </c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>
        <f>データ!DE6</f>
        <v>66.25</v>
      </c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>
        <f>データ!DF6</f>
        <v>65.44</v>
      </c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>
        <f>データ!DG6</f>
        <v>66.55</v>
      </c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>
        <f>データ!DH6</f>
        <v>68.44</v>
      </c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40" t="s">
        <v>23</v>
      </c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1">
        <f>データ!DO6</f>
        <v>0</v>
      </c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>
        <f>データ!DP6</f>
        <v>0</v>
      </c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  <c r="IA80" s="141"/>
      <c r="IB80" s="141"/>
      <c r="IC80" s="141"/>
      <c r="ID80" s="141"/>
      <c r="IE80" s="141"/>
      <c r="IF80" s="141"/>
      <c r="IG80" s="141"/>
      <c r="IH80" s="141"/>
      <c r="II80" s="141"/>
      <c r="IJ80" s="141"/>
      <c r="IK80" s="141"/>
      <c r="IL80" s="141"/>
      <c r="IM80" s="141">
        <f>データ!DQ6</f>
        <v>0</v>
      </c>
      <c r="IN80" s="141"/>
      <c r="IO80" s="141"/>
      <c r="IP80" s="141"/>
      <c r="IQ80" s="141"/>
      <c r="IR80" s="141"/>
      <c r="IS80" s="141"/>
      <c r="IT80" s="141"/>
      <c r="IU80" s="141"/>
      <c r="IV80" s="141"/>
      <c r="IW80" s="141"/>
      <c r="IX80" s="141"/>
      <c r="IY80" s="141"/>
      <c r="IZ80" s="141"/>
      <c r="JA80" s="141"/>
      <c r="JB80" s="141"/>
      <c r="JC80" s="141"/>
      <c r="JD80" s="141"/>
      <c r="JE80" s="141"/>
      <c r="JF80" s="141"/>
      <c r="JG80" s="141"/>
      <c r="JH80" s="141"/>
      <c r="JI80" s="141"/>
      <c r="JJ80" s="141"/>
      <c r="JK80" s="141"/>
      <c r="JL80" s="141"/>
      <c r="JM80" s="141"/>
      <c r="JN80" s="141">
        <f>データ!DR6</f>
        <v>0</v>
      </c>
      <c r="JO80" s="141"/>
      <c r="JP80" s="141"/>
      <c r="JQ80" s="141"/>
      <c r="JR80" s="141"/>
      <c r="JS80" s="141"/>
      <c r="JT80" s="141"/>
      <c r="JU80" s="141"/>
      <c r="JV80" s="141"/>
      <c r="JW80" s="141"/>
      <c r="JX80" s="141"/>
      <c r="JY80" s="141"/>
      <c r="JZ80" s="141"/>
      <c r="KA80" s="141"/>
      <c r="KB80" s="141"/>
      <c r="KC80" s="141"/>
      <c r="KD80" s="141"/>
      <c r="KE80" s="141"/>
      <c r="KF80" s="141"/>
      <c r="KG80" s="141"/>
      <c r="KH80" s="141"/>
      <c r="KI80" s="141"/>
      <c r="KJ80" s="141"/>
      <c r="KK80" s="141"/>
      <c r="KL80" s="141"/>
      <c r="KM80" s="141"/>
      <c r="KN80" s="141"/>
      <c r="KO80" s="141">
        <f>データ!DS6</f>
        <v>0</v>
      </c>
      <c r="KP80" s="141"/>
      <c r="KQ80" s="141"/>
      <c r="KR80" s="141"/>
      <c r="KS80" s="141"/>
      <c r="KT80" s="141"/>
      <c r="KU80" s="141"/>
      <c r="KV80" s="141"/>
      <c r="KW80" s="141"/>
      <c r="KX80" s="141"/>
      <c r="KY80" s="141"/>
      <c r="KZ80" s="141"/>
      <c r="LA80" s="141"/>
      <c r="LB80" s="141"/>
      <c r="LC80" s="141"/>
      <c r="LD80" s="141"/>
      <c r="LE80" s="141"/>
      <c r="LF80" s="141"/>
      <c r="LG80" s="141"/>
      <c r="LH80" s="141"/>
      <c r="LI80" s="141"/>
      <c r="LJ80" s="141"/>
      <c r="LK80" s="141"/>
      <c r="LL80" s="141"/>
      <c r="LM80" s="141"/>
      <c r="LN80" s="141"/>
      <c r="LO80" s="141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40" t="s">
        <v>23</v>
      </c>
      <c r="MK80" s="140"/>
      <c r="ML80" s="140"/>
      <c r="MM80" s="140"/>
      <c r="MN80" s="140"/>
      <c r="MO80" s="140"/>
      <c r="MP80" s="140"/>
      <c r="MQ80" s="140"/>
      <c r="MR80" s="140"/>
      <c r="MS80" s="140"/>
      <c r="MT80" s="140"/>
      <c r="MU80" s="140"/>
      <c r="MV80" s="140"/>
      <c r="MW80" s="141">
        <f>データ!DZ6</f>
        <v>0</v>
      </c>
      <c r="MX80" s="141"/>
      <c r="MY80" s="141"/>
      <c r="MZ80" s="141"/>
      <c r="NA80" s="141"/>
      <c r="NB80" s="141"/>
      <c r="NC80" s="141"/>
      <c r="ND80" s="141"/>
      <c r="NE80" s="141"/>
      <c r="NF80" s="141"/>
      <c r="NG80" s="141"/>
      <c r="NH80" s="141"/>
      <c r="NI80" s="141"/>
      <c r="NJ80" s="141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1">
        <f>データ!EA6</f>
        <v>0</v>
      </c>
      <c r="NY80" s="141"/>
      <c r="NZ80" s="141"/>
      <c r="OA80" s="141"/>
      <c r="OB80" s="141"/>
      <c r="OC80" s="141"/>
      <c r="OD80" s="141"/>
      <c r="OE80" s="141"/>
      <c r="OF80" s="141"/>
      <c r="OG80" s="141"/>
      <c r="OH80" s="141"/>
      <c r="OI80" s="141"/>
      <c r="OJ80" s="141"/>
      <c r="OK80" s="141"/>
      <c r="OL80" s="141"/>
      <c r="OM80" s="141"/>
      <c r="ON80" s="141"/>
      <c r="OO80" s="141"/>
      <c r="OP80" s="141"/>
      <c r="OQ80" s="141"/>
      <c r="OR80" s="141"/>
      <c r="OS80" s="141"/>
      <c r="OT80" s="141"/>
      <c r="OU80" s="141"/>
      <c r="OV80" s="141"/>
      <c r="OW80" s="141"/>
      <c r="OX80" s="141"/>
      <c r="OY80" s="141">
        <f>データ!EB6</f>
        <v>0</v>
      </c>
      <c r="OZ80" s="141"/>
      <c r="PA80" s="141"/>
      <c r="PB80" s="141"/>
      <c r="PC80" s="141"/>
      <c r="PD80" s="141"/>
      <c r="PE80" s="141"/>
      <c r="PF80" s="141"/>
      <c r="PG80" s="141"/>
      <c r="PH80" s="141"/>
      <c r="PI80" s="141"/>
      <c r="PJ80" s="141"/>
      <c r="PK80" s="141"/>
      <c r="PL80" s="141"/>
      <c r="PM80" s="141"/>
      <c r="PN80" s="141"/>
      <c r="PO80" s="141"/>
      <c r="PP80" s="141"/>
      <c r="PQ80" s="141"/>
      <c r="PR80" s="141"/>
      <c r="PS80" s="141"/>
      <c r="PT80" s="141"/>
      <c r="PU80" s="141"/>
      <c r="PV80" s="141"/>
      <c r="PW80" s="141"/>
      <c r="PX80" s="141"/>
      <c r="PY80" s="141"/>
      <c r="PZ80" s="141">
        <f>データ!EC6</f>
        <v>0</v>
      </c>
      <c r="QA80" s="141"/>
      <c r="QB80" s="141"/>
      <c r="QC80" s="141"/>
      <c r="QD80" s="141"/>
      <c r="QE80" s="141"/>
      <c r="QF80" s="141"/>
      <c r="QG80" s="141"/>
      <c r="QH80" s="141"/>
      <c r="QI80" s="141"/>
      <c r="QJ80" s="141"/>
      <c r="QK80" s="141"/>
      <c r="QL80" s="141"/>
      <c r="QM80" s="141"/>
      <c r="QN80" s="141"/>
      <c r="QO80" s="141"/>
      <c r="QP80" s="141"/>
      <c r="QQ80" s="141"/>
      <c r="QR80" s="141"/>
      <c r="QS80" s="141"/>
      <c r="QT80" s="141"/>
      <c r="QU80" s="141"/>
      <c r="QV80" s="141"/>
      <c r="QW80" s="141"/>
      <c r="QX80" s="141"/>
      <c r="QY80" s="141"/>
      <c r="QZ80" s="141"/>
      <c r="RA80" s="141">
        <f>データ!ED6</f>
        <v>0</v>
      </c>
      <c r="RB80" s="141"/>
      <c r="RC80" s="141"/>
      <c r="RD80" s="141"/>
      <c r="RE80" s="141"/>
      <c r="RF80" s="141"/>
      <c r="RG80" s="141"/>
      <c r="RH80" s="141"/>
      <c r="RI80" s="141"/>
      <c r="RJ80" s="141"/>
      <c r="RK80" s="141"/>
      <c r="RL80" s="141"/>
      <c r="RM80" s="141"/>
      <c r="RN80" s="141"/>
      <c r="RO80" s="141"/>
      <c r="RP80" s="141"/>
      <c r="RQ80" s="141"/>
      <c r="RR80" s="141"/>
      <c r="RS80" s="141"/>
      <c r="RT80" s="141"/>
      <c r="RU80" s="141"/>
      <c r="RV80" s="141"/>
      <c r="RW80" s="141"/>
      <c r="RX80" s="141"/>
      <c r="RY80" s="141"/>
      <c r="RZ80" s="141"/>
      <c r="SA80" s="141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2"/>
      <c r="SN80" s="103"/>
      <c r="SO80" s="103"/>
      <c r="SP80" s="103"/>
      <c r="SQ80" s="103"/>
      <c r="SR80" s="103"/>
      <c r="SS80" s="103"/>
      <c r="ST80" s="103"/>
      <c r="SU80" s="103"/>
      <c r="SV80" s="103"/>
      <c r="SW80" s="103"/>
      <c r="SX80" s="103"/>
      <c r="SY80" s="103"/>
      <c r="SZ80" s="103"/>
      <c r="TA80" s="104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40" t="s">
        <v>24</v>
      </c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1">
        <f>データ!DI6</f>
        <v>57.11</v>
      </c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>
        <f>データ!DJ6</f>
        <v>57.57</v>
      </c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>
        <f>データ!DK6</f>
        <v>57.63</v>
      </c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>
        <f>データ!DL6</f>
        <v>58.13</v>
      </c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>
        <f>データ!DM6</f>
        <v>59.87</v>
      </c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40" t="s">
        <v>24</v>
      </c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1">
        <f>データ!DT6</f>
        <v>51.87</v>
      </c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>
        <f>データ!DU6</f>
        <v>52.33</v>
      </c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  <c r="IA81" s="141"/>
      <c r="IB81" s="141"/>
      <c r="IC81" s="141"/>
      <c r="ID81" s="141"/>
      <c r="IE81" s="141"/>
      <c r="IF81" s="141"/>
      <c r="IG81" s="141"/>
      <c r="IH81" s="141"/>
      <c r="II81" s="141"/>
      <c r="IJ81" s="141"/>
      <c r="IK81" s="141"/>
      <c r="IL81" s="141"/>
      <c r="IM81" s="141">
        <f>データ!DV6</f>
        <v>52.35</v>
      </c>
      <c r="IN81" s="141"/>
      <c r="IO81" s="141"/>
      <c r="IP81" s="141"/>
      <c r="IQ81" s="141"/>
      <c r="IR81" s="141"/>
      <c r="IS81" s="141"/>
      <c r="IT81" s="141"/>
      <c r="IU81" s="141"/>
      <c r="IV81" s="141"/>
      <c r="IW81" s="141"/>
      <c r="IX81" s="141"/>
      <c r="IY81" s="141"/>
      <c r="IZ81" s="141"/>
      <c r="JA81" s="141"/>
      <c r="JB81" s="141"/>
      <c r="JC81" s="141"/>
      <c r="JD81" s="141"/>
      <c r="JE81" s="141"/>
      <c r="JF81" s="141"/>
      <c r="JG81" s="141"/>
      <c r="JH81" s="141"/>
      <c r="JI81" s="141"/>
      <c r="JJ81" s="141"/>
      <c r="JK81" s="141"/>
      <c r="JL81" s="141"/>
      <c r="JM81" s="141"/>
      <c r="JN81" s="141">
        <f>データ!DW6</f>
        <v>53.69</v>
      </c>
      <c r="JO81" s="141"/>
      <c r="JP81" s="141"/>
      <c r="JQ81" s="141"/>
      <c r="JR81" s="141"/>
      <c r="JS81" s="141"/>
      <c r="JT81" s="141"/>
      <c r="JU81" s="141"/>
      <c r="JV81" s="141"/>
      <c r="JW81" s="141"/>
      <c r="JX81" s="141"/>
      <c r="JY81" s="141"/>
      <c r="JZ81" s="141"/>
      <c r="KA81" s="141"/>
      <c r="KB81" s="141"/>
      <c r="KC81" s="141"/>
      <c r="KD81" s="141"/>
      <c r="KE81" s="141"/>
      <c r="KF81" s="141"/>
      <c r="KG81" s="141"/>
      <c r="KH81" s="141"/>
      <c r="KI81" s="141"/>
      <c r="KJ81" s="141"/>
      <c r="KK81" s="141"/>
      <c r="KL81" s="141"/>
      <c r="KM81" s="141"/>
      <c r="KN81" s="141"/>
      <c r="KO81" s="141">
        <f>データ!DX6</f>
        <v>56.59</v>
      </c>
      <c r="KP81" s="141"/>
      <c r="KQ81" s="141"/>
      <c r="KR81" s="141"/>
      <c r="KS81" s="141"/>
      <c r="KT81" s="141"/>
      <c r="KU81" s="141"/>
      <c r="KV81" s="141"/>
      <c r="KW81" s="141"/>
      <c r="KX81" s="141"/>
      <c r="KY81" s="141"/>
      <c r="KZ81" s="141"/>
      <c r="LA81" s="141"/>
      <c r="LB81" s="141"/>
      <c r="LC81" s="141"/>
      <c r="LD81" s="141"/>
      <c r="LE81" s="141"/>
      <c r="LF81" s="141"/>
      <c r="LG81" s="141"/>
      <c r="LH81" s="141"/>
      <c r="LI81" s="141"/>
      <c r="LJ81" s="141"/>
      <c r="LK81" s="141"/>
      <c r="LL81" s="141"/>
      <c r="LM81" s="141"/>
      <c r="LN81" s="141"/>
      <c r="LO81" s="141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40" t="s">
        <v>24</v>
      </c>
      <c r="MK81" s="140"/>
      <c r="ML81" s="140"/>
      <c r="MM81" s="140"/>
      <c r="MN81" s="140"/>
      <c r="MO81" s="140"/>
      <c r="MP81" s="140"/>
      <c r="MQ81" s="140"/>
      <c r="MR81" s="140"/>
      <c r="MS81" s="140"/>
      <c r="MT81" s="140"/>
      <c r="MU81" s="140"/>
      <c r="MV81" s="140"/>
      <c r="MW81" s="141">
        <f>データ!EE6</f>
        <v>0.28000000000000003</v>
      </c>
      <c r="MX81" s="141"/>
      <c r="MY81" s="141"/>
      <c r="MZ81" s="141"/>
      <c r="NA81" s="141"/>
      <c r="NB81" s="141"/>
      <c r="NC81" s="141"/>
      <c r="ND81" s="141"/>
      <c r="NE81" s="141"/>
      <c r="NF81" s="141"/>
      <c r="NG81" s="141"/>
      <c r="NH81" s="141"/>
      <c r="NI81" s="141"/>
      <c r="NJ81" s="141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1">
        <f>データ!EF6</f>
        <v>0.77</v>
      </c>
      <c r="NY81" s="141"/>
      <c r="NZ81" s="141"/>
      <c r="OA81" s="141"/>
      <c r="OB81" s="141"/>
      <c r="OC81" s="141"/>
      <c r="OD81" s="141"/>
      <c r="OE81" s="141"/>
      <c r="OF81" s="141"/>
      <c r="OG81" s="141"/>
      <c r="OH81" s="141"/>
      <c r="OI81" s="141"/>
      <c r="OJ81" s="141"/>
      <c r="OK81" s="141"/>
      <c r="OL81" s="141"/>
      <c r="OM81" s="141"/>
      <c r="ON81" s="141"/>
      <c r="OO81" s="141"/>
      <c r="OP81" s="141"/>
      <c r="OQ81" s="141"/>
      <c r="OR81" s="141"/>
      <c r="OS81" s="141"/>
      <c r="OT81" s="141"/>
      <c r="OU81" s="141"/>
      <c r="OV81" s="141"/>
      <c r="OW81" s="141"/>
      <c r="OX81" s="141"/>
      <c r="OY81" s="141">
        <f>データ!EG6</f>
        <v>0.24</v>
      </c>
      <c r="OZ81" s="141"/>
      <c r="PA81" s="141"/>
      <c r="PB81" s="141"/>
      <c r="PC81" s="141"/>
      <c r="PD81" s="141"/>
      <c r="PE81" s="141"/>
      <c r="PF81" s="141"/>
      <c r="PG81" s="141"/>
      <c r="PH81" s="141"/>
      <c r="PI81" s="141"/>
      <c r="PJ81" s="141"/>
      <c r="PK81" s="141"/>
      <c r="PL81" s="141"/>
      <c r="PM81" s="141"/>
      <c r="PN81" s="141"/>
      <c r="PO81" s="141"/>
      <c r="PP81" s="141"/>
      <c r="PQ81" s="141"/>
      <c r="PR81" s="141"/>
      <c r="PS81" s="141"/>
      <c r="PT81" s="141"/>
      <c r="PU81" s="141"/>
      <c r="PV81" s="141"/>
      <c r="PW81" s="141"/>
      <c r="PX81" s="141"/>
      <c r="PY81" s="141"/>
      <c r="PZ81" s="141">
        <f>データ!EH6</f>
        <v>0.22</v>
      </c>
      <c r="QA81" s="141"/>
      <c r="QB81" s="141"/>
      <c r="QC81" s="141"/>
      <c r="QD81" s="141"/>
      <c r="QE81" s="141"/>
      <c r="QF81" s="141"/>
      <c r="QG81" s="141"/>
      <c r="QH81" s="141"/>
      <c r="QI81" s="141"/>
      <c r="QJ81" s="141"/>
      <c r="QK81" s="141"/>
      <c r="QL81" s="141"/>
      <c r="QM81" s="141"/>
      <c r="QN81" s="141"/>
      <c r="QO81" s="141"/>
      <c r="QP81" s="141"/>
      <c r="QQ81" s="141"/>
      <c r="QR81" s="141"/>
      <c r="QS81" s="141"/>
      <c r="QT81" s="141"/>
      <c r="QU81" s="141"/>
      <c r="QV81" s="141"/>
      <c r="QW81" s="141"/>
      <c r="QX81" s="141"/>
      <c r="QY81" s="141"/>
      <c r="QZ81" s="141"/>
      <c r="RA81" s="141">
        <f>データ!EI6</f>
        <v>0.24</v>
      </c>
      <c r="RB81" s="141"/>
      <c r="RC81" s="141"/>
      <c r="RD81" s="141"/>
      <c r="RE81" s="141"/>
      <c r="RF81" s="141"/>
      <c r="RG81" s="141"/>
      <c r="RH81" s="141"/>
      <c r="RI81" s="141"/>
      <c r="RJ81" s="141"/>
      <c r="RK81" s="141"/>
      <c r="RL81" s="141"/>
      <c r="RM81" s="141"/>
      <c r="RN81" s="141"/>
      <c r="RO81" s="141"/>
      <c r="RP81" s="141"/>
      <c r="RQ81" s="141"/>
      <c r="RR81" s="141"/>
      <c r="RS81" s="141"/>
      <c r="RT81" s="141"/>
      <c r="RU81" s="141"/>
      <c r="RV81" s="141"/>
      <c r="RW81" s="141"/>
      <c r="RX81" s="141"/>
      <c r="RY81" s="141"/>
      <c r="RZ81" s="141"/>
      <c r="SA81" s="141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2"/>
      <c r="SN81" s="103"/>
      <c r="SO81" s="103"/>
      <c r="SP81" s="103"/>
      <c r="SQ81" s="103"/>
      <c r="SR81" s="103"/>
      <c r="SS81" s="103"/>
      <c r="ST81" s="103"/>
      <c r="SU81" s="103"/>
      <c r="SV81" s="103"/>
      <c r="SW81" s="103"/>
      <c r="SX81" s="103"/>
      <c r="SY81" s="103"/>
      <c r="SZ81" s="103"/>
      <c r="TA81" s="104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02"/>
      <c r="SN82" s="103"/>
      <c r="SO82" s="103"/>
      <c r="SP82" s="103"/>
      <c r="SQ82" s="103"/>
      <c r="SR82" s="103"/>
      <c r="SS82" s="103"/>
      <c r="ST82" s="103"/>
      <c r="SU82" s="103"/>
      <c r="SV82" s="103"/>
      <c r="SW82" s="103"/>
      <c r="SX82" s="103"/>
      <c r="SY82" s="103"/>
      <c r="SZ82" s="103"/>
      <c r="TA82" s="104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2"/>
      <c r="SN83" s="103"/>
      <c r="SO83" s="103"/>
      <c r="SP83" s="103"/>
      <c r="SQ83" s="103"/>
      <c r="SR83" s="103"/>
      <c r="SS83" s="103"/>
      <c r="ST83" s="103"/>
      <c r="SU83" s="103"/>
      <c r="SV83" s="103"/>
      <c r="SW83" s="103"/>
      <c r="SX83" s="103"/>
      <c r="SY83" s="103"/>
      <c r="SZ83" s="103"/>
      <c r="TA83" s="104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2"/>
      <c r="SN84" s="103"/>
      <c r="SO84" s="103"/>
      <c r="SP84" s="103"/>
      <c r="SQ84" s="103"/>
      <c r="SR84" s="103"/>
      <c r="SS84" s="103"/>
      <c r="ST84" s="103"/>
      <c r="SU84" s="103"/>
      <c r="SV84" s="103"/>
      <c r="SW84" s="103"/>
      <c r="SX84" s="103"/>
      <c r="SY84" s="103"/>
      <c r="SZ84" s="103"/>
      <c r="TA84" s="104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5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7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143" t="s">
        <v>29</v>
      </c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 t="s">
        <v>30</v>
      </c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 t="s">
        <v>31</v>
      </c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 t="s">
        <v>32</v>
      </c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 t="s">
        <v>33</v>
      </c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 t="s">
        <v>34</v>
      </c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 t="s">
        <v>35</v>
      </c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 t="s">
        <v>36</v>
      </c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  <c r="GV89" s="143"/>
      <c r="GW89" s="143"/>
      <c r="GX89" s="143"/>
      <c r="GY89" s="143"/>
      <c r="GZ89" s="143"/>
      <c r="HA89" s="143"/>
      <c r="HB89" s="143"/>
      <c r="HC89" s="143"/>
      <c r="HD89" s="143"/>
      <c r="HE89" s="143"/>
      <c r="HF89" s="143"/>
      <c r="HG89" s="143"/>
      <c r="HH89" s="143"/>
      <c r="HI89" s="143"/>
      <c r="HJ89" s="143"/>
      <c r="HK89" s="143" t="s">
        <v>29</v>
      </c>
      <c r="HL89" s="143"/>
      <c r="HM89" s="143"/>
      <c r="HN89" s="143"/>
      <c r="HO89" s="143"/>
      <c r="HP89" s="143"/>
      <c r="HQ89" s="143"/>
      <c r="HR89" s="143"/>
      <c r="HS89" s="143"/>
      <c r="HT89" s="143"/>
      <c r="HU89" s="143"/>
      <c r="HV89" s="143"/>
      <c r="HW89" s="143"/>
      <c r="HX89" s="143"/>
      <c r="HY89" s="143"/>
      <c r="HZ89" s="143"/>
      <c r="IA89" s="143"/>
      <c r="IB89" s="143"/>
      <c r="IC89" s="143"/>
      <c r="ID89" s="143"/>
      <c r="IE89" s="143"/>
      <c r="IF89" s="143"/>
      <c r="IG89" s="143"/>
      <c r="IH89" s="143"/>
      <c r="II89" s="143"/>
      <c r="IJ89" s="143"/>
      <c r="IK89" s="143"/>
      <c r="IL89" s="143" t="s">
        <v>30</v>
      </c>
      <c r="IM89" s="143"/>
      <c r="IN89" s="143"/>
      <c r="IO89" s="143"/>
      <c r="IP89" s="143"/>
      <c r="IQ89" s="143"/>
      <c r="IR89" s="143"/>
      <c r="IS89" s="143"/>
      <c r="IT89" s="143"/>
      <c r="IU89" s="143"/>
      <c r="IV89" s="143"/>
      <c r="IW89" s="143"/>
      <c r="IX89" s="143"/>
      <c r="IY89" s="143"/>
      <c r="IZ89" s="143"/>
      <c r="JA89" s="143"/>
      <c r="JB89" s="143"/>
      <c r="JC89" s="143"/>
      <c r="JD89" s="143"/>
      <c r="JE89" s="143"/>
      <c r="JF89" s="143"/>
      <c r="JG89" s="143"/>
      <c r="JH89" s="143"/>
      <c r="JI89" s="143"/>
      <c r="JJ89" s="143"/>
      <c r="JK89" s="143"/>
      <c r="JL89" s="143"/>
      <c r="JM89" s="143" t="s">
        <v>31</v>
      </c>
      <c r="JN89" s="143"/>
      <c r="JO89" s="143"/>
      <c r="JP89" s="143"/>
      <c r="JQ89" s="143"/>
      <c r="JR89" s="143"/>
      <c r="JS89" s="143"/>
      <c r="JT89" s="143"/>
      <c r="JU89" s="143"/>
      <c r="JV89" s="143"/>
      <c r="JW89" s="143"/>
      <c r="JX89" s="143"/>
      <c r="JY89" s="143"/>
      <c r="JZ89" s="143"/>
      <c r="KA89" s="143"/>
      <c r="KB89" s="143"/>
      <c r="KC89" s="143"/>
      <c r="KD89" s="143"/>
      <c r="KE89" s="143"/>
      <c r="KF89" s="143"/>
      <c r="KG89" s="143"/>
      <c r="KH89" s="143"/>
      <c r="KI89" s="143"/>
      <c r="KJ89" s="143"/>
      <c r="KK89" s="143"/>
      <c r="KL89" s="143"/>
      <c r="KM89" s="143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142" t="str">
        <f>データ!AD6</f>
        <v>【112.60】</v>
      </c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 t="str">
        <f>データ!AO6</f>
        <v>【29.72】</v>
      </c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 t="str">
        <f>データ!AZ6</f>
        <v>【473.00】</v>
      </c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42"/>
      <c r="BT90" s="142"/>
      <c r="BU90" s="142"/>
      <c r="BV90" s="142"/>
      <c r="BW90" s="142"/>
      <c r="BX90" s="142"/>
      <c r="BY90" s="142"/>
      <c r="BZ90" s="142"/>
      <c r="CA90" s="142"/>
      <c r="CB90" s="142"/>
      <c r="CC90" s="142"/>
      <c r="CD90" s="142"/>
      <c r="CE90" s="142"/>
      <c r="CF90" s="142" t="str">
        <f>データ!BK6</f>
        <v>【233.74】</v>
      </c>
      <c r="CG90" s="142"/>
      <c r="CH90" s="142"/>
      <c r="CI90" s="142"/>
      <c r="CJ90" s="142"/>
      <c r="CK90" s="142"/>
      <c r="CL90" s="142"/>
      <c r="CM90" s="142"/>
      <c r="CN90" s="142"/>
      <c r="CO90" s="142"/>
      <c r="CP90" s="142"/>
      <c r="CQ90" s="142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2"/>
      <c r="DC90" s="142"/>
      <c r="DD90" s="142"/>
      <c r="DE90" s="142"/>
      <c r="DF90" s="142"/>
      <c r="DG90" s="142" t="str">
        <f>データ!BV6</f>
        <v>【106.87】</v>
      </c>
      <c r="DH90" s="142"/>
      <c r="DI90" s="142"/>
      <c r="DJ90" s="142"/>
      <c r="DK90" s="142"/>
      <c r="DL90" s="142"/>
      <c r="DM90" s="142"/>
      <c r="DN90" s="142"/>
      <c r="DO90" s="142"/>
      <c r="DP90" s="142"/>
      <c r="DQ90" s="142"/>
      <c r="DR90" s="142"/>
      <c r="DS90" s="142"/>
      <c r="DT90" s="142"/>
      <c r="DU90" s="142"/>
      <c r="DV90" s="142"/>
      <c r="DW90" s="142"/>
      <c r="DX90" s="142"/>
      <c r="DY90" s="142"/>
      <c r="DZ90" s="142"/>
      <c r="EA90" s="142"/>
      <c r="EB90" s="142"/>
      <c r="EC90" s="142"/>
      <c r="ED90" s="142"/>
      <c r="EE90" s="142"/>
      <c r="EF90" s="142"/>
      <c r="EG90" s="142"/>
      <c r="EH90" s="142" t="str">
        <f>データ!CG6</f>
        <v>【20.26】</v>
      </c>
      <c r="EI90" s="142"/>
      <c r="EJ90" s="142"/>
      <c r="EK90" s="142"/>
      <c r="EL90" s="142"/>
      <c r="EM90" s="142"/>
      <c r="EN90" s="142"/>
      <c r="EO90" s="142"/>
      <c r="EP90" s="142"/>
      <c r="EQ90" s="142"/>
      <c r="ER90" s="142"/>
      <c r="ES90" s="142"/>
      <c r="ET90" s="142"/>
      <c r="EU90" s="142"/>
      <c r="EV90" s="142"/>
      <c r="EW90" s="142"/>
      <c r="EX90" s="142"/>
      <c r="EY90" s="142"/>
      <c r="EZ90" s="142"/>
      <c r="FA90" s="142"/>
      <c r="FB90" s="142"/>
      <c r="FC90" s="142"/>
      <c r="FD90" s="142"/>
      <c r="FE90" s="142"/>
      <c r="FF90" s="142"/>
      <c r="FG90" s="142"/>
      <c r="FH90" s="142"/>
      <c r="FI90" s="142" t="str">
        <f>データ!CR6</f>
        <v>【53.19】</v>
      </c>
      <c r="FJ90" s="144"/>
      <c r="FK90" s="144"/>
      <c r="FL90" s="144"/>
      <c r="FM90" s="144"/>
      <c r="FN90" s="144"/>
      <c r="FO90" s="144"/>
      <c r="FP90" s="144"/>
      <c r="FQ90" s="144"/>
      <c r="FR90" s="144"/>
      <c r="FS90" s="144"/>
      <c r="FT90" s="144"/>
      <c r="FU90" s="144"/>
      <c r="FV90" s="144"/>
      <c r="FW90" s="144"/>
      <c r="FX90" s="144"/>
      <c r="FY90" s="144"/>
      <c r="FZ90" s="144"/>
      <c r="GA90" s="144"/>
      <c r="GB90" s="144"/>
      <c r="GC90" s="144"/>
      <c r="GD90" s="144"/>
      <c r="GE90" s="144"/>
      <c r="GF90" s="144"/>
      <c r="GG90" s="144"/>
      <c r="GH90" s="144"/>
      <c r="GI90" s="144"/>
      <c r="GJ90" s="142" t="str">
        <f>データ!DC6</f>
        <v>【75.85】</v>
      </c>
      <c r="GK90" s="144"/>
      <c r="GL90" s="144"/>
      <c r="GM90" s="144"/>
      <c r="GN90" s="144"/>
      <c r="GO90" s="144"/>
      <c r="GP90" s="144"/>
      <c r="GQ90" s="144"/>
      <c r="GR90" s="144"/>
      <c r="GS90" s="144"/>
      <c r="GT90" s="144"/>
      <c r="GU90" s="144"/>
      <c r="GV90" s="144"/>
      <c r="GW90" s="144"/>
      <c r="GX90" s="144"/>
      <c r="GY90" s="144"/>
      <c r="GZ90" s="144"/>
      <c r="HA90" s="144"/>
      <c r="HB90" s="144"/>
      <c r="HC90" s="144"/>
      <c r="HD90" s="144"/>
      <c r="HE90" s="144"/>
      <c r="HF90" s="144"/>
      <c r="HG90" s="144"/>
      <c r="HH90" s="144"/>
      <c r="HI90" s="144"/>
      <c r="HJ90" s="144"/>
      <c r="HK90" s="142" t="str">
        <f>データ!DN6</f>
        <v>【61.17】</v>
      </c>
      <c r="HL90" s="144"/>
      <c r="HM90" s="144"/>
      <c r="HN90" s="144"/>
      <c r="HO90" s="144"/>
      <c r="HP90" s="144"/>
      <c r="HQ90" s="144"/>
      <c r="HR90" s="144"/>
      <c r="HS90" s="144"/>
      <c r="HT90" s="144"/>
      <c r="HU90" s="144"/>
      <c r="HV90" s="144"/>
      <c r="HW90" s="144"/>
      <c r="HX90" s="144"/>
      <c r="HY90" s="144"/>
      <c r="HZ90" s="144"/>
      <c r="IA90" s="144"/>
      <c r="IB90" s="144"/>
      <c r="IC90" s="144"/>
      <c r="ID90" s="144"/>
      <c r="IE90" s="144"/>
      <c r="IF90" s="144"/>
      <c r="IG90" s="144"/>
      <c r="IH90" s="144"/>
      <c r="II90" s="144"/>
      <c r="IJ90" s="144"/>
      <c r="IK90" s="144"/>
      <c r="IL90" s="142" t="str">
        <f>データ!DY6</f>
        <v>【49.58】</v>
      </c>
      <c r="IM90" s="144"/>
      <c r="IN90" s="144"/>
      <c r="IO90" s="144"/>
      <c r="IP90" s="144"/>
      <c r="IQ90" s="144"/>
      <c r="IR90" s="144"/>
      <c r="IS90" s="144"/>
      <c r="IT90" s="144"/>
      <c r="IU90" s="144"/>
      <c r="IV90" s="144"/>
      <c r="IW90" s="144"/>
      <c r="IX90" s="144"/>
      <c r="IY90" s="144"/>
      <c r="IZ90" s="144"/>
      <c r="JA90" s="144"/>
      <c r="JB90" s="144"/>
      <c r="JC90" s="144"/>
      <c r="JD90" s="144"/>
      <c r="JE90" s="144"/>
      <c r="JF90" s="144"/>
      <c r="JG90" s="144"/>
      <c r="JH90" s="144"/>
      <c r="JI90" s="144"/>
      <c r="JJ90" s="144"/>
      <c r="JK90" s="144"/>
      <c r="JL90" s="144"/>
      <c r="JM90" s="142" t="str">
        <f>データ!EJ6</f>
        <v>【0.21】</v>
      </c>
      <c r="JN90" s="144"/>
      <c r="JO90" s="144"/>
      <c r="JP90" s="144"/>
      <c r="JQ90" s="144"/>
      <c r="JR90" s="144"/>
      <c r="JS90" s="144"/>
      <c r="JT90" s="144"/>
      <c r="JU90" s="144"/>
      <c r="JV90" s="144"/>
      <c r="JW90" s="144"/>
      <c r="JX90" s="144"/>
      <c r="JY90" s="144"/>
      <c r="JZ90" s="144"/>
      <c r="KA90" s="144"/>
      <c r="KB90" s="144"/>
      <c r="KC90" s="144"/>
      <c r="KD90" s="144"/>
      <c r="KE90" s="144"/>
      <c r="KF90" s="144"/>
      <c r="KG90" s="144"/>
      <c r="KH90" s="144"/>
      <c r="KI90" s="144"/>
      <c r="KJ90" s="144"/>
      <c r="KK90" s="144"/>
      <c r="KL90" s="144"/>
      <c r="KM90" s="14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R2Dcglvk9dYPHTehIdU4jzpsffGC90bE3Wu4hPHsQlLqya3xqdJpxZFWE5gHk9PHBGWKhzMfVJ0BhtGJsDhMmg==" saltValue="3+/JrNOk61W2p3D8FJ9d+w==" spinCount="100000" sheet="1" objects="1" scenarios="1" formatCells="0" formatColumns="0" formatRows="0"/>
  <mergeCells count="289"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26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48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49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50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51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52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53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54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55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56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57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58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59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60</v>
      </c>
      <c r="B5" s="31"/>
      <c r="C5" s="31"/>
      <c r="D5" s="31"/>
      <c r="E5" s="31"/>
      <c r="F5" s="31"/>
      <c r="G5" s="31"/>
      <c r="H5" s="32" t="s">
        <v>61</v>
      </c>
      <c r="I5" s="32" t="s">
        <v>62</v>
      </c>
      <c r="J5" s="32" t="s">
        <v>63</v>
      </c>
      <c r="K5" s="32" t="s">
        <v>64</v>
      </c>
      <c r="L5" s="32" t="s">
        <v>65</v>
      </c>
      <c r="M5" s="32" t="s">
        <v>66</v>
      </c>
      <c r="N5" s="32" t="s">
        <v>67</v>
      </c>
      <c r="O5" s="32" t="s">
        <v>68</v>
      </c>
      <c r="P5" s="32" t="s">
        <v>69</v>
      </c>
      <c r="Q5" s="32" t="s">
        <v>70</v>
      </c>
      <c r="R5" s="32" t="s">
        <v>71</v>
      </c>
      <c r="S5" s="32" t="s">
        <v>72</v>
      </c>
      <c r="T5" s="32" t="s">
        <v>73</v>
      </c>
      <c r="U5" s="32" t="s">
        <v>74</v>
      </c>
      <c r="V5" s="32" t="s">
        <v>75</v>
      </c>
      <c r="W5" s="32" t="s">
        <v>76</v>
      </c>
      <c r="X5" s="32" t="s">
        <v>77</v>
      </c>
      <c r="Y5" s="32" t="s">
        <v>78</v>
      </c>
      <c r="Z5" s="32" t="s">
        <v>79</v>
      </c>
      <c r="AA5" s="32" t="s">
        <v>80</v>
      </c>
      <c r="AB5" s="32" t="s">
        <v>81</v>
      </c>
      <c r="AC5" s="32" t="s">
        <v>82</v>
      </c>
      <c r="AD5" s="32" t="s">
        <v>83</v>
      </c>
      <c r="AE5" s="32" t="s">
        <v>73</v>
      </c>
      <c r="AF5" s="32" t="s">
        <v>74</v>
      </c>
      <c r="AG5" s="32" t="s">
        <v>75</v>
      </c>
      <c r="AH5" s="32" t="s">
        <v>76</v>
      </c>
      <c r="AI5" s="32" t="s">
        <v>77</v>
      </c>
      <c r="AJ5" s="32" t="s">
        <v>78</v>
      </c>
      <c r="AK5" s="32" t="s">
        <v>79</v>
      </c>
      <c r="AL5" s="32" t="s">
        <v>80</v>
      </c>
      <c r="AM5" s="32" t="s">
        <v>81</v>
      </c>
      <c r="AN5" s="32" t="s">
        <v>82</v>
      </c>
      <c r="AO5" s="32" t="s">
        <v>84</v>
      </c>
      <c r="AP5" s="32" t="s">
        <v>73</v>
      </c>
      <c r="AQ5" s="32" t="s">
        <v>74</v>
      </c>
      <c r="AR5" s="32" t="s">
        <v>75</v>
      </c>
      <c r="AS5" s="32" t="s">
        <v>76</v>
      </c>
      <c r="AT5" s="32" t="s">
        <v>77</v>
      </c>
      <c r="AU5" s="32" t="s">
        <v>78</v>
      </c>
      <c r="AV5" s="32" t="s">
        <v>79</v>
      </c>
      <c r="AW5" s="32" t="s">
        <v>80</v>
      </c>
      <c r="AX5" s="32" t="s">
        <v>81</v>
      </c>
      <c r="AY5" s="32" t="s">
        <v>82</v>
      </c>
      <c r="AZ5" s="32" t="s">
        <v>84</v>
      </c>
      <c r="BA5" s="32" t="s">
        <v>73</v>
      </c>
      <c r="BB5" s="32" t="s">
        <v>74</v>
      </c>
      <c r="BC5" s="32" t="s">
        <v>75</v>
      </c>
      <c r="BD5" s="32" t="s">
        <v>76</v>
      </c>
      <c r="BE5" s="32" t="s">
        <v>77</v>
      </c>
      <c r="BF5" s="32" t="s">
        <v>78</v>
      </c>
      <c r="BG5" s="32" t="s">
        <v>79</v>
      </c>
      <c r="BH5" s="32" t="s">
        <v>80</v>
      </c>
      <c r="BI5" s="32" t="s">
        <v>81</v>
      </c>
      <c r="BJ5" s="32" t="s">
        <v>82</v>
      </c>
      <c r="BK5" s="32" t="s">
        <v>84</v>
      </c>
      <c r="BL5" s="32" t="s">
        <v>73</v>
      </c>
      <c r="BM5" s="32" t="s">
        <v>74</v>
      </c>
      <c r="BN5" s="32" t="s">
        <v>75</v>
      </c>
      <c r="BO5" s="32" t="s">
        <v>76</v>
      </c>
      <c r="BP5" s="32" t="s">
        <v>77</v>
      </c>
      <c r="BQ5" s="32" t="s">
        <v>78</v>
      </c>
      <c r="BR5" s="32" t="s">
        <v>79</v>
      </c>
      <c r="BS5" s="32" t="s">
        <v>80</v>
      </c>
      <c r="BT5" s="32" t="s">
        <v>81</v>
      </c>
      <c r="BU5" s="32" t="s">
        <v>82</v>
      </c>
      <c r="BV5" s="32" t="s">
        <v>84</v>
      </c>
      <c r="BW5" s="32" t="s">
        <v>73</v>
      </c>
      <c r="BX5" s="32" t="s">
        <v>74</v>
      </c>
      <c r="BY5" s="32" t="s">
        <v>75</v>
      </c>
      <c r="BZ5" s="32" t="s">
        <v>76</v>
      </c>
      <c r="CA5" s="32" t="s">
        <v>77</v>
      </c>
      <c r="CB5" s="32" t="s">
        <v>78</v>
      </c>
      <c r="CC5" s="32" t="s">
        <v>79</v>
      </c>
      <c r="CD5" s="32" t="s">
        <v>80</v>
      </c>
      <c r="CE5" s="32" t="s">
        <v>81</v>
      </c>
      <c r="CF5" s="32" t="s">
        <v>82</v>
      </c>
      <c r="CG5" s="32" t="s">
        <v>84</v>
      </c>
      <c r="CH5" s="32" t="s">
        <v>73</v>
      </c>
      <c r="CI5" s="32" t="s">
        <v>74</v>
      </c>
      <c r="CJ5" s="32" t="s">
        <v>75</v>
      </c>
      <c r="CK5" s="32" t="s">
        <v>76</v>
      </c>
      <c r="CL5" s="32" t="s">
        <v>77</v>
      </c>
      <c r="CM5" s="32" t="s">
        <v>78</v>
      </c>
      <c r="CN5" s="32" t="s">
        <v>79</v>
      </c>
      <c r="CO5" s="32" t="s">
        <v>80</v>
      </c>
      <c r="CP5" s="32" t="s">
        <v>81</v>
      </c>
      <c r="CQ5" s="32" t="s">
        <v>82</v>
      </c>
      <c r="CR5" s="32" t="s">
        <v>84</v>
      </c>
      <c r="CS5" s="32" t="s">
        <v>73</v>
      </c>
      <c r="CT5" s="32" t="s">
        <v>74</v>
      </c>
      <c r="CU5" s="32" t="s">
        <v>75</v>
      </c>
      <c r="CV5" s="32" t="s">
        <v>76</v>
      </c>
      <c r="CW5" s="32" t="s">
        <v>77</v>
      </c>
      <c r="CX5" s="32" t="s">
        <v>78</v>
      </c>
      <c r="CY5" s="32" t="s">
        <v>79</v>
      </c>
      <c r="CZ5" s="32" t="s">
        <v>80</v>
      </c>
      <c r="DA5" s="32" t="s">
        <v>81</v>
      </c>
      <c r="DB5" s="32" t="s">
        <v>82</v>
      </c>
      <c r="DC5" s="32" t="s">
        <v>84</v>
      </c>
      <c r="DD5" s="32" t="s">
        <v>73</v>
      </c>
      <c r="DE5" s="32" t="s">
        <v>74</v>
      </c>
      <c r="DF5" s="32" t="s">
        <v>75</v>
      </c>
      <c r="DG5" s="32" t="s">
        <v>76</v>
      </c>
      <c r="DH5" s="32" t="s">
        <v>77</v>
      </c>
      <c r="DI5" s="32" t="s">
        <v>78</v>
      </c>
      <c r="DJ5" s="32" t="s">
        <v>79</v>
      </c>
      <c r="DK5" s="32" t="s">
        <v>80</v>
      </c>
      <c r="DL5" s="32" t="s">
        <v>81</v>
      </c>
      <c r="DM5" s="32" t="s">
        <v>82</v>
      </c>
      <c r="DN5" s="32" t="s">
        <v>84</v>
      </c>
      <c r="DO5" s="32" t="s">
        <v>73</v>
      </c>
      <c r="DP5" s="32" t="s">
        <v>74</v>
      </c>
      <c r="DQ5" s="32" t="s">
        <v>75</v>
      </c>
      <c r="DR5" s="32" t="s">
        <v>76</v>
      </c>
      <c r="DS5" s="32" t="s">
        <v>77</v>
      </c>
      <c r="DT5" s="32" t="s">
        <v>78</v>
      </c>
      <c r="DU5" s="32" t="s">
        <v>79</v>
      </c>
      <c r="DV5" s="32" t="s">
        <v>80</v>
      </c>
      <c r="DW5" s="32" t="s">
        <v>81</v>
      </c>
      <c r="DX5" s="32" t="s">
        <v>82</v>
      </c>
      <c r="DY5" s="32" t="s">
        <v>84</v>
      </c>
      <c r="DZ5" s="32" t="s">
        <v>73</v>
      </c>
      <c r="EA5" s="32" t="s">
        <v>74</v>
      </c>
      <c r="EB5" s="32" t="s">
        <v>75</v>
      </c>
      <c r="EC5" s="32" t="s">
        <v>76</v>
      </c>
      <c r="ED5" s="32" t="s">
        <v>77</v>
      </c>
      <c r="EE5" s="32" t="s">
        <v>78</v>
      </c>
      <c r="EF5" s="32" t="s">
        <v>79</v>
      </c>
      <c r="EG5" s="32" t="s">
        <v>80</v>
      </c>
      <c r="EH5" s="32" t="s">
        <v>81</v>
      </c>
      <c r="EI5" s="32" t="s">
        <v>82</v>
      </c>
      <c r="EJ5" s="32" t="s">
        <v>84</v>
      </c>
    </row>
    <row r="6" spans="1:140" s="36" customFormat="1" x14ac:dyDescent="0.15">
      <c r="A6" s="28" t="s">
        <v>85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122.47</v>
      </c>
      <c r="U6" s="35">
        <f>U7</f>
        <v>122.18</v>
      </c>
      <c r="V6" s="35">
        <f>V7</f>
        <v>114.82</v>
      </c>
      <c r="W6" s="35">
        <f>W7</f>
        <v>109.26</v>
      </c>
      <c r="X6" s="35">
        <f t="shared" si="3"/>
        <v>121.16</v>
      </c>
      <c r="Y6" s="35">
        <f t="shared" si="3"/>
        <v>116.96</v>
      </c>
      <c r="Z6" s="35">
        <f t="shared" si="3"/>
        <v>117.47</v>
      </c>
      <c r="AA6" s="35">
        <f t="shared" si="3"/>
        <v>115.38</v>
      </c>
      <c r="AB6" s="35">
        <f t="shared" si="3"/>
        <v>113.53</v>
      </c>
      <c r="AC6" s="35">
        <f t="shared" si="3"/>
        <v>111.03</v>
      </c>
      <c r="AD6" s="33" t="str">
        <f>IF(AD7="-","【-】","【"&amp;SUBSTITUTE(TEXT(AD7,"#,##0.00"),"-","△")&amp;"】")</f>
        <v>【112.60】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50.25</v>
      </c>
      <c r="AK6" s="35">
        <f t="shared" si="3"/>
        <v>51.91</v>
      </c>
      <c r="AL6" s="35">
        <f t="shared" si="3"/>
        <v>53.86</v>
      </c>
      <c r="AM6" s="35">
        <f t="shared" si="3"/>
        <v>75.17</v>
      </c>
      <c r="AN6" s="35">
        <f t="shared" si="3"/>
        <v>164.95</v>
      </c>
      <c r="AO6" s="33" t="str">
        <f>IF(AO7="-","【-】","【"&amp;SUBSTITUTE(TEXT(AO7,"#,##0.00"),"-","△")&amp;"】")</f>
        <v>【29.72】</v>
      </c>
      <c r="AP6" s="35">
        <f t="shared" si="3"/>
        <v>1076.05</v>
      </c>
      <c r="AQ6" s="35">
        <f>AQ7</f>
        <v>823.41</v>
      </c>
      <c r="AR6" s="35">
        <f>AR7</f>
        <v>1288.02</v>
      </c>
      <c r="AS6" s="35">
        <f>AS7</f>
        <v>1363.28</v>
      </c>
      <c r="AT6" s="35">
        <f t="shared" si="3"/>
        <v>1742.61</v>
      </c>
      <c r="AU6" s="35">
        <f t="shared" si="3"/>
        <v>655.75</v>
      </c>
      <c r="AV6" s="35">
        <f t="shared" si="3"/>
        <v>578.19000000000005</v>
      </c>
      <c r="AW6" s="35">
        <f t="shared" si="3"/>
        <v>638.35</v>
      </c>
      <c r="AX6" s="35">
        <f t="shared" si="3"/>
        <v>521.36</v>
      </c>
      <c r="AY6" s="35">
        <f t="shared" si="3"/>
        <v>549.66999999999996</v>
      </c>
      <c r="AZ6" s="33" t="str">
        <f>IF(AZ7="-","【-】","【"&amp;SUBSTITUTE(TEXT(AZ7,"#,##0.00"),"-","△")&amp;"】")</f>
        <v>【473.00】</v>
      </c>
      <c r="BA6" s="35">
        <f t="shared" si="3"/>
        <v>5.85</v>
      </c>
      <c r="BB6" s="35">
        <f>BB7</f>
        <v>3.48</v>
      </c>
      <c r="BC6" s="35">
        <f>BC7</f>
        <v>1.76</v>
      </c>
      <c r="BD6" s="35">
        <f>BD7</f>
        <v>0.38</v>
      </c>
      <c r="BE6" s="35">
        <f t="shared" si="3"/>
        <v>0</v>
      </c>
      <c r="BF6" s="35">
        <f t="shared" si="3"/>
        <v>193.85</v>
      </c>
      <c r="BG6" s="35">
        <f t="shared" si="3"/>
        <v>204.31</v>
      </c>
      <c r="BH6" s="35">
        <f t="shared" si="3"/>
        <v>214.2</v>
      </c>
      <c r="BI6" s="35">
        <f t="shared" si="3"/>
        <v>242.32</v>
      </c>
      <c r="BJ6" s="35">
        <f t="shared" si="3"/>
        <v>256.39999999999998</v>
      </c>
      <c r="BK6" s="33" t="str">
        <f>IF(BK7="-","【-】","【"&amp;SUBSTITUTE(TEXT(BK7,"#,##0.00"),"-","△")&amp;"】")</f>
        <v>【233.74】</v>
      </c>
      <c r="BL6" s="35">
        <f t="shared" si="3"/>
        <v>108.43</v>
      </c>
      <c r="BM6" s="35">
        <f>BM7</f>
        <v>110.24</v>
      </c>
      <c r="BN6" s="35">
        <f>BN7</f>
        <v>102.03</v>
      </c>
      <c r="BO6" s="35">
        <f>BO7</f>
        <v>93.06</v>
      </c>
      <c r="BP6" s="35">
        <f t="shared" si="3"/>
        <v>103.51</v>
      </c>
      <c r="BQ6" s="35">
        <f t="shared" si="3"/>
        <v>105.06</v>
      </c>
      <c r="BR6" s="35">
        <f t="shared" si="3"/>
        <v>106.98</v>
      </c>
      <c r="BS6" s="35">
        <f t="shared" si="3"/>
        <v>103.06</v>
      </c>
      <c r="BT6" s="35">
        <f t="shared" si="3"/>
        <v>100.74</v>
      </c>
      <c r="BU6" s="35">
        <f t="shared" si="3"/>
        <v>95.67</v>
      </c>
      <c r="BV6" s="33" t="str">
        <f>IF(BV7="-","【-】","【"&amp;SUBSTITUTE(TEXT(BV7,"#,##0.00"),"-","△")&amp;"】")</f>
        <v>【106.87】</v>
      </c>
      <c r="BW6" s="35">
        <f t="shared" si="3"/>
        <v>51.89</v>
      </c>
      <c r="BX6" s="35">
        <f>BX7</f>
        <v>50.98</v>
      </c>
      <c r="BY6" s="35">
        <f>BY7</f>
        <v>54.49</v>
      </c>
      <c r="BZ6" s="35">
        <f>BZ7</f>
        <v>60.06</v>
      </c>
      <c r="CA6" s="35">
        <f t="shared" si="3"/>
        <v>54.05</v>
      </c>
      <c r="CB6" s="35">
        <f t="shared" si="3"/>
        <v>26.84</v>
      </c>
      <c r="CC6" s="35">
        <f t="shared" si="3"/>
        <v>26.08</v>
      </c>
      <c r="CD6" s="35">
        <f t="shared" si="3"/>
        <v>26.92</v>
      </c>
      <c r="CE6" s="35">
        <f t="shared" si="3"/>
        <v>27.33</v>
      </c>
      <c r="CF6" s="35">
        <f t="shared" ref="CF6" si="4">CF7</f>
        <v>27.25</v>
      </c>
      <c r="CG6" s="33" t="str">
        <f>IF(CG7="-","【-】","【"&amp;SUBSTITUTE(TEXT(CG7,"#,##0.00"),"-","△")&amp;"】")</f>
        <v>【20.26】</v>
      </c>
      <c r="CH6" s="35">
        <f t="shared" ref="CH6:CQ6" si="5">CH7</f>
        <v>21.25</v>
      </c>
      <c r="CI6" s="35">
        <f>CI7</f>
        <v>20.71</v>
      </c>
      <c r="CJ6" s="35">
        <f>CJ7</f>
        <v>19.34</v>
      </c>
      <c r="CK6" s="35">
        <f>CK7</f>
        <v>20.03</v>
      </c>
      <c r="CL6" s="35">
        <f t="shared" si="5"/>
        <v>20.329999999999998</v>
      </c>
      <c r="CM6" s="35">
        <f t="shared" si="5"/>
        <v>40.89</v>
      </c>
      <c r="CN6" s="35">
        <f t="shared" si="5"/>
        <v>41.59</v>
      </c>
      <c r="CO6" s="35">
        <f t="shared" si="5"/>
        <v>40.29</v>
      </c>
      <c r="CP6" s="35">
        <f t="shared" si="5"/>
        <v>40.409999999999997</v>
      </c>
      <c r="CQ6" s="35">
        <f t="shared" si="5"/>
        <v>41.58</v>
      </c>
      <c r="CR6" s="33" t="str">
        <f>IF(CR7="-","【-】","【"&amp;SUBSTITUTE(TEXT(CR7,"#,##0.00"),"-","△")&amp;"】")</f>
        <v>【53.19】</v>
      </c>
      <c r="CS6" s="35">
        <f t="shared" ref="CS6:DB6" si="6">CS7</f>
        <v>33.369999999999997</v>
      </c>
      <c r="CT6" s="35">
        <f>CT7</f>
        <v>33.369999999999997</v>
      </c>
      <c r="CU6" s="35">
        <f>CU7</f>
        <v>33.33</v>
      </c>
      <c r="CV6" s="35">
        <f>CV7</f>
        <v>33.33</v>
      </c>
      <c r="CW6" s="35">
        <f t="shared" si="6"/>
        <v>33.33</v>
      </c>
      <c r="CX6" s="35">
        <f t="shared" si="6"/>
        <v>61.76</v>
      </c>
      <c r="CY6" s="35">
        <f t="shared" si="6"/>
        <v>62.75</v>
      </c>
      <c r="CZ6" s="35">
        <f t="shared" si="6"/>
        <v>61.99</v>
      </c>
      <c r="DA6" s="35">
        <f t="shared" si="6"/>
        <v>62.26</v>
      </c>
      <c r="DB6" s="35">
        <f t="shared" si="6"/>
        <v>63.81</v>
      </c>
      <c r="DC6" s="33" t="str">
        <f>IF(DC7="-","【-】","【"&amp;SUBSTITUTE(TEXT(DC7,"#,##0.00"),"-","△")&amp;"】")</f>
        <v>【75.85】</v>
      </c>
      <c r="DD6" s="35">
        <f t="shared" ref="DD6:DM6" si="7">DD7</f>
        <v>62.42</v>
      </c>
      <c r="DE6" s="35">
        <f>DE7</f>
        <v>66.25</v>
      </c>
      <c r="DF6" s="35">
        <f>DF7</f>
        <v>65.44</v>
      </c>
      <c r="DG6" s="35">
        <f>DG7</f>
        <v>66.55</v>
      </c>
      <c r="DH6" s="35">
        <f t="shared" si="7"/>
        <v>68.44</v>
      </c>
      <c r="DI6" s="35">
        <f t="shared" si="7"/>
        <v>57.11</v>
      </c>
      <c r="DJ6" s="35">
        <f t="shared" si="7"/>
        <v>57.57</v>
      </c>
      <c r="DK6" s="35">
        <f t="shared" si="7"/>
        <v>57.63</v>
      </c>
      <c r="DL6" s="35">
        <f t="shared" si="7"/>
        <v>58.13</v>
      </c>
      <c r="DM6" s="35">
        <f t="shared" si="7"/>
        <v>59.87</v>
      </c>
      <c r="DN6" s="33" t="str">
        <f>IF(DN7="-","【-】","【"&amp;SUBSTITUTE(TEXT(DN7,"#,##0.00"),"-","△")&amp;"】")</f>
        <v>【61.17】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51.87</v>
      </c>
      <c r="DU6" s="35">
        <f t="shared" si="8"/>
        <v>52.33</v>
      </c>
      <c r="DV6" s="35">
        <f t="shared" si="8"/>
        <v>52.35</v>
      </c>
      <c r="DW6" s="35">
        <f t="shared" si="8"/>
        <v>53.69</v>
      </c>
      <c r="DX6" s="35">
        <f t="shared" si="8"/>
        <v>56.59</v>
      </c>
      <c r="DY6" s="33" t="str">
        <f>IF(DY7="-","【-】","【"&amp;SUBSTITUTE(TEXT(DY7,"#,##0.00"),"-","△")&amp;"】")</f>
        <v>【49.58】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0.28000000000000003</v>
      </c>
      <c r="EF6" s="35">
        <f t="shared" si="9"/>
        <v>0.77</v>
      </c>
      <c r="EG6" s="35">
        <f t="shared" si="9"/>
        <v>0.24</v>
      </c>
      <c r="EH6" s="35">
        <f t="shared" si="9"/>
        <v>0.22</v>
      </c>
      <c r="EI6" s="35">
        <f t="shared" si="9"/>
        <v>0.24</v>
      </c>
      <c r="EJ6" s="33" t="str">
        <f>IF(EJ7="-","【-】","【"&amp;SUBSTITUTE(TEXT(EJ7,"#,##0.00"),"-","△")&amp;"】")</f>
        <v>【0.21】</v>
      </c>
    </row>
    <row r="7" spans="1:140" s="36" customFormat="1" x14ac:dyDescent="0.15">
      <c r="A7"/>
      <c r="B7" s="37" t="s">
        <v>86</v>
      </c>
      <c r="C7" s="37" t="s">
        <v>87</v>
      </c>
      <c r="D7" s="37" t="s">
        <v>88</v>
      </c>
      <c r="E7" s="37" t="s">
        <v>89</v>
      </c>
      <c r="F7" s="37" t="s">
        <v>90</v>
      </c>
      <c r="G7" s="37" t="s">
        <v>91</v>
      </c>
      <c r="H7" s="37" t="s">
        <v>92</v>
      </c>
      <c r="I7" s="37" t="s">
        <v>93</v>
      </c>
      <c r="J7" s="37" t="s">
        <v>94</v>
      </c>
      <c r="K7" s="38">
        <v>73550</v>
      </c>
      <c r="L7" s="37" t="s">
        <v>95</v>
      </c>
      <c r="M7" s="38">
        <v>1</v>
      </c>
      <c r="N7" s="38">
        <v>14954</v>
      </c>
      <c r="O7" s="39" t="s">
        <v>96</v>
      </c>
      <c r="P7" s="39">
        <v>88.2</v>
      </c>
      <c r="Q7" s="38">
        <v>49</v>
      </c>
      <c r="R7" s="38">
        <v>24516</v>
      </c>
      <c r="S7" s="37" t="s">
        <v>97</v>
      </c>
      <c r="T7" s="40">
        <v>122.47</v>
      </c>
      <c r="U7" s="40">
        <v>122.18</v>
      </c>
      <c r="V7" s="40">
        <v>114.82</v>
      </c>
      <c r="W7" s="40">
        <v>109.26</v>
      </c>
      <c r="X7" s="40">
        <v>121.16</v>
      </c>
      <c r="Y7" s="40">
        <v>116.96</v>
      </c>
      <c r="Z7" s="40">
        <v>117.47</v>
      </c>
      <c r="AA7" s="40">
        <v>115.38</v>
      </c>
      <c r="AB7" s="40">
        <v>113.53</v>
      </c>
      <c r="AC7" s="41">
        <v>111.03</v>
      </c>
      <c r="AD7" s="40">
        <v>112.6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50.25</v>
      </c>
      <c r="AK7" s="40">
        <v>51.91</v>
      </c>
      <c r="AL7" s="40">
        <v>53.86</v>
      </c>
      <c r="AM7" s="40">
        <v>75.17</v>
      </c>
      <c r="AN7" s="40">
        <v>164.95</v>
      </c>
      <c r="AO7" s="40">
        <v>29.72</v>
      </c>
      <c r="AP7" s="40">
        <v>1076.05</v>
      </c>
      <c r="AQ7" s="40">
        <v>823.41</v>
      </c>
      <c r="AR7" s="40">
        <v>1288.02</v>
      </c>
      <c r="AS7" s="40">
        <v>1363.28</v>
      </c>
      <c r="AT7" s="40">
        <v>1742.61</v>
      </c>
      <c r="AU7" s="40">
        <v>655.75</v>
      </c>
      <c r="AV7" s="40">
        <v>578.19000000000005</v>
      </c>
      <c r="AW7" s="40">
        <v>638.35</v>
      </c>
      <c r="AX7" s="40">
        <v>521.36</v>
      </c>
      <c r="AY7" s="40">
        <v>549.66999999999996</v>
      </c>
      <c r="AZ7" s="40">
        <v>473</v>
      </c>
      <c r="BA7" s="40">
        <v>5.85</v>
      </c>
      <c r="BB7" s="40">
        <v>3.48</v>
      </c>
      <c r="BC7" s="40">
        <v>1.76</v>
      </c>
      <c r="BD7" s="40">
        <v>0.38</v>
      </c>
      <c r="BE7" s="40">
        <v>0</v>
      </c>
      <c r="BF7" s="40">
        <v>193.85</v>
      </c>
      <c r="BG7" s="40">
        <v>204.31</v>
      </c>
      <c r="BH7" s="40">
        <v>214.2</v>
      </c>
      <c r="BI7" s="40">
        <v>242.32</v>
      </c>
      <c r="BJ7" s="40">
        <v>256.39999999999998</v>
      </c>
      <c r="BK7" s="40">
        <v>233.74</v>
      </c>
      <c r="BL7" s="40">
        <v>108.43</v>
      </c>
      <c r="BM7" s="40">
        <v>110.24</v>
      </c>
      <c r="BN7" s="40">
        <v>102.03</v>
      </c>
      <c r="BO7" s="40">
        <v>93.06</v>
      </c>
      <c r="BP7" s="40">
        <v>103.51</v>
      </c>
      <c r="BQ7" s="40">
        <v>105.06</v>
      </c>
      <c r="BR7" s="40">
        <v>106.98</v>
      </c>
      <c r="BS7" s="40">
        <v>103.06</v>
      </c>
      <c r="BT7" s="40">
        <v>100.74</v>
      </c>
      <c r="BU7" s="40">
        <v>95.67</v>
      </c>
      <c r="BV7" s="40">
        <v>106.87</v>
      </c>
      <c r="BW7" s="40">
        <v>51.89</v>
      </c>
      <c r="BX7" s="40">
        <v>50.98</v>
      </c>
      <c r="BY7" s="40">
        <v>54.49</v>
      </c>
      <c r="BZ7" s="40">
        <v>60.06</v>
      </c>
      <c r="CA7" s="40">
        <v>54.05</v>
      </c>
      <c r="CB7" s="40">
        <v>26.84</v>
      </c>
      <c r="CC7" s="40">
        <v>26.08</v>
      </c>
      <c r="CD7" s="40">
        <v>26.92</v>
      </c>
      <c r="CE7" s="40">
        <v>27.33</v>
      </c>
      <c r="CF7" s="40">
        <v>27.25</v>
      </c>
      <c r="CG7" s="40">
        <v>20.260000000000002</v>
      </c>
      <c r="CH7" s="40">
        <v>21.25</v>
      </c>
      <c r="CI7" s="40">
        <v>20.71</v>
      </c>
      <c r="CJ7" s="40">
        <v>19.34</v>
      </c>
      <c r="CK7" s="40">
        <v>20.03</v>
      </c>
      <c r="CL7" s="40">
        <v>20.329999999999998</v>
      </c>
      <c r="CM7" s="40">
        <v>40.89</v>
      </c>
      <c r="CN7" s="40">
        <v>41.59</v>
      </c>
      <c r="CO7" s="40">
        <v>40.29</v>
      </c>
      <c r="CP7" s="40">
        <v>40.409999999999997</v>
      </c>
      <c r="CQ7" s="40">
        <v>41.58</v>
      </c>
      <c r="CR7" s="40">
        <v>53.19</v>
      </c>
      <c r="CS7" s="40">
        <v>33.369999999999997</v>
      </c>
      <c r="CT7" s="40">
        <v>33.369999999999997</v>
      </c>
      <c r="CU7" s="40">
        <v>33.33</v>
      </c>
      <c r="CV7" s="40">
        <v>33.33</v>
      </c>
      <c r="CW7" s="40">
        <v>33.33</v>
      </c>
      <c r="CX7" s="40">
        <v>61.76</v>
      </c>
      <c r="CY7" s="40">
        <v>62.75</v>
      </c>
      <c r="CZ7" s="40">
        <v>61.99</v>
      </c>
      <c r="DA7" s="40">
        <v>62.26</v>
      </c>
      <c r="DB7" s="40">
        <v>63.81</v>
      </c>
      <c r="DC7" s="40">
        <v>75.849999999999994</v>
      </c>
      <c r="DD7" s="40">
        <v>62.42</v>
      </c>
      <c r="DE7" s="40">
        <v>66.25</v>
      </c>
      <c r="DF7" s="40">
        <v>65.44</v>
      </c>
      <c r="DG7" s="40">
        <v>66.55</v>
      </c>
      <c r="DH7" s="40">
        <v>68.44</v>
      </c>
      <c r="DI7" s="40">
        <v>57.11</v>
      </c>
      <c r="DJ7" s="40">
        <v>57.57</v>
      </c>
      <c r="DK7" s="40">
        <v>57.63</v>
      </c>
      <c r="DL7" s="40">
        <v>58.13</v>
      </c>
      <c r="DM7" s="40">
        <v>59.87</v>
      </c>
      <c r="DN7" s="40">
        <v>61.17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51.87</v>
      </c>
      <c r="DU7" s="40">
        <v>52.33</v>
      </c>
      <c r="DV7" s="40">
        <v>52.35</v>
      </c>
      <c r="DW7" s="40">
        <v>53.69</v>
      </c>
      <c r="DX7" s="40">
        <v>56.59</v>
      </c>
      <c r="DY7" s="40">
        <v>49.58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0.28000000000000003</v>
      </c>
      <c r="EF7" s="40">
        <v>0.77</v>
      </c>
      <c r="EG7" s="40">
        <v>0.24</v>
      </c>
      <c r="EH7" s="40">
        <v>0.22</v>
      </c>
      <c r="EI7" s="40">
        <v>0.24</v>
      </c>
      <c r="EJ7" s="40">
        <v>0.21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98</v>
      </c>
      <c r="C9" s="43" t="s">
        <v>99</v>
      </c>
      <c r="D9" s="43" t="s">
        <v>100</v>
      </c>
      <c r="E9" s="43" t="s">
        <v>101</v>
      </c>
      <c r="F9" s="43" t="s">
        <v>102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H30</v>
      </c>
      <c r="C10" s="44" t="str">
        <f>IF(VALUE($B$7)=0,"",IF(VALUE($B$7)&gt;2021,"R"&amp;TEXT(VALUE($B$7)-2021,"00"),"H"&amp;VALUE($B$7)-1991))</f>
        <v>R01</v>
      </c>
      <c r="D10" s="44" t="str">
        <f>IF(VALUE($B$7)=0,"",IF(VALUE($B$7)&gt;2020,"R"&amp;TEXT(VALUE($B$7)-2020,"00"),"H"&amp;VALUE($B$7)-1990))</f>
        <v>R02</v>
      </c>
      <c r="E10" s="44" t="str">
        <f>IF(VALUE($B$7)=0,"",IF(VALUE($B$7)&gt;2019,"R"&amp;TEXT(VALUE($B$7)-2019,"00"),"H"&amp;VALUE($B$7)-1989))</f>
        <v>R03</v>
      </c>
      <c r="F10" s="44" t="str">
        <f>IF(VALUE($B$7)=0,"",IF(VALUE($B$7)&gt;2018,"R"&amp;TEXT(VALUE($B$7)-2018,"00"),"H"&amp;VALUE($B$7)-1988))</f>
        <v>R04</v>
      </c>
      <c r="T10" s="45"/>
      <c r="U10" s="46" t="str">
        <f>$B$10</f>
        <v>H30</v>
      </c>
      <c r="V10" s="46" t="str">
        <f>$C$10</f>
        <v>R01</v>
      </c>
      <c r="W10" s="46" t="str">
        <f>$D$10</f>
        <v>R02</v>
      </c>
      <c r="X10" s="46" t="str">
        <f>$E$10</f>
        <v>R03</v>
      </c>
      <c r="Y10" s="46" t="str">
        <f>$F$10</f>
        <v>R04</v>
      </c>
      <c r="AE10" s="45"/>
      <c r="AF10" s="46" t="str">
        <f>$B$10</f>
        <v>H30</v>
      </c>
      <c r="AG10" s="46" t="str">
        <f>$C$10</f>
        <v>R01</v>
      </c>
      <c r="AH10" s="46" t="str">
        <f>$D$10</f>
        <v>R02</v>
      </c>
      <c r="AI10" s="46" t="str">
        <f>$E$10</f>
        <v>R03</v>
      </c>
      <c r="AJ10" s="46" t="str">
        <f>$F$10</f>
        <v>R04</v>
      </c>
      <c r="AP10" s="45"/>
      <c r="AQ10" s="46" t="str">
        <f>$B$10</f>
        <v>H30</v>
      </c>
      <c r="AR10" s="46" t="str">
        <f>$C$10</f>
        <v>R01</v>
      </c>
      <c r="AS10" s="46" t="str">
        <f>$D$10</f>
        <v>R02</v>
      </c>
      <c r="AT10" s="46" t="str">
        <f>$E$10</f>
        <v>R03</v>
      </c>
      <c r="AU10" s="46" t="str">
        <f>$F$10</f>
        <v>R04</v>
      </c>
      <c r="BA10" s="45"/>
      <c r="BB10" s="46" t="str">
        <f>$B$10</f>
        <v>H30</v>
      </c>
      <c r="BC10" s="46" t="str">
        <f>$C$10</f>
        <v>R01</v>
      </c>
      <c r="BD10" s="46" t="str">
        <f>$D$10</f>
        <v>R02</v>
      </c>
      <c r="BE10" s="46" t="str">
        <f>$E$10</f>
        <v>R03</v>
      </c>
      <c r="BF10" s="46" t="str">
        <f>$F$10</f>
        <v>R04</v>
      </c>
      <c r="BL10" s="45"/>
      <c r="BM10" s="46" t="str">
        <f>$B$10</f>
        <v>H30</v>
      </c>
      <c r="BN10" s="46" t="str">
        <f>$C$10</f>
        <v>R01</v>
      </c>
      <c r="BO10" s="46" t="str">
        <f>$D$10</f>
        <v>R02</v>
      </c>
      <c r="BP10" s="46" t="str">
        <f>$E$10</f>
        <v>R03</v>
      </c>
      <c r="BQ10" s="46" t="str">
        <f>$F$10</f>
        <v>R04</v>
      </c>
      <c r="BW10" s="45"/>
      <c r="BX10" s="46" t="str">
        <f>$B$10</f>
        <v>H30</v>
      </c>
      <c r="BY10" s="46" t="str">
        <f>$C$10</f>
        <v>R01</v>
      </c>
      <c r="BZ10" s="46" t="str">
        <f>$D$10</f>
        <v>R02</v>
      </c>
      <c r="CA10" s="46" t="str">
        <f>$E$10</f>
        <v>R03</v>
      </c>
      <c r="CB10" s="46" t="str">
        <f>$F$10</f>
        <v>R04</v>
      </c>
      <c r="CH10" s="45"/>
      <c r="CI10" s="46" t="str">
        <f>$B$10</f>
        <v>H30</v>
      </c>
      <c r="CJ10" s="46" t="str">
        <f>$C$10</f>
        <v>R01</v>
      </c>
      <c r="CK10" s="46" t="str">
        <f>$D$10</f>
        <v>R02</v>
      </c>
      <c r="CL10" s="46" t="str">
        <f>$E$10</f>
        <v>R03</v>
      </c>
      <c r="CM10" s="46" t="str">
        <f>$F$10</f>
        <v>R04</v>
      </c>
      <c r="CS10" s="45"/>
      <c r="CT10" s="46" t="str">
        <f>$B$10</f>
        <v>H30</v>
      </c>
      <c r="CU10" s="46" t="str">
        <f>$C$10</f>
        <v>R01</v>
      </c>
      <c r="CV10" s="46" t="str">
        <f>$D$10</f>
        <v>R02</v>
      </c>
      <c r="CW10" s="46" t="str">
        <f>$E$10</f>
        <v>R03</v>
      </c>
      <c r="CX10" s="46" t="str">
        <f>$F$10</f>
        <v>R04</v>
      </c>
      <c r="DD10" s="45"/>
      <c r="DE10" s="46" t="str">
        <f>$B$10</f>
        <v>H30</v>
      </c>
      <c r="DF10" s="46" t="str">
        <f>$C$10</f>
        <v>R01</v>
      </c>
      <c r="DG10" s="46" t="str">
        <f>$D$10</f>
        <v>R02</v>
      </c>
      <c r="DH10" s="46" t="str">
        <f>$E$10</f>
        <v>R03</v>
      </c>
      <c r="DI10" s="46" t="str">
        <f>$F$10</f>
        <v>R04</v>
      </c>
      <c r="DO10" s="45"/>
      <c r="DP10" s="46" t="str">
        <f>$B$10</f>
        <v>H30</v>
      </c>
      <c r="DQ10" s="46" t="str">
        <f>$C$10</f>
        <v>R01</v>
      </c>
      <c r="DR10" s="46" t="str">
        <f>$D$10</f>
        <v>R02</v>
      </c>
      <c r="DS10" s="46" t="str">
        <f>$E$10</f>
        <v>R03</v>
      </c>
      <c r="DT10" s="46" t="str">
        <f>$F$10</f>
        <v>R04</v>
      </c>
      <c r="DZ10" s="45"/>
      <c r="EA10" s="46" t="str">
        <f>$B$10</f>
        <v>H30</v>
      </c>
      <c r="EB10" s="46" t="str">
        <f>$C$10</f>
        <v>R01</v>
      </c>
      <c r="EC10" s="46" t="str">
        <f>$D$10</f>
        <v>R02</v>
      </c>
      <c r="ED10" s="46" t="str">
        <f>$E$10</f>
        <v>R03</v>
      </c>
      <c r="EE10" s="46" t="str">
        <f>$F$10</f>
        <v>R04</v>
      </c>
    </row>
    <row r="11" spans="1:140" x14ac:dyDescent="0.15">
      <c r="T11" s="47" t="s">
        <v>23</v>
      </c>
      <c r="U11" s="48">
        <f>IF(T6="-",NA(),T6)</f>
        <v>122.47</v>
      </c>
      <c r="V11" s="48">
        <f>IF(U6="-",NA(),U6)</f>
        <v>122.18</v>
      </c>
      <c r="W11" s="48">
        <f>IF(V6="-",NA(),V6)</f>
        <v>114.82</v>
      </c>
      <c r="X11" s="48">
        <f>IF(W6="-",NA(),W6)</f>
        <v>109.26</v>
      </c>
      <c r="Y11" s="48">
        <f>IF(X6="-",NA(),X6)</f>
        <v>121.16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1076.05</v>
      </c>
      <c r="AR11" s="48">
        <f>IF(AQ6="-",NA(),AQ6)</f>
        <v>823.41</v>
      </c>
      <c r="AS11" s="48">
        <f>IF(AR6="-",NA(),AR6)</f>
        <v>1288.02</v>
      </c>
      <c r="AT11" s="48">
        <f>IF(AS6="-",NA(),AS6)</f>
        <v>1363.28</v>
      </c>
      <c r="AU11" s="48">
        <f>IF(AT6="-",NA(),AT6)</f>
        <v>1742.61</v>
      </c>
      <c r="BA11" s="47" t="s">
        <v>23</v>
      </c>
      <c r="BB11" s="48">
        <f>IF(BA6="-",NA(),BA6)</f>
        <v>5.85</v>
      </c>
      <c r="BC11" s="48">
        <f>IF(BB6="-",NA(),BB6)</f>
        <v>3.48</v>
      </c>
      <c r="BD11" s="48">
        <f>IF(BC6="-",NA(),BC6)</f>
        <v>1.76</v>
      </c>
      <c r="BE11" s="48">
        <f>IF(BD6="-",NA(),BD6)</f>
        <v>0.38</v>
      </c>
      <c r="BF11" s="48">
        <f>IF(BE6="-",NA(),BE6)</f>
        <v>0</v>
      </c>
      <c r="BL11" s="47" t="s">
        <v>23</v>
      </c>
      <c r="BM11" s="48">
        <f>IF(BL6="-",NA(),BL6)</f>
        <v>108.43</v>
      </c>
      <c r="BN11" s="48">
        <f>IF(BM6="-",NA(),BM6)</f>
        <v>110.24</v>
      </c>
      <c r="BO11" s="48">
        <f>IF(BN6="-",NA(),BN6)</f>
        <v>102.03</v>
      </c>
      <c r="BP11" s="48">
        <f>IF(BO6="-",NA(),BO6)</f>
        <v>93.06</v>
      </c>
      <c r="BQ11" s="48">
        <f>IF(BP6="-",NA(),BP6)</f>
        <v>103.51</v>
      </c>
      <c r="BW11" s="47" t="s">
        <v>23</v>
      </c>
      <c r="BX11" s="48">
        <f>IF(BW6="-",NA(),BW6)</f>
        <v>51.89</v>
      </c>
      <c r="BY11" s="48">
        <f>IF(BX6="-",NA(),BX6)</f>
        <v>50.98</v>
      </c>
      <c r="BZ11" s="48">
        <f>IF(BY6="-",NA(),BY6)</f>
        <v>54.49</v>
      </c>
      <c r="CA11" s="48">
        <f>IF(BZ6="-",NA(),BZ6)</f>
        <v>60.06</v>
      </c>
      <c r="CB11" s="48">
        <f>IF(CA6="-",NA(),CA6)</f>
        <v>54.05</v>
      </c>
      <c r="CH11" s="47" t="s">
        <v>23</v>
      </c>
      <c r="CI11" s="48">
        <f>IF(CH6="-",NA(),CH6)</f>
        <v>21.25</v>
      </c>
      <c r="CJ11" s="48">
        <f>IF(CI6="-",NA(),CI6)</f>
        <v>20.71</v>
      </c>
      <c r="CK11" s="48">
        <f>IF(CJ6="-",NA(),CJ6)</f>
        <v>19.34</v>
      </c>
      <c r="CL11" s="48">
        <f>IF(CK6="-",NA(),CK6)</f>
        <v>20.03</v>
      </c>
      <c r="CM11" s="48">
        <f>IF(CL6="-",NA(),CL6)</f>
        <v>20.329999999999998</v>
      </c>
      <c r="CS11" s="47" t="s">
        <v>23</v>
      </c>
      <c r="CT11" s="48">
        <f>IF(CS6="-",NA(),CS6)</f>
        <v>33.369999999999997</v>
      </c>
      <c r="CU11" s="48">
        <f>IF(CT6="-",NA(),CT6)</f>
        <v>33.369999999999997</v>
      </c>
      <c r="CV11" s="48">
        <f>IF(CU6="-",NA(),CU6)</f>
        <v>33.33</v>
      </c>
      <c r="CW11" s="48">
        <f>IF(CV6="-",NA(),CV6)</f>
        <v>33.33</v>
      </c>
      <c r="CX11" s="48">
        <f>IF(CW6="-",NA(),CW6)</f>
        <v>33.33</v>
      </c>
      <c r="DD11" s="47" t="s">
        <v>23</v>
      </c>
      <c r="DE11" s="48">
        <f>IF(DD6="-",NA(),DD6)</f>
        <v>62.42</v>
      </c>
      <c r="DF11" s="48">
        <f>IF(DE6="-",NA(),DE6)</f>
        <v>66.25</v>
      </c>
      <c r="DG11" s="48">
        <f>IF(DF6="-",NA(),DF6)</f>
        <v>65.44</v>
      </c>
      <c r="DH11" s="48">
        <f>IF(DG6="-",NA(),DG6)</f>
        <v>66.55</v>
      </c>
      <c r="DI11" s="48">
        <f>IF(DH6="-",NA(),DH6)</f>
        <v>68.44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116.96</v>
      </c>
      <c r="V12" s="48">
        <f>IF(Z6="-",NA(),Z6)</f>
        <v>117.47</v>
      </c>
      <c r="W12" s="48">
        <f>IF(AA6="-",NA(),AA6)</f>
        <v>115.38</v>
      </c>
      <c r="X12" s="48">
        <f>IF(AB6="-",NA(),AB6)</f>
        <v>113.53</v>
      </c>
      <c r="Y12" s="48">
        <f>IF(AC6="-",NA(),AC6)</f>
        <v>111.03</v>
      </c>
      <c r="AE12" s="47" t="s">
        <v>24</v>
      </c>
      <c r="AF12" s="48">
        <f>IF(AJ6="-",NA(),AJ6)</f>
        <v>50.25</v>
      </c>
      <c r="AG12" s="48">
        <f t="shared" ref="AG12:AJ12" si="10">IF(AK6="-",NA(),AK6)</f>
        <v>51.91</v>
      </c>
      <c r="AH12" s="48">
        <f t="shared" si="10"/>
        <v>53.86</v>
      </c>
      <c r="AI12" s="48">
        <f t="shared" si="10"/>
        <v>75.17</v>
      </c>
      <c r="AJ12" s="48">
        <f t="shared" si="10"/>
        <v>164.95</v>
      </c>
      <c r="AP12" s="47" t="s">
        <v>24</v>
      </c>
      <c r="AQ12" s="48">
        <f>IF(AU6="-",NA(),AU6)</f>
        <v>655.75</v>
      </c>
      <c r="AR12" s="48">
        <f t="shared" ref="AR12:AU12" si="11">IF(AV6="-",NA(),AV6)</f>
        <v>578.19000000000005</v>
      </c>
      <c r="AS12" s="48">
        <f t="shared" si="11"/>
        <v>638.35</v>
      </c>
      <c r="AT12" s="48">
        <f t="shared" si="11"/>
        <v>521.36</v>
      </c>
      <c r="AU12" s="48">
        <f t="shared" si="11"/>
        <v>549.66999999999996</v>
      </c>
      <c r="BA12" s="47" t="s">
        <v>24</v>
      </c>
      <c r="BB12" s="48">
        <f>IF(BF6="-",NA(),BF6)</f>
        <v>193.85</v>
      </c>
      <c r="BC12" s="48">
        <f t="shared" ref="BC12:BF12" si="12">IF(BG6="-",NA(),BG6)</f>
        <v>204.31</v>
      </c>
      <c r="BD12" s="48">
        <f t="shared" si="12"/>
        <v>214.2</v>
      </c>
      <c r="BE12" s="48">
        <f t="shared" si="12"/>
        <v>242.32</v>
      </c>
      <c r="BF12" s="48">
        <f t="shared" si="12"/>
        <v>256.39999999999998</v>
      </c>
      <c r="BL12" s="47" t="s">
        <v>24</v>
      </c>
      <c r="BM12" s="48">
        <f>IF(BQ6="-",NA(),BQ6)</f>
        <v>105.06</v>
      </c>
      <c r="BN12" s="48">
        <f t="shared" ref="BN12:BQ12" si="13">IF(BR6="-",NA(),BR6)</f>
        <v>106.98</v>
      </c>
      <c r="BO12" s="48">
        <f t="shared" si="13"/>
        <v>103.06</v>
      </c>
      <c r="BP12" s="48">
        <f t="shared" si="13"/>
        <v>100.74</v>
      </c>
      <c r="BQ12" s="48">
        <f t="shared" si="13"/>
        <v>95.67</v>
      </c>
      <c r="BW12" s="47" t="s">
        <v>24</v>
      </c>
      <c r="BX12" s="48">
        <f>IF(CB6="-",NA(),CB6)</f>
        <v>26.84</v>
      </c>
      <c r="BY12" s="48">
        <f t="shared" ref="BY12:CB12" si="14">IF(CC6="-",NA(),CC6)</f>
        <v>26.08</v>
      </c>
      <c r="BZ12" s="48">
        <f t="shared" si="14"/>
        <v>26.92</v>
      </c>
      <c r="CA12" s="48">
        <f t="shared" si="14"/>
        <v>27.33</v>
      </c>
      <c r="CB12" s="48">
        <f t="shared" si="14"/>
        <v>27.25</v>
      </c>
      <c r="CH12" s="47" t="s">
        <v>24</v>
      </c>
      <c r="CI12" s="48">
        <f>IF(CM6="-",NA(),CM6)</f>
        <v>40.89</v>
      </c>
      <c r="CJ12" s="48">
        <f t="shared" ref="CJ12:CM12" si="15">IF(CN6="-",NA(),CN6)</f>
        <v>41.59</v>
      </c>
      <c r="CK12" s="48">
        <f t="shared" si="15"/>
        <v>40.29</v>
      </c>
      <c r="CL12" s="48">
        <f t="shared" si="15"/>
        <v>40.409999999999997</v>
      </c>
      <c r="CM12" s="48">
        <f t="shared" si="15"/>
        <v>41.58</v>
      </c>
      <c r="CS12" s="47" t="s">
        <v>24</v>
      </c>
      <c r="CT12" s="48">
        <f>IF(CX6="-",NA(),CX6)</f>
        <v>61.76</v>
      </c>
      <c r="CU12" s="48">
        <f t="shared" ref="CU12:CX12" si="16">IF(CY6="-",NA(),CY6)</f>
        <v>62.75</v>
      </c>
      <c r="CV12" s="48">
        <f t="shared" si="16"/>
        <v>61.99</v>
      </c>
      <c r="CW12" s="48">
        <f t="shared" si="16"/>
        <v>62.26</v>
      </c>
      <c r="CX12" s="48">
        <f t="shared" si="16"/>
        <v>63.81</v>
      </c>
      <c r="DD12" s="47" t="s">
        <v>24</v>
      </c>
      <c r="DE12" s="48">
        <f>IF(DI6="-",NA(),DI6)</f>
        <v>57.11</v>
      </c>
      <c r="DF12" s="48">
        <f t="shared" ref="DF12:DI12" si="17">IF(DJ6="-",NA(),DJ6)</f>
        <v>57.57</v>
      </c>
      <c r="DG12" s="48">
        <f t="shared" si="17"/>
        <v>57.63</v>
      </c>
      <c r="DH12" s="48">
        <f t="shared" si="17"/>
        <v>58.13</v>
      </c>
      <c r="DI12" s="48">
        <f t="shared" si="17"/>
        <v>59.87</v>
      </c>
      <c r="DO12" s="47" t="s">
        <v>24</v>
      </c>
      <c r="DP12" s="48">
        <f>IF(DT6="-",NA(),DT6)</f>
        <v>51.87</v>
      </c>
      <c r="DQ12" s="48">
        <f t="shared" ref="DQ12:DT12" si="18">IF(DU6="-",NA(),DU6)</f>
        <v>52.33</v>
      </c>
      <c r="DR12" s="48">
        <f t="shared" si="18"/>
        <v>52.35</v>
      </c>
      <c r="DS12" s="48">
        <f t="shared" si="18"/>
        <v>53.69</v>
      </c>
      <c r="DT12" s="48">
        <f t="shared" si="18"/>
        <v>56.59</v>
      </c>
      <c r="DZ12" s="47" t="s">
        <v>24</v>
      </c>
      <c r="EA12" s="48">
        <f>IF(EE6="-",NA(),EE6)</f>
        <v>0.28000000000000003</v>
      </c>
      <c r="EB12" s="48">
        <f t="shared" ref="EB12:EE12" si="19">IF(EF6="-",NA(),EF6)</f>
        <v>0.77</v>
      </c>
      <c r="EC12" s="48">
        <f t="shared" si="19"/>
        <v>0.24</v>
      </c>
      <c r="ED12" s="48">
        <f t="shared" si="19"/>
        <v>0.22</v>
      </c>
      <c r="EE12" s="48">
        <f t="shared" si="19"/>
        <v>0.24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