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fukuipref-my.sharepoint.com/personal/koueikigyo_pref_fukui_lg_jp/Documents/公営企業課/03 経営G/04 経理/★決算統計/∠Ｒ０４/経営分析（総務省）/財政課提出/"/>
    </mc:Choice>
  </mc:AlternateContent>
  <xr:revisionPtr revIDLastSave="4" documentId="13_ncr:1_{E2F27AE3-F97B-4212-AFC2-D02927035BBB}" xr6:coauthVersionLast="47" xr6:coauthVersionMax="47" xr10:uidLastSave="{79A11066-6D66-4ACA-93A2-29872A965CE0}"/>
  <workbookProtection workbookAlgorithmName="SHA-512" workbookHashValue="fkNCDJa61mcmreN0c/TiuIzBhONjdyaAYiqkxYJVGW6NnURqsA8AfUp34NI02k6UUW919kKxwxUUJzhCiLllLw==" workbookSaltValue="ZXqCTKeeolcDYoJYuLovbg==" workbookSpinCount="100000" lockStructure="1"/>
  <bookViews>
    <workbookView xWindow="-28560" yWindow="0" windowWidth="29490" windowHeight="14535" xr2:uid="{00000000-000D-0000-FFFF-FFFF00000000}"/>
  </bookViews>
  <sheets>
    <sheet name="法適用_工業用水道事業" sheetId="4" r:id="rId1"/>
    <sheet name="データ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CU10" i="5" s="1"/>
  <c r="B10" i="5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RH55" i="4" s="1"/>
  <c r="CV6" i="5"/>
  <c r="CW11" i="5" s="1"/>
  <c r="CU6" i="5"/>
  <c r="CV11" i="5" s="1"/>
  <c r="CT6" i="5"/>
  <c r="CU11" i="5" s="1"/>
  <c r="CS6" i="5"/>
  <c r="OF55" i="4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EH90" i="4" s="1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GF55" i="4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RH32" i="4" s="1"/>
  <c r="BD6" i="5"/>
  <c r="BE11" i="5" s="1"/>
  <c r="BC6" i="5"/>
  <c r="BD11" i="5" s="1"/>
  <c r="BB6" i="5"/>
  <c r="BC11" i="5" s="1"/>
  <c r="BA6" i="5"/>
  <c r="OF32" i="4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GF32" i="4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HK90" i="4"/>
  <c r="GJ90" i="4"/>
  <c r="FI90" i="4"/>
  <c r="DG90" i="4"/>
  <c r="CF90" i="4"/>
  <c r="BE90" i="4"/>
  <c r="C90" i="4"/>
  <c r="RA81" i="4"/>
  <c r="PZ81" i="4"/>
  <c r="NX81" i="4"/>
  <c r="MW81" i="4"/>
  <c r="KO81" i="4"/>
  <c r="JN81" i="4"/>
  <c r="IM81" i="4"/>
  <c r="HL81" i="4"/>
  <c r="GK81" i="4"/>
  <c r="DB81" i="4"/>
  <c r="CA81" i="4"/>
  <c r="AZ81" i="4"/>
  <c r="RA80" i="4"/>
  <c r="PZ80" i="4"/>
  <c r="OY80" i="4"/>
  <c r="NX80" i="4"/>
  <c r="MW80" i="4"/>
  <c r="KO80" i="4"/>
  <c r="JN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GK79" i="4"/>
  <c r="EC79" i="4"/>
  <c r="DB79" i="4"/>
  <c r="CA79" i="4"/>
  <c r="AZ79" i="4"/>
  <c r="Y79" i="4"/>
  <c r="RH56" i="4"/>
  <c r="PT56" i="4"/>
  <c r="OZ56" i="4"/>
  <c r="OF56" i="4"/>
  <c r="MN56" i="4"/>
  <c r="LT56" i="4"/>
  <c r="KZ56" i="4"/>
  <c r="KF56" i="4"/>
  <c r="JL56" i="4"/>
  <c r="HT56" i="4"/>
  <c r="GZ56" i="4"/>
  <c r="GF56" i="4"/>
  <c r="ER56" i="4"/>
  <c r="CZ56" i="4"/>
  <c r="CF56" i="4"/>
  <c r="BL56" i="4"/>
  <c r="AR56" i="4"/>
  <c r="X56" i="4"/>
  <c r="QN55" i="4"/>
  <c r="PT55" i="4"/>
  <c r="OZ55" i="4"/>
  <c r="MN55" i="4"/>
  <c r="KZ55" i="4"/>
  <c r="KF55" i="4"/>
  <c r="JL55" i="4"/>
  <c r="HT55" i="4"/>
  <c r="GZ55" i="4"/>
  <c r="FL55" i="4"/>
  <c r="ER55" i="4"/>
  <c r="CZ55" i="4"/>
  <c r="CF55" i="4"/>
  <c r="BL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PT33" i="4"/>
  <c r="OZ33" i="4"/>
  <c r="OF33" i="4"/>
  <c r="MN33" i="4"/>
  <c r="LT33" i="4"/>
  <c r="KZ33" i="4"/>
  <c r="KF33" i="4"/>
  <c r="JL33" i="4"/>
  <c r="HT33" i="4"/>
  <c r="GZ33" i="4"/>
  <c r="GF33" i="4"/>
  <c r="ER33" i="4"/>
  <c r="CZ33" i="4"/>
  <c r="CF33" i="4"/>
  <c r="BL33" i="4"/>
  <c r="AR33" i="4"/>
  <c r="X33" i="4"/>
  <c r="QN32" i="4"/>
  <c r="PT32" i="4"/>
  <c r="OZ32" i="4"/>
  <c r="MN32" i="4"/>
  <c r="KZ32" i="4"/>
  <c r="KF32" i="4"/>
  <c r="JL32" i="4"/>
  <c r="HT32" i="4"/>
  <c r="GZ32" i="4"/>
  <c r="FL32" i="4"/>
  <c r="ER32" i="4"/>
  <c r="CZ32" i="4"/>
  <c r="CF32" i="4"/>
  <c r="BL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CT10" i="5" l="1"/>
  <c r="DE10" i="5"/>
  <c r="BM10" i="5"/>
  <c r="U10" i="5"/>
  <c r="EC10" i="5"/>
  <c r="CK10" i="5"/>
  <c r="AS10" i="5"/>
  <c r="DS10" i="5"/>
  <c r="CA10" i="5"/>
  <c r="AI10" i="5"/>
  <c r="CX10" i="5"/>
  <c r="DI10" i="5"/>
  <c r="BQ10" i="5"/>
  <c r="Y10" i="5"/>
  <c r="AR32" i="4"/>
  <c r="LT32" i="4"/>
  <c r="AR55" i="4"/>
  <c r="LT55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FL33" i="4"/>
  <c r="QN33" i="4"/>
  <c r="FL56" i="4"/>
  <c r="QN56" i="4"/>
  <c r="HL79" i="4"/>
  <c r="IM80" i="4"/>
  <c r="Y81" i="4"/>
  <c r="EC81" i="4"/>
  <c r="OY81" i="4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AH11" i="5"/>
  <c r="BB11" i="5"/>
  <c r="BF11" i="5"/>
  <c r="BZ11" i="5"/>
  <c r="CT11" i="5"/>
  <c r="CX11" i="5"/>
  <c r="X10" i="5"/>
  <c r="AH10" i="5"/>
  <c r="AR10" i="5"/>
  <c r="BB10" i="5"/>
  <c r="BF10" i="5"/>
  <c r="BP10" i="5"/>
  <c r="BZ10" i="5"/>
  <c r="CJ10" i="5"/>
  <c r="DH10" i="5"/>
  <c r="DR10" i="5"/>
  <c r="EB10" i="5"/>
  <c r="BC10" i="5"/>
</calcChain>
</file>

<file path=xl/sharedStrings.xml><?xml version="1.0" encoding="utf-8"?>
<sst xmlns="http://schemas.openxmlformats.org/spreadsheetml/2006/main" count="262" uniqueCount="106">
  <si>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</si>
  <si>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</si>
  <si>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</si>
  <si>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</si>
  <si>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</si>
  <si>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</si>
  <si>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</si>
  <si>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</si>
  <si>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</si>
  <si>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</si>
  <si>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</si>
  <si>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</si>
  <si>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</si>
  <si>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</si>
  <si>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</si>
  <si>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</si>
  <si>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</si>
  <si>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</si>
  <si>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</si>
  <si>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</si>
  <si>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</si>
  <si>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</si>
  <si>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</si>
  <si>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</si>
  <si>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</si>
  <si>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</si>
  <si>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</si>
  <si>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</si>
  <si>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</si>
  <si>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</si>
  <si>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</si>
  <si>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</si>
  <si>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</si>
  <si>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</si>
  <si>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</si>
  <si>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</si>
  <si>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</si>
  <si>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</si>
  <si>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</si>
  <si>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</si>
  <si>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</si>
  <si>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</si>
  <si>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</si>
  <si>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</si>
  <si>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</si>
  <si>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</si>
  <si>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</si>
  <si>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</si>
  <si>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</si>
  <si>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</si>
  <si>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</si>
  <si>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</si>
  <si>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</si>
  <si>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</si>
  <si>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</si>
  <si>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</si>
  <si>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</si>
  <si>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</si>
  <si>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</si>
  <si>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</si>
  <si>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</si>
  <si>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</si>
  <si>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</si>
  <si>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</si>
  <si>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</si>
  <si>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</si>
  <si>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</si>
  <si>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</si>
  <si>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</si>
  <si>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</si>
  <si>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</si>
  <si>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</si>
  <si>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</si>
  <si>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</si>
  <si>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</si>
  <si>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</si>
  <si>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</si>
  <si>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</si>
  <si>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</si>
  <si>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</si>
  <si>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</si>
  <si>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</si>
  <si>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</si>
  <si>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</si>
  <si>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</si>
  <si>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</si>
  <si>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</si>
  <si>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180009</t>
  </si>
  <si>
    <t>46</t>
  </si>
  <si>
    <t>02</t>
  </si>
  <si>
    <t>0</t>
  </si>
  <si>
    <t>000</t>
  </si>
  <si>
    <t>福井県</t>
  </si>
  <si>
    <t>法適用</t>
  </si>
  <si>
    <t>工業用水道事業</t>
  </si>
  <si>
    <t>中規模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</si>
  <si>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</si>
  <si>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</si>
  <si>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</si>
  <si>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</si>
  <si>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</si>
  <si>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</si>
  <si>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</si>
  <si>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現在の経営状況は概ね健全で、効率的な経営を行っていると判断できる。
　今後は老朽化対策に伴う、更新需要の増大や施設・管路の維持修繕に加え、新たな井戸工事や施設・管路の耐震化を予定しており、多額の費用負担が見込まれている。
　そのため、これらに見合う料金収入の確保及び施設・設備の長寿命化、経費節減に努め、より一層経営の健全化・効率化に努めていく必要がある。</t>
    <phoneticPr fontId="5"/>
  </si>
  <si>
    <r>
      <t>　県営第一工業用水道事業、福井臨海工業用水道事業の両事業とも、今後の老朽化対策・耐震化等の設備投資の増加に備えて、効率的な維持管理や適切な料金設定により、経営の安定と資金確保に努めている。
　施設利用率及び契約率については、ともに類似団体平均値を上回っ</t>
    </r>
    <r>
      <rPr>
        <sz val="11"/>
        <rFont val="ＭＳ ゴシック"/>
        <family val="3"/>
        <charset val="128"/>
      </rPr>
      <t>ている。
　経常収支比率は、料金単価改定に伴う給水収益の増加により上昇しており、１００％を上回っている。
　料金回収率は概ね類似団体平均値を上回っており、累積欠損金比率も０％を維持している。
　流動比率は、工事に係る預り金や未払</t>
    </r>
    <r>
      <rPr>
        <sz val="11"/>
        <color theme="1"/>
        <rFont val="ＭＳ ゴシック"/>
        <family val="3"/>
        <charset val="128"/>
      </rPr>
      <t>金の増減により変動がみられるが、１００％以上を確保している。
　企業債については、償還により残高が無いため、企業債残高対給水収益比率は０％となっている。
　今後も引き続き経営の健全化、効率化に努めていく。</t>
    </r>
    <rPh sb="140" eb="142">
      <t>リョウキン</t>
    </rPh>
    <rPh sb="142" eb="144">
      <t>タンカ</t>
    </rPh>
    <rPh sb="144" eb="146">
      <t>カイテイ</t>
    </rPh>
    <rPh sb="147" eb="148">
      <t>トモナ</t>
    </rPh>
    <phoneticPr fontId="5"/>
  </si>
  <si>
    <t>　県営第一工業用水道事業、福井臨海工業用水道事業の両事業とも、給水開始から４０年以上経過した施設であるため、有形固定資産減価償却率は、類似団体平均値と比べて高く、施設の老朽化の度合いが高くなっている。
　老朽化対策については、機能維持や安全性確保のため、点検、診断、修繕、更新等のメンテナンスサイクルにより、長寿命化を図り設備投資の抑制や平準化など、中長期的な視点で計画的に進めている。
　公営企業経営戦略において、計画的かつ効率的な更新計画を設定し、老朽化対策に取り組んでいく。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</si>
</sst>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9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60.9</c:v>
                </c:pt>
                <c:pt idx="1">
                  <c:v>60.74</c:v>
                </c:pt>
                <c:pt idx="2">
                  <c:v>62.51</c:v>
                </c:pt>
                <c:pt idx="3">
                  <c:v>64.78</c:v>
                </c:pt>
                <c:pt idx="4">
                  <c:v>66.69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0-4312-AD44-AB4639A70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57.11</c:v>
                </c:pt>
                <c:pt idx="1">
                  <c:v>57.57</c:v>
                </c:pt>
                <c:pt idx="2">
                  <c:v>57.63</c:v>
                </c:pt>
                <c:pt idx="3">
                  <c:v>58.13</c:v>
                </c:pt>
                <c:pt idx="4">
                  <c:v>59.87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0-4312-AD44-AB4639A70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C-4A0B-9B89-DE95E45BB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50.25</c:v>
                </c:pt>
                <c:pt idx="1">
                  <c:v>51.91</c:v>
                </c:pt>
                <c:pt idx="2">
                  <c:v>53.86</c:v>
                </c:pt>
                <c:pt idx="3">
                  <c:v>75.17</c:v>
                </c:pt>
                <c:pt idx="4">
                  <c:v>164.95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C-4A0B-9B89-DE95E45BB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115.85</c:v>
                </c:pt>
                <c:pt idx="1">
                  <c:v>118.46</c:v>
                </c:pt>
                <c:pt idx="2">
                  <c:v>118.45</c:v>
                </c:pt>
                <c:pt idx="3">
                  <c:v>119.4</c:v>
                </c:pt>
                <c:pt idx="4">
                  <c:v>121.63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1-460C-8E48-1B200F2F9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116.96</c:v>
                </c:pt>
                <c:pt idx="1">
                  <c:v>117.47</c:v>
                </c:pt>
                <c:pt idx="2">
                  <c:v>115.38</c:v>
                </c:pt>
                <c:pt idx="3">
                  <c:v>113.53</c:v>
                </c:pt>
                <c:pt idx="4">
                  <c:v>111.03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C1-460C-8E48-1B200F2F9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23.86</c:v>
                </c:pt>
                <c:pt idx="1">
                  <c:v>22.49</c:v>
                </c:pt>
                <c:pt idx="2">
                  <c:v>22.49</c:v>
                </c:pt>
                <c:pt idx="3">
                  <c:v>43.71</c:v>
                </c:pt>
                <c:pt idx="4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8-4EB2-88BA-4292443A8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51.87</c:v>
                </c:pt>
                <c:pt idx="1">
                  <c:v>52.33</c:v>
                </c:pt>
                <c:pt idx="2">
                  <c:v>52.35</c:v>
                </c:pt>
                <c:pt idx="3">
                  <c:v>53.69</c:v>
                </c:pt>
                <c:pt idx="4">
                  <c:v>56.59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8-4EB2-88BA-4292443A8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0.78</c:v>
                </c:pt>
                <c:pt idx="1">
                  <c:v>5.76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7-4466-87BD-2D3FE1C9B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0.28000000000000003</c:v>
                </c:pt>
                <c:pt idx="1">
                  <c:v>0.77</c:v>
                </c:pt>
                <c:pt idx="2">
                  <c:v>0.24</c:v>
                </c:pt>
                <c:pt idx="3">
                  <c:v>0.22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7-4466-87BD-2D3FE1C9B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554.76</c:v>
                </c:pt>
                <c:pt idx="1">
                  <c:v>579.99</c:v>
                </c:pt>
                <c:pt idx="2">
                  <c:v>1117.8900000000001</c:v>
                </c:pt>
                <c:pt idx="3">
                  <c:v>2515.1</c:v>
                </c:pt>
                <c:pt idx="4">
                  <c:v>2888.93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2-4624-A525-C57A6CECD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655.75</c:v>
                </c:pt>
                <c:pt idx="1">
                  <c:v>578.19000000000005</c:v>
                </c:pt>
                <c:pt idx="2">
                  <c:v>638.35</c:v>
                </c:pt>
                <c:pt idx="3">
                  <c:v>521.36</c:v>
                </c:pt>
                <c:pt idx="4">
                  <c:v>549.66999999999996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2-4624-A525-C57A6CECD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4.05</c:v>
                </c:pt>
                <c:pt idx="1">
                  <c:v>2.08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8-480A-A70C-588D32DDD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193.85</c:v>
                </c:pt>
                <c:pt idx="1">
                  <c:v>204.31</c:v>
                </c:pt>
                <c:pt idx="2">
                  <c:v>214.2</c:v>
                </c:pt>
                <c:pt idx="3">
                  <c:v>242.32</c:v>
                </c:pt>
                <c:pt idx="4">
                  <c:v>256.39999999999998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8-480A-A70C-588D32DDD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109</c:v>
                </c:pt>
                <c:pt idx="1">
                  <c:v>116.63</c:v>
                </c:pt>
                <c:pt idx="2">
                  <c:v>117.56</c:v>
                </c:pt>
                <c:pt idx="3">
                  <c:v>119.73</c:v>
                </c:pt>
                <c:pt idx="4">
                  <c:v>120.91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D-4C1E-8ED9-75B38AD35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105.06</c:v>
                </c:pt>
                <c:pt idx="1">
                  <c:v>106.98</c:v>
                </c:pt>
                <c:pt idx="2">
                  <c:v>103.06</c:v>
                </c:pt>
                <c:pt idx="3">
                  <c:v>100.74</c:v>
                </c:pt>
                <c:pt idx="4">
                  <c:v>95.67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D-4C1E-8ED9-75B38AD35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25.76</c:v>
                </c:pt>
                <c:pt idx="1">
                  <c:v>24.02</c:v>
                </c:pt>
                <c:pt idx="2">
                  <c:v>23.51</c:v>
                </c:pt>
                <c:pt idx="3">
                  <c:v>23.41</c:v>
                </c:pt>
                <c:pt idx="4">
                  <c:v>24.43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5-4D72-87AA-0F05FC90D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26.84</c:v>
                </c:pt>
                <c:pt idx="1">
                  <c:v>26.08</c:v>
                </c:pt>
                <c:pt idx="2">
                  <c:v>26.92</c:v>
                </c:pt>
                <c:pt idx="3">
                  <c:v>27.33</c:v>
                </c:pt>
                <c:pt idx="4">
                  <c:v>27.25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5-4D72-87AA-0F05FC90D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63.02</c:v>
                </c:pt>
                <c:pt idx="1">
                  <c:v>60.48</c:v>
                </c:pt>
                <c:pt idx="2">
                  <c:v>55.44</c:v>
                </c:pt>
                <c:pt idx="3">
                  <c:v>57.77</c:v>
                </c:pt>
                <c:pt idx="4">
                  <c:v>56.72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B-4E40-B3BD-33D49DE6F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40.89</c:v>
                </c:pt>
                <c:pt idx="1">
                  <c:v>41.59</c:v>
                </c:pt>
                <c:pt idx="2">
                  <c:v>40.29</c:v>
                </c:pt>
                <c:pt idx="3">
                  <c:v>40.409999999999997</c:v>
                </c:pt>
                <c:pt idx="4">
                  <c:v>41.58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B-4E40-B3BD-33D49DE6F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76.83</c:v>
                </c:pt>
                <c:pt idx="1">
                  <c:v>76.37</c:v>
                </c:pt>
                <c:pt idx="2">
                  <c:v>74.599999999999994</c:v>
                </c:pt>
                <c:pt idx="3">
                  <c:v>75.59</c:v>
                </c:pt>
                <c:pt idx="4">
                  <c:v>76.98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6-4028-A3E4-C36443A93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61.76</c:v>
                </c:pt>
                <c:pt idx="1">
                  <c:v>62.75</c:v>
                </c:pt>
                <c:pt idx="2">
                  <c:v>61.99</c:v>
                </c:pt>
                <c:pt idx="3">
                  <c:v>62.26</c:v>
                </c:pt>
                <c:pt idx="4">
                  <c:v>63.81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6-4028-A3E4-C36443A93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zoomScale="80" zoomScaleNormal="80" workbookViewId="0">
      <selection activeCell="SM48" sqref="SM48:TA65"/>
    </sheetView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>
      <c r="A5" s="2"/>
      <c r="B5" s="139" t="str">
        <f>データ!H7</f>
        <v>福井県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</row>
    <row r="6" spans="1:521" ht="18.75" customHeight="1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4"/>
      <c r="KX6" s="143"/>
      <c r="KY6" s="143"/>
      <c r="KZ6" s="143"/>
      <c r="LA6" s="143"/>
      <c r="LB6" s="143"/>
      <c r="LC6" s="5"/>
      <c r="LD6" s="2"/>
      <c r="LE6" s="2"/>
      <c r="LF6" s="2"/>
      <c r="LG6" s="2"/>
      <c r="LH6" s="2"/>
      <c r="LI6" s="4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4"/>
      <c r="MM6" s="4"/>
      <c r="MN6" s="4"/>
      <c r="MO6" s="4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4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4"/>
      <c r="OW6" s="4"/>
      <c r="OX6" s="4"/>
      <c r="OY6" s="4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4"/>
      <c r="QC6" s="6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4"/>
      <c r="RF6" s="4"/>
      <c r="RG6" s="4"/>
      <c r="RH6" s="4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</row>
    <row r="7" spans="1:521" ht="18.75" customHeight="1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4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>
      <c r="A8" s="7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86000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中規模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2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48780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4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>
      <c r="A9" s="7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8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4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>
      <c r="A10" s="7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60.5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59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66201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非設置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10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3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3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3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3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3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3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3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3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2"/>
      <c r="SL11" s="2"/>
      <c r="SM11" s="12"/>
      <c r="SN11" s="12"/>
      <c r="SO11" s="5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8" t="s">
        <v>104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8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8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8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8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8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8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8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8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8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8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8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8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8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8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H30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R01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R02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R03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R04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H30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R01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R02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R03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R04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H30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R01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R02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R03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R04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H30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R01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R02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R03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R04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8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115.85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118.46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118.45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119.4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121.63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554.76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579.99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1117.8900000000001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2515.1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2888.93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4.05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2.08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8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116.96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117.47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115.38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113.53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111.03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50.25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51.91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53.86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75.17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164.95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655.75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578.19000000000005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638.35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521.36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549.66999999999996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193.85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204.31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214.2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242.32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256.39999999999998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8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>
      <c r="A34" s="2"/>
      <c r="B34" s="13"/>
      <c r="C34" s="2"/>
      <c r="D34" s="2"/>
      <c r="E34" s="2"/>
      <c r="F34" s="2"/>
      <c r="G34" s="2"/>
      <c r="H34" s="2"/>
      <c r="I34" s="2"/>
      <c r="J34" s="51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3"/>
      <c r="DV34" s="2"/>
      <c r="DW34" s="2"/>
      <c r="DX34" s="2"/>
      <c r="DY34" s="2"/>
      <c r="DZ34" s="2"/>
      <c r="EA34" s="2"/>
      <c r="EB34" s="2"/>
      <c r="EC34" s="2"/>
      <c r="ED34" s="51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3"/>
      <c r="IP34" s="2"/>
      <c r="IQ34" s="2"/>
      <c r="IR34" s="2"/>
      <c r="IS34" s="2"/>
      <c r="IT34" s="2"/>
      <c r="IU34" s="2"/>
      <c r="IV34" s="2"/>
      <c r="IW34" s="2"/>
      <c r="IX34" s="51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3"/>
      <c r="NJ34" s="2"/>
      <c r="NK34" s="2"/>
      <c r="NL34" s="2"/>
      <c r="NM34" s="2"/>
      <c r="NN34" s="2"/>
      <c r="NO34" s="2"/>
      <c r="NP34" s="2"/>
      <c r="NQ34" s="2"/>
      <c r="NR34" s="51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3"/>
      <c r="SD34" s="2"/>
      <c r="SE34" s="2"/>
      <c r="SF34" s="2"/>
      <c r="SG34" s="2"/>
      <c r="SH34" s="2"/>
      <c r="SI34" s="2"/>
      <c r="SJ34" s="2"/>
      <c r="SK34" s="14"/>
      <c r="SL34" s="2"/>
      <c r="SM34" s="68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8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8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8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8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8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8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8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8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8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8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71"/>
      <c r="SN45" s="72"/>
      <c r="SO45" s="72"/>
      <c r="SP45" s="72"/>
      <c r="SQ45" s="72"/>
      <c r="SR45" s="72"/>
      <c r="SS45" s="72"/>
      <c r="ST45" s="72"/>
      <c r="SU45" s="72"/>
      <c r="SV45" s="72"/>
      <c r="SW45" s="72"/>
      <c r="SX45" s="72"/>
      <c r="SY45" s="72"/>
      <c r="SZ45" s="72"/>
      <c r="TA45" s="73"/>
    </row>
    <row r="46" spans="1:521" ht="13.5" customHeight="1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105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H30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R01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R02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R03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R04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H30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R01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R02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R03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R04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H30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R01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R02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R03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R04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H30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R01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R02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R03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R04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109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116.63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117.56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119.73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120.91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25.76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24.02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23.51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23.41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24.43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63.02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60.48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55.44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57.77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56.72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76.83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76.37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74.599999999999994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75.59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76.98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105.06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106.98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103.06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100.74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95.67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26.84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26.08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26.92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27.33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27.25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40.89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41.59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40.29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40.409999999999997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41.58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61.76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62.75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61.99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62.26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63.81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>
      <c r="A57" s="2"/>
      <c r="B57" s="13"/>
      <c r="C57" s="2"/>
      <c r="D57" s="2"/>
      <c r="E57" s="2"/>
      <c r="F57" s="2"/>
      <c r="G57" s="2"/>
      <c r="H57" s="2"/>
      <c r="I57" s="2"/>
      <c r="J57" s="5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3"/>
      <c r="DV57" s="2"/>
      <c r="DW57" s="2"/>
      <c r="DX57" s="2"/>
      <c r="DY57" s="2"/>
      <c r="DZ57" s="2"/>
      <c r="EA57" s="2"/>
      <c r="EB57" s="2"/>
      <c r="EC57" s="2"/>
      <c r="ED57" s="51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3"/>
      <c r="IP57" s="2"/>
      <c r="IQ57" s="2"/>
      <c r="IR57" s="2"/>
      <c r="IS57" s="2"/>
      <c r="IT57" s="2"/>
      <c r="IU57" s="2"/>
      <c r="IV57" s="2"/>
      <c r="IW57" s="2"/>
      <c r="IX57" s="51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3"/>
      <c r="NJ57" s="2"/>
      <c r="NK57" s="2"/>
      <c r="NL57" s="2"/>
      <c r="NM57" s="2"/>
      <c r="NN57" s="2"/>
      <c r="NO57" s="2"/>
      <c r="NP57" s="2"/>
      <c r="NQ57" s="2"/>
      <c r="NR57" s="51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3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103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8"/>
      <c r="Y79" s="59" t="str">
        <f>データ!$B$10</f>
        <v>H30</v>
      </c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1"/>
      <c r="AZ79" s="59" t="str">
        <f>データ!$C$10</f>
        <v>R01</v>
      </c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1"/>
      <c r="CA79" s="59" t="str">
        <f>データ!$D$10</f>
        <v>R02</v>
      </c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1"/>
      <c r="DB79" s="59" t="str">
        <f>データ!$E$10</f>
        <v>R03</v>
      </c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1"/>
      <c r="EC79" s="59" t="str">
        <f>データ!$F$10</f>
        <v>R04</v>
      </c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8"/>
      <c r="GK79" s="59" t="str">
        <f>データ!$B$10</f>
        <v>H30</v>
      </c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1"/>
      <c r="HL79" s="59" t="str">
        <f>データ!$C$10</f>
        <v>R01</v>
      </c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1"/>
      <c r="IM79" s="59" t="str">
        <f>データ!$D$10</f>
        <v>R02</v>
      </c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1"/>
      <c r="JN79" s="59" t="str">
        <f>データ!$E$10</f>
        <v>R03</v>
      </c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  <c r="KH79" s="60"/>
      <c r="KI79" s="60"/>
      <c r="KJ79" s="60"/>
      <c r="KK79" s="60"/>
      <c r="KL79" s="60"/>
      <c r="KM79" s="60"/>
      <c r="KN79" s="61"/>
      <c r="KO79" s="59" t="str">
        <f>データ!$F$10</f>
        <v>R04</v>
      </c>
      <c r="KP79" s="60"/>
      <c r="KQ79" s="60"/>
      <c r="KR79" s="60"/>
      <c r="KS79" s="60"/>
      <c r="KT79" s="60"/>
      <c r="KU79" s="60"/>
      <c r="KV79" s="60"/>
      <c r="KW79" s="60"/>
      <c r="KX79" s="60"/>
      <c r="KY79" s="60"/>
      <c r="KZ79" s="60"/>
      <c r="LA79" s="60"/>
      <c r="LB79" s="60"/>
      <c r="LC79" s="60"/>
      <c r="LD79" s="60"/>
      <c r="LE79" s="60"/>
      <c r="LF79" s="60"/>
      <c r="LG79" s="60"/>
      <c r="LH79" s="60"/>
      <c r="LI79" s="60"/>
      <c r="LJ79" s="60"/>
      <c r="LK79" s="60"/>
      <c r="LL79" s="60"/>
      <c r="LM79" s="60"/>
      <c r="LN79" s="60"/>
      <c r="LO79" s="6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57"/>
      <c r="MK79" s="57"/>
      <c r="ML79" s="57"/>
      <c r="MM79" s="57"/>
      <c r="MN79" s="57"/>
      <c r="MO79" s="57"/>
      <c r="MP79" s="57"/>
      <c r="MQ79" s="57"/>
      <c r="MR79" s="57"/>
      <c r="MS79" s="57"/>
      <c r="MT79" s="57"/>
      <c r="MU79" s="57"/>
      <c r="MV79" s="58"/>
      <c r="MW79" s="59" t="str">
        <f>データ!$B$10</f>
        <v>H30</v>
      </c>
      <c r="MX79" s="60"/>
      <c r="MY79" s="60"/>
      <c r="MZ79" s="60"/>
      <c r="NA79" s="60"/>
      <c r="NB79" s="60"/>
      <c r="NC79" s="60"/>
      <c r="ND79" s="60"/>
      <c r="NE79" s="60"/>
      <c r="NF79" s="60"/>
      <c r="NG79" s="60"/>
      <c r="NH79" s="60"/>
      <c r="NI79" s="60"/>
      <c r="NJ79" s="60"/>
      <c r="NK79" s="60"/>
      <c r="NL79" s="60"/>
      <c r="NM79" s="60"/>
      <c r="NN79" s="60"/>
      <c r="NO79" s="60"/>
      <c r="NP79" s="60"/>
      <c r="NQ79" s="60"/>
      <c r="NR79" s="60"/>
      <c r="NS79" s="60"/>
      <c r="NT79" s="60"/>
      <c r="NU79" s="60"/>
      <c r="NV79" s="60"/>
      <c r="NW79" s="61"/>
      <c r="NX79" s="59" t="str">
        <f>データ!$C$10</f>
        <v>R01</v>
      </c>
      <c r="NY79" s="60"/>
      <c r="NZ79" s="60"/>
      <c r="OA79" s="60"/>
      <c r="OB79" s="60"/>
      <c r="OC79" s="60"/>
      <c r="OD79" s="60"/>
      <c r="OE79" s="60"/>
      <c r="OF79" s="60"/>
      <c r="OG79" s="60"/>
      <c r="OH79" s="60"/>
      <c r="OI79" s="60"/>
      <c r="OJ79" s="60"/>
      <c r="OK79" s="60"/>
      <c r="OL79" s="60"/>
      <c r="OM79" s="60"/>
      <c r="ON79" s="60"/>
      <c r="OO79" s="60"/>
      <c r="OP79" s="60"/>
      <c r="OQ79" s="60"/>
      <c r="OR79" s="60"/>
      <c r="OS79" s="60"/>
      <c r="OT79" s="60"/>
      <c r="OU79" s="60"/>
      <c r="OV79" s="60"/>
      <c r="OW79" s="60"/>
      <c r="OX79" s="61"/>
      <c r="OY79" s="59" t="str">
        <f>データ!$D$10</f>
        <v>R02</v>
      </c>
      <c r="OZ79" s="60"/>
      <c r="PA79" s="60"/>
      <c r="PB79" s="60"/>
      <c r="PC79" s="60"/>
      <c r="PD79" s="60"/>
      <c r="PE79" s="60"/>
      <c r="PF79" s="60"/>
      <c r="PG79" s="60"/>
      <c r="PH79" s="60"/>
      <c r="PI79" s="60"/>
      <c r="PJ79" s="60"/>
      <c r="PK79" s="60"/>
      <c r="PL79" s="60"/>
      <c r="PM79" s="60"/>
      <c r="PN79" s="60"/>
      <c r="PO79" s="60"/>
      <c r="PP79" s="60"/>
      <c r="PQ79" s="60"/>
      <c r="PR79" s="60"/>
      <c r="PS79" s="60"/>
      <c r="PT79" s="60"/>
      <c r="PU79" s="60"/>
      <c r="PV79" s="60"/>
      <c r="PW79" s="60"/>
      <c r="PX79" s="60"/>
      <c r="PY79" s="61"/>
      <c r="PZ79" s="59" t="str">
        <f>データ!$E$10</f>
        <v>R03</v>
      </c>
      <c r="QA79" s="60"/>
      <c r="QB79" s="60"/>
      <c r="QC79" s="60"/>
      <c r="QD79" s="60"/>
      <c r="QE79" s="60"/>
      <c r="QF79" s="60"/>
      <c r="QG79" s="60"/>
      <c r="QH79" s="60"/>
      <c r="QI79" s="60"/>
      <c r="QJ79" s="60"/>
      <c r="QK79" s="60"/>
      <c r="QL79" s="60"/>
      <c r="QM79" s="60"/>
      <c r="QN79" s="60"/>
      <c r="QO79" s="60"/>
      <c r="QP79" s="60"/>
      <c r="QQ79" s="60"/>
      <c r="QR79" s="60"/>
      <c r="QS79" s="60"/>
      <c r="QT79" s="60"/>
      <c r="QU79" s="60"/>
      <c r="QV79" s="60"/>
      <c r="QW79" s="60"/>
      <c r="QX79" s="60"/>
      <c r="QY79" s="60"/>
      <c r="QZ79" s="61"/>
      <c r="RA79" s="59" t="str">
        <f>データ!$F$10</f>
        <v>R04</v>
      </c>
      <c r="RB79" s="60"/>
      <c r="RC79" s="60"/>
      <c r="RD79" s="60"/>
      <c r="RE79" s="60"/>
      <c r="RF79" s="60"/>
      <c r="RG79" s="60"/>
      <c r="RH79" s="60"/>
      <c r="RI79" s="60"/>
      <c r="RJ79" s="60"/>
      <c r="RK79" s="60"/>
      <c r="RL79" s="60"/>
      <c r="RM79" s="60"/>
      <c r="RN79" s="60"/>
      <c r="RO79" s="60"/>
      <c r="RP79" s="60"/>
      <c r="RQ79" s="60"/>
      <c r="RR79" s="60"/>
      <c r="RS79" s="60"/>
      <c r="RT79" s="60"/>
      <c r="RU79" s="60"/>
      <c r="RV79" s="60"/>
      <c r="RW79" s="60"/>
      <c r="RX79" s="60"/>
      <c r="RY79" s="60"/>
      <c r="RZ79" s="60"/>
      <c r="SA79" s="6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5">
        <f>データ!DD6</f>
        <v>60.9</v>
      </c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>
        <f>データ!DE6</f>
        <v>60.74</v>
      </c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>
        <f>データ!DF6</f>
        <v>62.51</v>
      </c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>
        <f>データ!DG6</f>
        <v>64.78</v>
      </c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>
        <f>データ!DH6</f>
        <v>66.69</v>
      </c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5">
        <f>データ!DO6</f>
        <v>23.86</v>
      </c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>
        <f>データ!DP6</f>
        <v>22.49</v>
      </c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>
        <f>データ!DQ6</f>
        <v>22.49</v>
      </c>
      <c r="IN80" s="55"/>
      <c r="IO80" s="55"/>
      <c r="IP80" s="55"/>
      <c r="IQ80" s="55"/>
      <c r="IR80" s="55"/>
      <c r="IS80" s="55"/>
      <c r="IT80" s="55"/>
      <c r="IU80" s="55"/>
      <c r="IV80" s="55"/>
      <c r="IW80" s="55"/>
      <c r="IX80" s="55"/>
      <c r="IY80" s="55"/>
      <c r="IZ80" s="55"/>
      <c r="JA80" s="55"/>
      <c r="JB80" s="55"/>
      <c r="JC80" s="55"/>
      <c r="JD80" s="55"/>
      <c r="JE80" s="55"/>
      <c r="JF80" s="55"/>
      <c r="JG80" s="55"/>
      <c r="JH80" s="55"/>
      <c r="JI80" s="55"/>
      <c r="JJ80" s="55"/>
      <c r="JK80" s="55"/>
      <c r="JL80" s="55"/>
      <c r="JM80" s="55"/>
      <c r="JN80" s="55">
        <f>データ!DR6</f>
        <v>43.71</v>
      </c>
      <c r="JO80" s="55"/>
      <c r="JP80" s="55"/>
      <c r="JQ80" s="55"/>
      <c r="JR80" s="55"/>
      <c r="JS80" s="55"/>
      <c r="JT80" s="55"/>
      <c r="JU80" s="55"/>
      <c r="JV80" s="55"/>
      <c r="JW80" s="55"/>
      <c r="JX80" s="55"/>
      <c r="JY80" s="55"/>
      <c r="JZ80" s="55"/>
      <c r="KA80" s="55"/>
      <c r="KB80" s="55"/>
      <c r="KC80" s="55"/>
      <c r="KD80" s="55"/>
      <c r="KE80" s="55"/>
      <c r="KF80" s="55"/>
      <c r="KG80" s="55"/>
      <c r="KH80" s="55"/>
      <c r="KI80" s="55"/>
      <c r="KJ80" s="55"/>
      <c r="KK80" s="55"/>
      <c r="KL80" s="55"/>
      <c r="KM80" s="55"/>
      <c r="KN80" s="55"/>
      <c r="KO80" s="55">
        <f>データ!DS6</f>
        <v>43.7</v>
      </c>
      <c r="KP80" s="55"/>
      <c r="KQ80" s="55"/>
      <c r="KR80" s="55"/>
      <c r="KS80" s="55"/>
      <c r="KT80" s="55"/>
      <c r="KU80" s="55"/>
      <c r="KV80" s="55"/>
      <c r="KW80" s="55"/>
      <c r="KX80" s="55"/>
      <c r="KY80" s="55"/>
      <c r="KZ80" s="55"/>
      <c r="LA80" s="55"/>
      <c r="LB80" s="55"/>
      <c r="LC80" s="55"/>
      <c r="LD80" s="55"/>
      <c r="LE80" s="55"/>
      <c r="LF80" s="55"/>
      <c r="LG80" s="55"/>
      <c r="LH80" s="55"/>
      <c r="LI80" s="55"/>
      <c r="LJ80" s="55"/>
      <c r="LK80" s="55"/>
      <c r="LL80" s="55"/>
      <c r="LM80" s="55"/>
      <c r="LN80" s="55"/>
      <c r="LO80" s="55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5">
        <f>データ!DZ6</f>
        <v>0.78</v>
      </c>
      <c r="MX80" s="55"/>
      <c r="MY80" s="55"/>
      <c r="MZ80" s="55"/>
      <c r="NA80" s="55"/>
      <c r="NB80" s="55"/>
      <c r="NC80" s="55"/>
      <c r="ND80" s="55"/>
      <c r="NE80" s="55"/>
      <c r="NF80" s="55"/>
      <c r="NG80" s="55"/>
      <c r="NH80" s="55"/>
      <c r="NI80" s="55"/>
      <c r="NJ80" s="55"/>
      <c r="NK80" s="55"/>
      <c r="NL80" s="55"/>
      <c r="NM80" s="55"/>
      <c r="NN80" s="55"/>
      <c r="NO80" s="55"/>
      <c r="NP80" s="55"/>
      <c r="NQ80" s="55"/>
      <c r="NR80" s="55"/>
      <c r="NS80" s="55"/>
      <c r="NT80" s="55"/>
      <c r="NU80" s="55"/>
      <c r="NV80" s="55"/>
      <c r="NW80" s="55"/>
      <c r="NX80" s="55">
        <f>データ!EA6</f>
        <v>5.76</v>
      </c>
      <c r="NY80" s="55"/>
      <c r="NZ80" s="55"/>
      <c r="OA80" s="55"/>
      <c r="OB80" s="55"/>
      <c r="OC80" s="55"/>
      <c r="OD80" s="55"/>
      <c r="OE80" s="55"/>
      <c r="OF80" s="55"/>
      <c r="OG80" s="55"/>
      <c r="OH80" s="55"/>
      <c r="OI80" s="55"/>
      <c r="OJ80" s="55"/>
      <c r="OK80" s="55"/>
      <c r="OL80" s="55"/>
      <c r="OM80" s="55"/>
      <c r="ON80" s="55"/>
      <c r="OO80" s="55"/>
      <c r="OP80" s="55"/>
      <c r="OQ80" s="55"/>
      <c r="OR80" s="55"/>
      <c r="OS80" s="55"/>
      <c r="OT80" s="55"/>
      <c r="OU80" s="55"/>
      <c r="OV80" s="55"/>
      <c r="OW80" s="55"/>
      <c r="OX80" s="55"/>
      <c r="OY80" s="55">
        <f>データ!EB6</f>
        <v>0</v>
      </c>
      <c r="OZ80" s="55"/>
      <c r="PA80" s="55"/>
      <c r="PB80" s="55"/>
      <c r="PC80" s="55"/>
      <c r="PD80" s="55"/>
      <c r="PE80" s="55"/>
      <c r="PF80" s="55"/>
      <c r="PG80" s="55"/>
      <c r="PH80" s="55"/>
      <c r="PI80" s="55"/>
      <c r="PJ80" s="55"/>
      <c r="PK80" s="55"/>
      <c r="PL80" s="55"/>
      <c r="PM80" s="55"/>
      <c r="PN80" s="55"/>
      <c r="PO80" s="55"/>
      <c r="PP80" s="55"/>
      <c r="PQ80" s="55"/>
      <c r="PR80" s="55"/>
      <c r="PS80" s="55"/>
      <c r="PT80" s="55"/>
      <c r="PU80" s="55"/>
      <c r="PV80" s="55"/>
      <c r="PW80" s="55"/>
      <c r="PX80" s="55"/>
      <c r="PY80" s="55"/>
      <c r="PZ80" s="55">
        <f>データ!EC6</f>
        <v>0</v>
      </c>
      <c r="QA80" s="55"/>
      <c r="QB80" s="55"/>
      <c r="QC80" s="55"/>
      <c r="QD80" s="55"/>
      <c r="QE80" s="55"/>
      <c r="QF80" s="55"/>
      <c r="QG80" s="55"/>
      <c r="QH80" s="55"/>
      <c r="QI80" s="55"/>
      <c r="QJ80" s="55"/>
      <c r="QK80" s="55"/>
      <c r="QL80" s="55"/>
      <c r="QM80" s="55"/>
      <c r="QN80" s="55"/>
      <c r="QO80" s="55"/>
      <c r="QP80" s="55"/>
      <c r="QQ80" s="55"/>
      <c r="QR80" s="55"/>
      <c r="QS80" s="55"/>
      <c r="QT80" s="55"/>
      <c r="QU80" s="55"/>
      <c r="QV80" s="55"/>
      <c r="QW80" s="55"/>
      <c r="QX80" s="55"/>
      <c r="QY80" s="55"/>
      <c r="QZ80" s="55"/>
      <c r="RA80" s="55">
        <f>データ!ED6</f>
        <v>0</v>
      </c>
      <c r="RB80" s="55"/>
      <c r="RC80" s="55"/>
      <c r="RD80" s="55"/>
      <c r="RE80" s="55"/>
      <c r="RF80" s="55"/>
      <c r="RG80" s="55"/>
      <c r="RH80" s="55"/>
      <c r="RI80" s="55"/>
      <c r="RJ80" s="55"/>
      <c r="RK80" s="55"/>
      <c r="RL80" s="55"/>
      <c r="RM80" s="55"/>
      <c r="RN80" s="55"/>
      <c r="RO80" s="55"/>
      <c r="RP80" s="55"/>
      <c r="RQ80" s="55"/>
      <c r="RR80" s="55"/>
      <c r="RS80" s="55"/>
      <c r="RT80" s="55"/>
      <c r="RU80" s="55"/>
      <c r="RV80" s="55"/>
      <c r="RW80" s="55"/>
      <c r="RX80" s="55"/>
      <c r="RY80" s="55"/>
      <c r="RZ80" s="55"/>
      <c r="SA80" s="55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5">
        <f>データ!DI6</f>
        <v>57.11</v>
      </c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>
        <f>データ!DJ6</f>
        <v>57.57</v>
      </c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>
        <f>データ!DK6</f>
        <v>57.63</v>
      </c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>
        <f>データ!DL6</f>
        <v>58.13</v>
      </c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>
        <f>データ!DM6</f>
        <v>59.87</v>
      </c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5">
        <f>データ!DT6</f>
        <v>51.87</v>
      </c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>
        <f>データ!DU6</f>
        <v>52.33</v>
      </c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>
        <f>データ!DV6</f>
        <v>52.35</v>
      </c>
      <c r="IN81" s="55"/>
      <c r="IO81" s="55"/>
      <c r="IP81" s="55"/>
      <c r="IQ81" s="55"/>
      <c r="IR81" s="55"/>
      <c r="IS81" s="55"/>
      <c r="IT81" s="55"/>
      <c r="IU81" s="55"/>
      <c r="IV81" s="55"/>
      <c r="IW81" s="55"/>
      <c r="IX81" s="55"/>
      <c r="IY81" s="55"/>
      <c r="IZ81" s="55"/>
      <c r="JA81" s="55"/>
      <c r="JB81" s="55"/>
      <c r="JC81" s="55"/>
      <c r="JD81" s="55"/>
      <c r="JE81" s="55"/>
      <c r="JF81" s="55"/>
      <c r="JG81" s="55"/>
      <c r="JH81" s="55"/>
      <c r="JI81" s="55"/>
      <c r="JJ81" s="55"/>
      <c r="JK81" s="55"/>
      <c r="JL81" s="55"/>
      <c r="JM81" s="55"/>
      <c r="JN81" s="55">
        <f>データ!DW6</f>
        <v>53.69</v>
      </c>
      <c r="JO81" s="55"/>
      <c r="JP81" s="55"/>
      <c r="JQ81" s="55"/>
      <c r="JR81" s="55"/>
      <c r="JS81" s="55"/>
      <c r="JT81" s="55"/>
      <c r="JU81" s="55"/>
      <c r="JV81" s="55"/>
      <c r="JW81" s="55"/>
      <c r="JX81" s="55"/>
      <c r="JY81" s="55"/>
      <c r="JZ81" s="55"/>
      <c r="KA81" s="55"/>
      <c r="KB81" s="55"/>
      <c r="KC81" s="55"/>
      <c r="KD81" s="55"/>
      <c r="KE81" s="55"/>
      <c r="KF81" s="55"/>
      <c r="KG81" s="55"/>
      <c r="KH81" s="55"/>
      <c r="KI81" s="55"/>
      <c r="KJ81" s="55"/>
      <c r="KK81" s="55"/>
      <c r="KL81" s="55"/>
      <c r="KM81" s="55"/>
      <c r="KN81" s="55"/>
      <c r="KO81" s="55">
        <f>データ!DX6</f>
        <v>56.59</v>
      </c>
      <c r="KP81" s="55"/>
      <c r="KQ81" s="55"/>
      <c r="KR81" s="55"/>
      <c r="KS81" s="55"/>
      <c r="KT81" s="55"/>
      <c r="KU81" s="55"/>
      <c r="KV81" s="55"/>
      <c r="KW81" s="55"/>
      <c r="KX81" s="55"/>
      <c r="KY81" s="55"/>
      <c r="KZ81" s="55"/>
      <c r="LA81" s="55"/>
      <c r="LB81" s="55"/>
      <c r="LC81" s="55"/>
      <c r="LD81" s="55"/>
      <c r="LE81" s="55"/>
      <c r="LF81" s="55"/>
      <c r="LG81" s="55"/>
      <c r="LH81" s="55"/>
      <c r="LI81" s="55"/>
      <c r="LJ81" s="55"/>
      <c r="LK81" s="55"/>
      <c r="LL81" s="55"/>
      <c r="LM81" s="55"/>
      <c r="LN81" s="55"/>
      <c r="LO81" s="55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5">
        <f>データ!EE6</f>
        <v>0.28000000000000003</v>
      </c>
      <c r="MX81" s="55"/>
      <c r="MY81" s="55"/>
      <c r="MZ81" s="55"/>
      <c r="NA81" s="55"/>
      <c r="NB81" s="55"/>
      <c r="NC81" s="55"/>
      <c r="ND81" s="55"/>
      <c r="NE81" s="55"/>
      <c r="NF81" s="55"/>
      <c r="NG81" s="55"/>
      <c r="NH81" s="55"/>
      <c r="NI81" s="55"/>
      <c r="NJ81" s="55"/>
      <c r="NK81" s="55"/>
      <c r="NL81" s="55"/>
      <c r="NM81" s="55"/>
      <c r="NN81" s="55"/>
      <c r="NO81" s="55"/>
      <c r="NP81" s="55"/>
      <c r="NQ81" s="55"/>
      <c r="NR81" s="55"/>
      <c r="NS81" s="55"/>
      <c r="NT81" s="55"/>
      <c r="NU81" s="55"/>
      <c r="NV81" s="55"/>
      <c r="NW81" s="55"/>
      <c r="NX81" s="55">
        <f>データ!EF6</f>
        <v>0.77</v>
      </c>
      <c r="NY81" s="55"/>
      <c r="NZ81" s="55"/>
      <c r="OA81" s="55"/>
      <c r="OB81" s="55"/>
      <c r="OC81" s="55"/>
      <c r="OD81" s="55"/>
      <c r="OE81" s="55"/>
      <c r="OF81" s="55"/>
      <c r="OG81" s="55"/>
      <c r="OH81" s="55"/>
      <c r="OI81" s="55"/>
      <c r="OJ81" s="55"/>
      <c r="OK81" s="55"/>
      <c r="OL81" s="55"/>
      <c r="OM81" s="55"/>
      <c r="ON81" s="55"/>
      <c r="OO81" s="55"/>
      <c r="OP81" s="55"/>
      <c r="OQ81" s="55"/>
      <c r="OR81" s="55"/>
      <c r="OS81" s="55"/>
      <c r="OT81" s="55"/>
      <c r="OU81" s="55"/>
      <c r="OV81" s="55"/>
      <c r="OW81" s="55"/>
      <c r="OX81" s="55"/>
      <c r="OY81" s="55">
        <f>データ!EG6</f>
        <v>0.24</v>
      </c>
      <c r="OZ81" s="55"/>
      <c r="PA81" s="55"/>
      <c r="PB81" s="55"/>
      <c r="PC81" s="55"/>
      <c r="PD81" s="55"/>
      <c r="PE81" s="55"/>
      <c r="PF81" s="55"/>
      <c r="PG81" s="55"/>
      <c r="PH81" s="55"/>
      <c r="PI81" s="55"/>
      <c r="PJ81" s="55"/>
      <c r="PK81" s="55"/>
      <c r="PL81" s="55"/>
      <c r="PM81" s="55"/>
      <c r="PN81" s="55"/>
      <c r="PO81" s="55"/>
      <c r="PP81" s="55"/>
      <c r="PQ81" s="55"/>
      <c r="PR81" s="55"/>
      <c r="PS81" s="55"/>
      <c r="PT81" s="55"/>
      <c r="PU81" s="55"/>
      <c r="PV81" s="55"/>
      <c r="PW81" s="55"/>
      <c r="PX81" s="55"/>
      <c r="PY81" s="55"/>
      <c r="PZ81" s="55">
        <f>データ!EH6</f>
        <v>0.22</v>
      </c>
      <c r="QA81" s="55"/>
      <c r="QB81" s="55"/>
      <c r="QC81" s="55"/>
      <c r="QD81" s="55"/>
      <c r="QE81" s="55"/>
      <c r="QF81" s="55"/>
      <c r="QG81" s="55"/>
      <c r="QH81" s="55"/>
      <c r="QI81" s="55"/>
      <c r="QJ81" s="55"/>
      <c r="QK81" s="55"/>
      <c r="QL81" s="55"/>
      <c r="QM81" s="55"/>
      <c r="QN81" s="55"/>
      <c r="QO81" s="55"/>
      <c r="QP81" s="55"/>
      <c r="QQ81" s="55"/>
      <c r="QR81" s="55"/>
      <c r="QS81" s="55"/>
      <c r="QT81" s="55"/>
      <c r="QU81" s="55"/>
      <c r="QV81" s="55"/>
      <c r="QW81" s="55"/>
      <c r="QX81" s="55"/>
      <c r="QY81" s="55"/>
      <c r="QZ81" s="55"/>
      <c r="RA81" s="55">
        <f>データ!EI6</f>
        <v>0.24</v>
      </c>
      <c r="RB81" s="55"/>
      <c r="RC81" s="55"/>
      <c r="RD81" s="55"/>
      <c r="RE81" s="55"/>
      <c r="RF81" s="55"/>
      <c r="RG81" s="55"/>
      <c r="RH81" s="55"/>
      <c r="RI81" s="55"/>
      <c r="RJ81" s="55"/>
      <c r="RK81" s="55"/>
      <c r="RL81" s="55"/>
      <c r="RM81" s="55"/>
      <c r="RN81" s="55"/>
      <c r="RO81" s="55"/>
      <c r="RP81" s="55"/>
      <c r="RQ81" s="55"/>
      <c r="RR81" s="55"/>
      <c r="RS81" s="55"/>
      <c r="RT81" s="55"/>
      <c r="RU81" s="55"/>
      <c r="RV81" s="55"/>
      <c r="RW81" s="55"/>
      <c r="RX81" s="55"/>
      <c r="RY81" s="55"/>
      <c r="RZ81" s="55"/>
      <c r="SA81" s="55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>
      <c r="A82" s="2"/>
      <c r="B82" s="13"/>
      <c r="C82" s="2"/>
      <c r="D82" s="2"/>
      <c r="E82" s="2"/>
      <c r="F82" s="2"/>
      <c r="G82" s="2"/>
      <c r="H82" s="2"/>
      <c r="I82" s="2"/>
      <c r="J82" s="5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1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  <c r="IW82" s="52"/>
      <c r="IX82" s="52"/>
      <c r="IY82" s="52"/>
      <c r="IZ82" s="52"/>
      <c r="JA82" s="52"/>
      <c r="JB82" s="52"/>
      <c r="JC82" s="52"/>
      <c r="JD82" s="52"/>
      <c r="JE82" s="52"/>
      <c r="JF82" s="52"/>
      <c r="JG82" s="52"/>
      <c r="JH82" s="52"/>
      <c r="JI82" s="52"/>
      <c r="JJ82" s="52"/>
      <c r="JK82" s="52"/>
      <c r="JL82" s="52"/>
      <c r="JM82" s="52"/>
      <c r="JN82" s="52"/>
      <c r="JO82" s="52"/>
      <c r="JP82" s="52"/>
      <c r="JQ82" s="52"/>
      <c r="JR82" s="52"/>
      <c r="JS82" s="52"/>
      <c r="JT82" s="52"/>
      <c r="JU82" s="52"/>
      <c r="JV82" s="52"/>
      <c r="JW82" s="52"/>
      <c r="JX82" s="52"/>
      <c r="JY82" s="52"/>
      <c r="JZ82" s="52"/>
      <c r="KA82" s="52"/>
      <c r="KB82" s="52"/>
      <c r="KC82" s="52"/>
      <c r="KD82" s="52"/>
      <c r="KE82" s="52"/>
      <c r="KF82" s="52"/>
      <c r="KG82" s="52"/>
      <c r="KH82" s="52"/>
      <c r="KI82" s="52"/>
      <c r="KJ82" s="52"/>
      <c r="KK82" s="52"/>
      <c r="KL82" s="52"/>
      <c r="KM82" s="52"/>
      <c r="KN82" s="52"/>
      <c r="KO82" s="52"/>
      <c r="KP82" s="52"/>
      <c r="KQ82" s="52"/>
      <c r="KR82" s="52"/>
      <c r="KS82" s="52"/>
      <c r="KT82" s="52"/>
      <c r="KU82" s="52"/>
      <c r="KV82" s="52"/>
      <c r="KW82" s="52"/>
      <c r="KX82" s="52"/>
      <c r="KY82" s="52"/>
      <c r="KZ82" s="52"/>
      <c r="LA82" s="52"/>
      <c r="LB82" s="52"/>
      <c r="LC82" s="52"/>
      <c r="LD82" s="52"/>
      <c r="LE82" s="52"/>
      <c r="LF82" s="52"/>
      <c r="LG82" s="52"/>
      <c r="LH82" s="52"/>
      <c r="LI82" s="52"/>
      <c r="LJ82" s="52"/>
      <c r="LK82" s="52"/>
      <c r="LL82" s="52"/>
      <c r="LM82" s="52"/>
      <c r="LN82" s="52"/>
      <c r="LO82" s="52"/>
      <c r="LP82" s="52"/>
      <c r="LQ82" s="5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1"/>
      <c r="MI82" s="52"/>
      <c r="MJ82" s="52"/>
      <c r="MK82" s="52"/>
      <c r="ML82" s="52"/>
      <c r="MM82" s="52"/>
      <c r="MN82" s="52"/>
      <c r="MO82" s="52"/>
      <c r="MP82" s="52"/>
      <c r="MQ82" s="52"/>
      <c r="MR82" s="52"/>
      <c r="MS82" s="52"/>
      <c r="MT82" s="52"/>
      <c r="MU82" s="52"/>
      <c r="MV82" s="52"/>
      <c r="MW82" s="52"/>
      <c r="MX82" s="52"/>
      <c r="MY82" s="52"/>
      <c r="MZ82" s="52"/>
      <c r="NA82" s="52"/>
      <c r="NB82" s="52"/>
      <c r="NC82" s="52"/>
      <c r="ND82" s="52"/>
      <c r="NE82" s="52"/>
      <c r="NF82" s="52"/>
      <c r="NG82" s="52"/>
      <c r="NH82" s="52"/>
      <c r="NI82" s="52"/>
      <c r="NJ82" s="52"/>
      <c r="NK82" s="52"/>
      <c r="NL82" s="52"/>
      <c r="NM82" s="52"/>
      <c r="NN82" s="52"/>
      <c r="NO82" s="52"/>
      <c r="NP82" s="52"/>
      <c r="NQ82" s="52"/>
      <c r="NR82" s="52"/>
      <c r="NS82" s="52"/>
      <c r="NT82" s="52"/>
      <c r="NU82" s="52"/>
      <c r="NV82" s="52"/>
      <c r="NW82" s="52"/>
      <c r="NX82" s="52"/>
      <c r="NY82" s="52"/>
      <c r="NZ82" s="52"/>
      <c r="OA82" s="52"/>
      <c r="OB82" s="52"/>
      <c r="OC82" s="52"/>
      <c r="OD82" s="52"/>
      <c r="OE82" s="52"/>
      <c r="OF82" s="52"/>
      <c r="OG82" s="52"/>
      <c r="OH82" s="52"/>
      <c r="OI82" s="52"/>
      <c r="OJ82" s="52"/>
      <c r="OK82" s="52"/>
      <c r="OL82" s="52"/>
      <c r="OM82" s="52"/>
      <c r="ON82" s="52"/>
      <c r="OO82" s="52"/>
      <c r="OP82" s="52"/>
      <c r="OQ82" s="52"/>
      <c r="OR82" s="52"/>
      <c r="OS82" s="52"/>
      <c r="OT82" s="52"/>
      <c r="OU82" s="52"/>
      <c r="OV82" s="52"/>
      <c r="OW82" s="52"/>
      <c r="OX82" s="52"/>
      <c r="OY82" s="52"/>
      <c r="OZ82" s="52"/>
      <c r="PA82" s="52"/>
      <c r="PB82" s="52"/>
      <c r="PC82" s="52"/>
      <c r="PD82" s="52"/>
      <c r="PE82" s="52"/>
      <c r="PF82" s="52"/>
      <c r="PG82" s="52"/>
      <c r="PH82" s="52"/>
      <c r="PI82" s="52"/>
      <c r="PJ82" s="52"/>
      <c r="PK82" s="52"/>
      <c r="PL82" s="52"/>
      <c r="PM82" s="52"/>
      <c r="PN82" s="52"/>
      <c r="PO82" s="52"/>
      <c r="PP82" s="52"/>
      <c r="PQ82" s="52"/>
      <c r="PR82" s="52"/>
      <c r="PS82" s="52"/>
      <c r="PT82" s="52"/>
      <c r="PU82" s="52"/>
      <c r="PV82" s="52"/>
      <c r="PW82" s="52"/>
      <c r="PX82" s="52"/>
      <c r="PY82" s="52"/>
      <c r="PZ82" s="52"/>
      <c r="QA82" s="52"/>
      <c r="QB82" s="52"/>
      <c r="QC82" s="52"/>
      <c r="QD82" s="52"/>
      <c r="QE82" s="52"/>
      <c r="QF82" s="52"/>
      <c r="QG82" s="52"/>
      <c r="QH82" s="52"/>
      <c r="QI82" s="52"/>
      <c r="QJ82" s="52"/>
      <c r="QK82" s="52"/>
      <c r="QL82" s="52"/>
      <c r="QM82" s="52"/>
      <c r="QN82" s="52"/>
      <c r="QO82" s="52"/>
      <c r="QP82" s="52"/>
      <c r="QQ82" s="52"/>
      <c r="QR82" s="52"/>
      <c r="QS82" s="52"/>
      <c r="QT82" s="52"/>
      <c r="QU82" s="52"/>
      <c r="QV82" s="52"/>
      <c r="QW82" s="52"/>
      <c r="QX82" s="52"/>
      <c r="QY82" s="52"/>
      <c r="QZ82" s="52"/>
      <c r="RA82" s="52"/>
      <c r="RB82" s="52"/>
      <c r="RC82" s="52"/>
      <c r="RD82" s="52"/>
      <c r="RE82" s="52"/>
      <c r="RF82" s="52"/>
      <c r="RG82" s="52"/>
      <c r="RH82" s="52"/>
      <c r="RI82" s="52"/>
      <c r="RJ82" s="52"/>
      <c r="RK82" s="52"/>
      <c r="RL82" s="52"/>
      <c r="RM82" s="52"/>
      <c r="RN82" s="52"/>
      <c r="RO82" s="52"/>
      <c r="RP82" s="52"/>
      <c r="RQ82" s="52"/>
      <c r="RR82" s="52"/>
      <c r="RS82" s="52"/>
      <c r="RT82" s="52"/>
      <c r="RU82" s="52"/>
      <c r="RV82" s="52"/>
      <c r="RW82" s="52"/>
      <c r="RX82" s="52"/>
      <c r="RY82" s="52"/>
      <c r="RZ82" s="52"/>
      <c r="SA82" s="52"/>
      <c r="SB82" s="52"/>
      <c r="SC82" s="53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>
      <c r="C86" s="25"/>
      <c r="BM86" s="25"/>
      <c r="DV86" s="25"/>
      <c r="GF86" s="25"/>
      <c r="IO86" s="25"/>
      <c r="LK86" s="25"/>
      <c r="NT86" s="25"/>
      <c r="QD86" s="25"/>
    </row>
    <row r="87" spans="1:52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>
      <c r="A89" s="26"/>
      <c r="B89" s="26"/>
      <c r="C89" s="49" t="s">
        <v>29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 t="s">
        <v>30</v>
      </c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 t="s">
        <v>31</v>
      </c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 t="s">
        <v>32</v>
      </c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 t="s">
        <v>33</v>
      </c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 t="s">
        <v>34</v>
      </c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 t="s">
        <v>35</v>
      </c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 t="s">
        <v>36</v>
      </c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 t="s">
        <v>29</v>
      </c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 t="s">
        <v>30</v>
      </c>
      <c r="IM89" s="49"/>
      <c r="IN89" s="49"/>
      <c r="IO89" s="49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49"/>
      <c r="JA89" s="49"/>
      <c r="JB89" s="49"/>
      <c r="JC89" s="49"/>
      <c r="JD89" s="49"/>
      <c r="JE89" s="49"/>
      <c r="JF89" s="49"/>
      <c r="JG89" s="49"/>
      <c r="JH89" s="49"/>
      <c r="JI89" s="49"/>
      <c r="JJ89" s="49"/>
      <c r="JK89" s="49"/>
      <c r="JL89" s="49"/>
      <c r="JM89" s="49" t="s">
        <v>31</v>
      </c>
      <c r="JN89" s="49"/>
      <c r="JO89" s="49"/>
      <c r="JP89" s="49"/>
      <c r="JQ89" s="49"/>
      <c r="JR89" s="49"/>
      <c r="JS89" s="49"/>
      <c r="JT89" s="49"/>
      <c r="JU89" s="49"/>
      <c r="JV89" s="49"/>
      <c r="JW89" s="49"/>
      <c r="JX89" s="49"/>
      <c r="JY89" s="49"/>
      <c r="JZ89" s="49"/>
      <c r="KA89" s="49"/>
      <c r="KB89" s="49"/>
      <c r="KC89" s="49"/>
      <c r="KD89" s="49"/>
      <c r="KE89" s="49"/>
      <c r="KF89" s="49"/>
      <c r="KG89" s="49"/>
      <c r="KH89" s="49"/>
      <c r="KI89" s="49"/>
      <c r="KJ89" s="49"/>
      <c r="KK89" s="49"/>
      <c r="KL89" s="49"/>
      <c r="KM89" s="49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>
      <c r="A90" s="26"/>
      <c r="B90" s="26"/>
      <c r="C90" s="50" t="str">
        <f>データ!AD6</f>
        <v>【112.60】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 t="str">
        <f>データ!AO6</f>
        <v>【29.72】</v>
      </c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 t="str">
        <f>データ!AZ6</f>
        <v>【473.00】</v>
      </c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 t="str">
        <f>データ!BK6</f>
        <v>【233.74】</v>
      </c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 t="str">
        <f>データ!BV6</f>
        <v>【106.87】</v>
      </c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 t="str">
        <f>データ!CG6</f>
        <v>【20.26】</v>
      </c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 t="str">
        <f>データ!CR6</f>
        <v>【53.19】</v>
      </c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0" t="str">
        <f>データ!DC6</f>
        <v>【75.85】</v>
      </c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0" t="str">
        <f>データ!DN6</f>
        <v>【61.17】</v>
      </c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0" t="str">
        <f>データ!DY6</f>
        <v>【49.58】</v>
      </c>
      <c r="IM90" s="54"/>
      <c r="IN90" s="54"/>
      <c r="IO90" s="54"/>
      <c r="IP90" s="54"/>
      <c r="IQ90" s="54"/>
      <c r="IR90" s="54"/>
      <c r="IS90" s="54"/>
      <c r="IT90" s="54"/>
      <c r="IU90" s="54"/>
      <c r="IV90" s="54"/>
      <c r="IW90" s="54"/>
      <c r="IX90" s="54"/>
      <c r="IY90" s="54"/>
      <c r="IZ90" s="54"/>
      <c r="JA90" s="54"/>
      <c r="JB90" s="54"/>
      <c r="JC90" s="54"/>
      <c r="JD90" s="54"/>
      <c r="JE90" s="54"/>
      <c r="JF90" s="54"/>
      <c r="JG90" s="54"/>
      <c r="JH90" s="54"/>
      <c r="JI90" s="54"/>
      <c r="JJ90" s="54"/>
      <c r="JK90" s="54"/>
      <c r="JL90" s="54"/>
      <c r="JM90" s="50" t="str">
        <f>データ!EJ6</f>
        <v>【0.21】</v>
      </c>
      <c r="JN90" s="54"/>
      <c r="JO90" s="54"/>
      <c r="JP90" s="54"/>
      <c r="JQ90" s="54"/>
      <c r="JR90" s="54"/>
      <c r="JS90" s="54"/>
      <c r="JT90" s="54"/>
      <c r="JU90" s="54"/>
      <c r="JV90" s="54"/>
      <c r="JW90" s="54"/>
      <c r="JX90" s="54"/>
      <c r="JY90" s="54"/>
      <c r="JZ90" s="54"/>
      <c r="KA90" s="54"/>
      <c r="KB90" s="54"/>
      <c r="KC90" s="54"/>
      <c r="KD90" s="54"/>
      <c r="KE90" s="54"/>
      <c r="KF90" s="54"/>
      <c r="KG90" s="54"/>
      <c r="KH90" s="54"/>
      <c r="KI90" s="54"/>
      <c r="KJ90" s="54"/>
      <c r="KK90" s="54"/>
      <c r="KL90" s="54"/>
      <c r="KM90" s="5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Hui1YfqfPSEgONXrPtFlBRYa6f93MW4mkoftYf/wm+vZVV4Ww7qpUhsOWjk/H4p+9aRE0qnNRKT9evrN3QaSmw==" saltValue="ml7jR9pDnA2DG30Tc0DjCg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37</v>
      </c>
    </row>
    <row r="2" spans="1:140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26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>
      <c r="A4" s="28" t="s">
        <v>48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49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50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51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52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53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54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55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56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57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58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59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>
      <c r="A5" s="28" t="s">
        <v>60</v>
      </c>
      <c r="B5" s="31"/>
      <c r="C5" s="31"/>
      <c r="D5" s="31"/>
      <c r="E5" s="31"/>
      <c r="F5" s="31"/>
      <c r="G5" s="31"/>
      <c r="H5" s="32" t="s">
        <v>61</v>
      </c>
      <c r="I5" s="32" t="s">
        <v>62</v>
      </c>
      <c r="J5" s="32" t="s">
        <v>63</v>
      </c>
      <c r="K5" s="32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32" t="s">
        <v>74</v>
      </c>
      <c r="V5" s="32" t="s">
        <v>75</v>
      </c>
      <c r="W5" s="32" t="s">
        <v>76</v>
      </c>
      <c r="X5" s="32" t="s">
        <v>77</v>
      </c>
      <c r="Y5" s="32" t="s">
        <v>78</v>
      </c>
      <c r="Z5" s="32" t="s">
        <v>79</v>
      </c>
      <c r="AA5" s="32" t="s">
        <v>80</v>
      </c>
      <c r="AB5" s="32" t="s">
        <v>81</v>
      </c>
      <c r="AC5" s="32" t="s">
        <v>82</v>
      </c>
      <c r="AD5" s="32" t="s">
        <v>83</v>
      </c>
      <c r="AE5" s="32" t="s">
        <v>73</v>
      </c>
      <c r="AF5" s="32" t="s">
        <v>74</v>
      </c>
      <c r="AG5" s="32" t="s">
        <v>75</v>
      </c>
      <c r="AH5" s="32" t="s">
        <v>76</v>
      </c>
      <c r="AI5" s="32" t="s">
        <v>77</v>
      </c>
      <c r="AJ5" s="32" t="s">
        <v>78</v>
      </c>
      <c r="AK5" s="32" t="s">
        <v>79</v>
      </c>
      <c r="AL5" s="32" t="s">
        <v>80</v>
      </c>
      <c r="AM5" s="32" t="s">
        <v>81</v>
      </c>
      <c r="AN5" s="32" t="s">
        <v>82</v>
      </c>
      <c r="AO5" s="32" t="s">
        <v>84</v>
      </c>
      <c r="AP5" s="32" t="s">
        <v>73</v>
      </c>
      <c r="AQ5" s="32" t="s">
        <v>74</v>
      </c>
      <c r="AR5" s="32" t="s">
        <v>75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80</v>
      </c>
      <c r="AX5" s="32" t="s">
        <v>81</v>
      </c>
      <c r="AY5" s="32" t="s">
        <v>82</v>
      </c>
      <c r="AZ5" s="32" t="s">
        <v>84</v>
      </c>
      <c r="BA5" s="32" t="s">
        <v>73</v>
      </c>
      <c r="BB5" s="32" t="s">
        <v>74</v>
      </c>
      <c r="BC5" s="32" t="s">
        <v>75</v>
      </c>
      <c r="BD5" s="32" t="s">
        <v>76</v>
      </c>
      <c r="BE5" s="32" t="s">
        <v>77</v>
      </c>
      <c r="BF5" s="32" t="s">
        <v>78</v>
      </c>
      <c r="BG5" s="32" t="s">
        <v>79</v>
      </c>
      <c r="BH5" s="32" t="s">
        <v>80</v>
      </c>
      <c r="BI5" s="32" t="s">
        <v>81</v>
      </c>
      <c r="BJ5" s="32" t="s">
        <v>82</v>
      </c>
      <c r="BK5" s="32" t="s">
        <v>84</v>
      </c>
      <c r="BL5" s="32" t="s">
        <v>73</v>
      </c>
      <c r="BM5" s="32" t="s">
        <v>74</v>
      </c>
      <c r="BN5" s="32" t="s">
        <v>75</v>
      </c>
      <c r="BO5" s="32" t="s">
        <v>76</v>
      </c>
      <c r="BP5" s="32" t="s">
        <v>77</v>
      </c>
      <c r="BQ5" s="32" t="s">
        <v>78</v>
      </c>
      <c r="BR5" s="32" t="s">
        <v>79</v>
      </c>
      <c r="BS5" s="32" t="s">
        <v>80</v>
      </c>
      <c r="BT5" s="32" t="s">
        <v>81</v>
      </c>
      <c r="BU5" s="32" t="s">
        <v>82</v>
      </c>
      <c r="BV5" s="32" t="s">
        <v>84</v>
      </c>
      <c r="BW5" s="32" t="s">
        <v>73</v>
      </c>
      <c r="BX5" s="32" t="s">
        <v>74</v>
      </c>
      <c r="BY5" s="32" t="s">
        <v>75</v>
      </c>
      <c r="BZ5" s="32" t="s">
        <v>76</v>
      </c>
      <c r="CA5" s="32" t="s">
        <v>77</v>
      </c>
      <c r="CB5" s="32" t="s">
        <v>78</v>
      </c>
      <c r="CC5" s="32" t="s">
        <v>79</v>
      </c>
      <c r="CD5" s="32" t="s">
        <v>80</v>
      </c>
      <c r="CE5" s="32" t="s">
        <v>81</v>
      </c>
      <c r="CF5" s="32" t="s">
        <v>82</v>
      </c>
      <c r="CG5" s="32" t="s">
        <v>84</v>
      </c>
      <c r="CH5" s="32" t="s">
        <v>73</v>
      </c>
      <c r="CI5" s="32" t="s">
        <v>74</v>
      </c>
      <c r="CJ5" s="32" t="s">
        <v>75</v>
      </c>
      <c r="CK5" s="32" t="s">
        <v>76</v>
      </c>
      <c r="CL5" s="32" t="s">
        <v>77</v>
      </c>
      <c r="CM5" s="32" t="s">
        <v>78</v>
      </c>
      <c r="CN5" s="32" t="s">
        <v>79</v>
      </c>
      <c r="CO5" s="32" t="s">
        <v>80</v>
      </c>
      <c r="CP5" s="32" t="s">
        <v>81</v>
      </c>
      <c r="CQ5" s="32" t="s">
        <v>82</v>
      </c>
      <c r="CR5" s="32" t="s">
        <v>84</v>
      </c>
      <c r="CS5" s="32" t="s">
        <v>73</v>
      </c>
      <c r="CT5" s="32" t="s">
        <v>74</v>
      </c>
      <c r="CU5" s="32" t="s">
        <v>75</v>
      </c>
      <c r="CV5" s="32" t="s">
        <v>76</v>
      </c>
      <c r="CW5" s="32" t="s">
        <v>77</v>
      </c>
      <c r="CX5" s="32" t="s">
        <v>78</v>
      </c>
      <c r="CY5" s="32" t="s">
        <v>79</v>
      </c>
      <c r="CZ5" s="32" t="s">
        <v>80</v>
      </c>
      <c r="DA5" s="32" t="s">
        <v>81</v>
      </c>
      <c r="DB5" s="32" t="s">
        <v>82</v>
      </c>
      <c r="DC5" s="32" t="s">
        <v>84</v>
      </c>
      <c r="DD5" s="32" t="s">
        <v>73</v>
      </c>
      <c r="DE5" s="32" t="s">
        <v>74</v>
      </c>
      <c r="DF5" s="32" t="s">
        <v>75</v>
      </c>
      <c r="DG5" s="32" t="s">
        <v>76</v>
      </c>
      <c r="DH5" s="32" t="s">
        <v>77</v>
      </c>
      <c r="DI5" s="32" t="s">
        <v>78</v>
      </c>
      <c r="DJ5" s="32" t="s">
        <v>79</v>
      </c>
      <c r="DK5" s="32" t="s">
        <v>80</v>
      </c>
      <c r="DL5" s="32" t="s">
        <v>81</v>
      </c>
      <c r="DM5" s="32" t="s">
        <v>82</v>
      </c>
      <c r="DN5" s="32" t="s">
        <v>84</v>
      </c>
      <c r="DO5" s="32" t="s">
        <v>73</v>
      </c>
      <c r="DP5" s="32" t="s">
        <v>74</v>
      </c>
      <c r="DQ5" s="32" t="s">
        <v>75</v>
      </c>
      <c r="DR5" s="32" t="s">
        <v>76</v>
      </c>
      <c r="DS5" s="32" t="s">
        <v>77</v>
      </c>
      <c r="DT5" s="32" t="s">
        <v>78</v>
      </c>
      <c r="DU5" s="32" t="s">
        <v>79</v>
      </c>
      <c r="DV5" s="32" t="s">
        <v>80</v>
      </c>
      <c r="DW5" s="32" t="s">
        <v>81</v>
      </c>
      <c r="DX5" s="32" t="s">
        <v>82</v>
      </c>
      <c r="DY5" s="32" t="s">
        <v>84</v>
      </c>
      <c r="DZ5" s="32" t="s">
        <v>73</v>
      </c>
      <c r="EA5" s="32" t="s">
        <v>74</v>
      </c>
      <c r="EB5" s="32" t="s">
        <v>75</v>
      </c>
      <c r="EC5" s="32" t="s">
        <v>76</v>
      </c>
      <c r="ED5" s="32" t="s">
        <v>77</v>
      </c>
      <c r="EE5" s="32" t="s">
        <v>78</v>
      </c>
      <c r="EF5" s="32" t="s">
        <v>79</v>
      </c>
      <c r="EG5" s="32" t="s">
        <v>80</v>
      </c>
      <c r="EH5" s="32" t="s">
        <v>81</v>
      </c>
      <c r="EI5" s="32" t="s">
        <v>82</v>
      </c>
      <c r="EJ5" s="32" t="s">
        <v>84</v>
      </c>
    </row>
    <row r="6" spans="1:140" s="36" customFormat="1">
      <c r="A6" s="28" t="s">
        <v>85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115.85</v>
      </c>
      <c r="U6" s="35">
        <f>U7</f>
        <v>118.46</v>
      </c>
      <c r="V6" s="35">
        <f>V7</f>
        <v>118.45</v>
      </c>
      <c r="W6" s="35">
        <f>W7</f>
        <v>119.4</v>
      </c>
      <c r="X6" s="35">
        <f t="shared" si="3"/>
        <v>121.63</v>
      </c>
      <c r="Y6" s="35">
        <f t="shared" si="3"/>
        <v>116.96</v>
      </c>
      <c r="Z6" s="35">
        <f t="shared" si="3"/>
        <v>117.47</v>
      </c>
      <c r="AA6" s="35">
        <f t="shared" si="3"/>
        <v>115.38</v>
      </c>
      <c r="AB6" s="35">
        <f t="shared" si="3"/>
        <v>113.53</v>
      </c>
      <c r="AC6" s="35">
        <f t="shared" si="3"/>
        <v>111.03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50.25</v>
      </c>
      <c r="AK6" s="35">
        <f t="shared" si="3"/>
        <v>51.91</v>
      </c>
      <c r="AL6" s="35">
        <f t="shared" si="3"/>
        <v>53.86</v>
      </c>
      <c r="AM6" s="35">
        <f t="shared" si="3"/>
        <v>75.17</v>
      </c>
      <c r="AN6" s="35">
        <f t="shared" si="3"/>
        <v>164.95</v>
      </c>
      <c r="AO6" s="33" t="str">
        <f>IF(AO7="-","【-】","【"&amp;SUBSTITUTE(TEXT(AO7,"#,##0.00"),"-","△")&amp;"】")</f>
        <v>【29.72】</v>
      </c>
      <c r="AP6" s="35">
        <f t="shared" si="3"/>
        <v>554.76</v>
      </c>
      <c r="AQ6" s="35">
        <f>AQ7</f>
        <v>579.99</v>
      </c>
      <c r="AR6" s="35">
        <f>AR7</f>
        <v>1117.8900000000001</v>
      </c>
      <c r="AS6" s="35">
        <f>AS7</f>
        <v>2515.1</v>
      </c>
      <c r="AT6" s="35">
        <f t="shared" si="3"/>
        <v>2888.93</v>
      </c>
      <c r="AU6" s="35">
        <f t="shared" si="3"/>
        <v>655.75</v>
      </c>
      <c r="AV6" s="35">
        <f t="shared" si="3"/>
        <v>578.19000000000005</v>
      </c>
      <c r="AW6" s="35">
        <f t="shared" si="3"/>
        <v>638.35</v>
      </c>
      <c r="AX6" s="35">
        <f t="shared" si="3"/>
        <v>521.36</v>
      </c>
      <c r="AY6" s="35">
        <f t="shared" si="3"/>
        <v>549.66999999999996</v>
      </c>
      <c r="AZ6" s="33" t="str">
        <f>IF(AZ7="-","【-】","【"&amp;SUBSTITUTE(TEXT(AZ7,"#,##0.00"),"-","△")&amp;"】")</f>
        <v>【473.00】</v>
      </c>
      <c r="BA6" s="35">
        <f t="shared" si="3"/>
        <v>4.05</v>
      </c>
      <c r="BB6" s="35">
        <f>BB7</f>
        <v>2.08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193.85</v>
      </c>
      <c r="BG6" s="35">
        <f t="shared" si="3"/>
        <v>204.31</v>
      </c>
      <c r="BH6" s="35">
        <f t="shared" si="3"/>
        <v>214.2</v>
      </c>
      <c r="BI6" s="35">
        <f t="shared" si="3"/>
        <v>242.32</v>
      </c>
      <c r="BJ6" s="35">
        <f t="shared" si="3"/>
        <v>256.39999999999998</v>
      </c>
      <c r="BK6" s="33" t="str">
        <f>IF(BK7="-","【-】","【"&amp;SUBSTITUTE(TEXT(BK7,"#,##0.00"),"-","△")&amp;"】")</f>
        <v>【233.74】</v>
      </c>
      <c r="BL6" s="35">
        <f t="shared" si="3"/>
        <v>109</v>
      </c>
      <c r="BM6" s="35">
        <f>BM7</f>
        <v>116.63</v>
      </c>
      <c r="BN6" s="35">
        <f>BN7</f>
        <v>117.56</v>
      </c>
      <c r="BO6" s="35">
        <f>BO7</f>
        <v>119.73</v>
      </c>
      <c r="BP6" s="35">
        <f t="shared" si="3"/>
        <v>120.91</v>
      </c>
      <c r="BQ6" s="35">
        <f t="shared" si="3"/>
        <v>105.06</v>
      </c>
      <c r="BR6" s="35">
        <f t="shared" si="3"/>
        <v>106.98</v>
      </c>
      <c r="BS6" s="35">
        <f t="shared" si="3"/>
        <v>103.06</v>
      </c>
      <c r="BT6" s="35">
        <f t="shared" si="3"/>
        <v>100.74</v>
      </c>
      <c r="BU6" s="35">
        <f t="shared" si="3"/>
        <v>95.67</v>
      </c>
      <c r="BV6" s="33" t="str">
        <f>IF(BV7="-","【-】","【"&amp;SUBSTITUTE(TEXT(BV7,"#,##0.00"),"-","△")&amp;"】")</f>
        <v>【106.87】</v>
      </c>
      <c r="BW6" s="35">
        <f t="shared" si="3"/>
        <v>25.76</v>
      </c>
      <c r="BX6" s="35">
        <f>BX7</f>
        <v>24.02</v>
      </c>
      <c r="BY6" s="35">
        <f>BY7</f>
        <v>23.51</v>
      </c>
      <c r="BZ6" s="35">
        <f>BZ7</f>
        <v>23.41</v>
      </c>
      <c r="CA6" s="35">
        <f t="shared" si="3"/>
        <v>24.43</v>
      </c>
      <c r="CB6" s="35">
        <f t="shared" si="3"/>
        <v>26.84</v>
      </c>
      <c r="CC6" s="35">
        <f t="shared" si="3"/>
        <v>26.08</v>
      </c>
      <c r="CD6" s="35">
        <f t="shared" si="3"/>
        <v>26.92</v>
      </c>
      <c r="CE6" s="35">
        <f t="shared" si="3"/>
        <v>27.33</v>
      </c>
      <c r="CF6" s="35">
        <f t="shared" ref="CF6" si="4">CF7</f>
        <v>27.25</v>
      </c>
      <c r="CG6" s="33" t="str">
        <f>IF(CG7="-","【-】","【"&amp;SUBSTITUTE(TEXT(CG7,"#,##0.00"),"-","△")&amp;"】")</f>
        <v>【20.26】</v>
      </c>
      <c r="CH6" s="35">
        <f t="shared" ref="CH6:CQ6" si="5">CH7</f>
        <v>63.02</v>
      </c>
      <c r="CI6" s="35">
        <f>CI7</f>
        <v>60.48</v>
      </c>
      <c r="CJ6" s="35">
        <f>CJ7</f>
        <v>55.44</v>
      </c>
      <c r="CK6" s="35">
        <f>CK7</f>
        <v>57.77</v>
      </c>
      <c r="CL6" s="35">
        <f t="shared" si="5"/>
        <v>56.72</v>
      </c>
      <c r="CM6" s="35">
        <f t="shared" si="5"/>
        <v>40.89</v>
      </c>
      <c r="CN6" s="35">
        <f t="shared" si="5"/>
        <v>41.59</v>
      </c>
      <c r="CO6" s="35">
        <f t="shared" si="5"/>
        <v>40.29</v>
      </c>
      <c r="CP6" s="35">
        <f t="shared" si="5"/>
        <v>40.409999999999997</v>
      </c>
      <c r="CQ6" s="35">
        <f t="shared" si="5"/>
        <v>41.58</v>
      </c>
      <c r="CR6" s="33" t="str">
        <f>IF(CR7="-","【-】","【"&amp;SUBSTITUTE(TEXT(CR7,"#,##0.00"),"-","△")&amp;"】")</f>
        <v>【53.19】</v>
      </c>
      <c r="CS6" s="35">
        <f t="shared" ref="CS6:DB6" si="6">CS7</f>
        <v>76.83</v>
      </c>
      <c r="CT6" s="35">
        <f>CT7</f>
        <v>76.37</v>
      </c>
      <c r="CU6" s="35">
        <f>CU7</f>
        <v>74.599999999999994</v>
      </c>
      <c r="CV6" s="35">
        <f>CV7</f>
        <v>75.59</v>
      </c>
      <c r="CW6" s="35">
        <f t="shared" si="6"/>
        <v>76.98</v>
      </c>
      <c r="CX6" s="35">
        <f t="shared" si="6"/>
        <v>61.76</v>
      </c>
      <c r="CY6" s="35">
        <f t="shared" si="6"/>
        <v>62.75</v>
      </c>
      <c r="CZ6" s="35">
        <f t="shared" si="6"/>
        <v>61.99</v>
      </c>
      <c r="DA6" s="35">
        <f t="shared" si="6"/>
        <v>62.26</v>
      </c>
      <c r="DB6" s="35">
        <f t="shared" si="6"/>
        <v>63.81</v>
      </c>
      <c r="DC6" s="33" t="str">
        <f>IF(DC7="-","【-】","【"&amp;SUBSTITUTE(TEXT(DC7,"#,##0.00"),"-","△")&amp;"】")</f>
        <v>【75.85】</v>
      </c>
      <c r="DD6" s="35">
        <f t="shared" ref="DD6:DM6" si="7">DD7</f>
        <v>60.9</v>
      </c>
      <c r="DE6" s="35">
        <f>DE7</f>
        <v>60.74</v>
      </c>
      <c r="DF6" s="35">
        <f>DF7</f>
        <v>62.51</v>
      </c>
      <c r="DG6" s="35">
        <f>DG7</f>
        <v>64.78</v>
      </c>
      <c r="DH6" s="35">
        <f t="shared" si="7"/>
        <v>66.69</v>
      </c>
      <c r="DI6" s="35">
        <f t="shared" si="7"/>
        <v>57.11</v>
      </c>
      <c r="DJ6" s="35">
        <f t="shared" si="7"/>
        <v>57.57</v>
      </c>
      <c r="DK6" s="35">
        <f t="shared" si="7"/>
        <v>57.63</v>
      </c>
      <c r="DL6" s="35">
        <f t="shared" si="7"/>
        <v>58.13</v>
      </c>
      <c r="DM6" s="35">
        <f t="shared" si="7"/>
        <v>59.87</v>
      </c>
      <c r="DN6" s="33" t="str">
        <f>IF(DN7="-","【-】","【"&amp;SUBSTITUTE(TEXT(DN7,"#,##0.00"),"-","△")&amp;"】")</f>
        <v>【61.17】</v>
      </c>
      <c r="DO6" s="35">
        <f t="shared" ref="DO6:DX6" si="8">DO7</f>
        <v>23.86</v>
      </c>
      <c r="DP6" s="35">
        <f>DP7</f>
        <v>22.49</v>
      </c>
      <c r="DQ6" s="35">
        <f>DQ7</f>
        <v>22.49</v>
      </c>
      <c r="DR6" s="35">
        <f>DR7</f>
        <v>43.71</v>
      </c>
      <c r="DS6" s="35">
        <f t="shared" si="8"/>
        <v>43.7</v>
      </c>
      <c r="DT6" s="35">
        <f t="shared" si="8"/>
        <v>51.87</v>
      </c>
      <c r="DU6" s="35">
        <f t="shared" si="8"/>
        <v>52.33</v>
      </c>
      <c r="DV6" s="35">
        <f t="shared" si="8"/>
        <v>52.35</v>
      </c>
      <c r="DW6" s="35">
        <f t="shared" si="8"/>
        <v>53.69</v>
      </c>
      <c r="DX6" s="35">
        <f t="shared" si="8"/>
        <v>56.59</v>
      </c>
      <c r="DY6" s="33" t="str">
        <f>IF(DY7="-","【-】","【"&amp;SUBSTITUTE(TEXT(DY7,"#,##0.00"),"-","△")&amp;"】")</f>
        <v>【49.58】</v>
      </c>
      <c r="DZ6" s="35">
        <f t="shared" ref="DZ6:EI6" si="9">DZ7</f>
        <v>0.78</v>
      </c>
      <c r="EA6" s="35">
        <f>EA7</f>
        <v>5.76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0.28000000000000003</v>
      </c>
      <c r="EF6" s="35">
        <f t="shared" si="9"/>
        <v>0.77</v>
      </c>
      <c r="EG6" s="35">
        <f t="shared" si="9"/>
        <v>0.24</v>
      </c>
      <c r="EH6" s="35">
        <f t="shared" si="9"/>
        <v>0.22</v>
      </c>
      <c r="EI6" s="35">
        <f t="shared" si="9"/>
        <v>0.24</v>
      </c>
      <c r="EJ6" s="33" t="str">
        <f>IF(EJ7="-","【-】","【"&amp;SUBSTITUTE(TEXT(EJ7,"#,##0.00"),"-","△")&amp;"】")</f>
        <v>【0.21】</v>
      </c>
    </row>
    <row r="7" spans="1:140" s="36" customFormat="1">
      <c r="A7"/>
      <c r="B7" s="37" t="s">
        <v>86</v>
      </c>
      <c r="C7" s="37" t="s">
        <v>87</v>
      </c>
      <c r="D7" s="37" t="s">
        <v>88</v>
      </c>
      <c r="E7" s="37" t="s">
        <v>89</v>
      </c>
      <c r="F7" s="37" t="s">
        <v>90</v>
      </c>
      <c r="G7" s="37" t="s">
        <v>91</v>
      </c>
      <c r="H7" s="37" t="s">
        <v>92</v>
      </c>
      <c r="I7" s="37" t="s">
        <v>93</v>
      </c>
      <c r="J7" s="37" t="s">
        <v>94</v>
      </c>
      <c r="K7" s="38">
        <v>86000</v>
      </c>
      <c r="L7" s="37" t="s">
        <v>95</v>
      </c>
      <c r="M7" s="38">
        <v>2</v>
      </c>
      <c r="N7" s="38">
        <v>48780</v>
      </c>
      <c r="O7" s="39" t="s">
        <v>96</v>
      </c>
      <c r="P7" s="39">
        <v>60.5</v>
      </c>
      <c r="Q7" s="38">
        <v>59</v>
      </c>
      <c r="R7" s="38">
        <v>66201</v>
      </c>
      <c r="S7" s="37" t="s">
        <v>97</v>
      </c>
      <c r="T7" s="40">
        <v>115.85</v>
      </c>
      <c r="U7" s="40">
        <v>118.46</v>
      </c>
      <c r="V7" s="40">
        <v>118.45</v>
      </c>
      <c r="W7" s="40">
        <v>119.4</v>
      </c>
      <c r="X7" s="40">
        <v>121.63</v>
      </c>
      <c r="Y7" s="40">
        <v>116.96</v>
      </c>
      <c r="Z7" s="40">
        <v>117.47</v>
      </c>
      <c r="AA7" s="40">
        <v>115.38</v>
      </c>
      <c r="AB7" s="40">
        <v>113.53</v>
      </c>
      <c r="AC7" s="41">
        <v>111.03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50.25</v>
      </c>
      <c r="AK7" s="40">
        <v>51.91</v>
      </c>
      <c r="AL7" s="40">
        <v>53.86</v>
      </c>
      <c r="AM7" s="40">
        <v>75.17</v>
      </c>
      <c r="AN7" s="40">
        <v>164.95</v>
      </c>
      <c r="AO7" s="40">
        <v>29.72</v>
      </c>
      <c r="AP7" s="40">
        <v>554.76</v>
      </c>
      <c r="AQ7" s="40">
        <v>579.99</v>
      </c>
      <c r="AR7" s="40">
        <v>1117.8900000000001</v>
      </c>
      <c r="AS7" s="40">
        <v>2515.1</v>
      </c>
      <c r="AT7" s="40">
        <v>2888.93</v>
      </c>
      <c r="AU7" s="40">
        <v>655.75</v>
      </c>
      <c r="AV7" s="40">
        <v>578.19000000000005</v>
      </c>
      <c r="AW7" s="40">
        <v>638.35</v>
      </c>
      <c r="AX7" s="40">
        <v>521.36</v>
      </c>
      <c r="AY7" s="40">
        <v>549.66999999999996</v>
      </c>
      <c r="AZ7" s="40">
        <v>473</v>
      </c>
      <c r="BA7" s="40">
        <v>4.05</v>
      </c>
      <c r="BB7" s="40">
        <v>2.08</v>
      </c>
      <c r="BC7" s="40">
        <v>0</v>
      </c>
      <c r="BD7" s="40">
        <v>0</v>
      </c>
      <c r="BE7" s="40">
        <v>0</v>
      </c>
      <c r="BF7" s="40">
        <v>193.85</v>
      </c>
      <c r="BG7" s="40">
        <v>204.31</v>
      </c>
      <c r="BH7" s="40">
        <v>214.2</v>
      </c>
      <c r="BI7" s="40">
        <v>242.32</v>
      </c>
      <c r="BJ7" s="40">
        <v>256.39999999999998</v>
      </c>
      <c r="BK7" s="40">
        <v>233.74</v>
      </c>
      <c r="BL7" s="40">
        <v>109</v>
      </c>
      <c r="BM7" s="40">
        <v>116.63</v>
      </c>
      <c r="BN7" s="40">
        <v>117.56</v>
      </c>
      <c r="BO7" s="40">
        <v>119.73</v>
      </c>
      <c r="BP7" s="40">
        <v>120.91</v>
      </c>
      <c r="BQ7" s="40">
        <v>105.06</v>
      </c>
      <c r="BR7" s="40">
        <v>106.98</v>
      </c>
      <c r="BS7" s="40">
        <v>103.06</v>
      </c>
      <c r="BT7" s="40">
        <v>100.74</v>
      </c>
      <c r="BU7" s="40">
        <v>95.67</v>
      </c>
      <c r="BV7" s="40">
        <v>106.87</v>
      </c>
      <c r="BW7" s="40">
        <v>25.76</v>
      </c>
      <c r="BX7" s="40">
        <v>24.02</v>
      </c>
      <c r="BY7" s="40">
        <v>23.51</v>
      </c>
      <c r="BZ7" s="40">
        <v>23.41</v>
      </c>
      <c r="CA7" s="40">
        <v>24.43</v>
      </c>
      <c r="CB7" s="40">
        <v>26.84</v>
      </c>
      <c r="CC7" s="40">
        <v>26.08</v>
      </c>
      <c r="CD7" s="40">
        <v>26.92</v>
      </c>
      <c r="CE7" s="40">
        <v>27.33</v>
      </c>
      <c r="CF7" s="40">
        <v>27.25</v>
      </c>
      <c r="CG7" s="40">
        <v>20.260000000000002</v>
      </c>
      <c r="CH7" s="40">
        <v>63.02</v>
      </c>
      <c r="CI7" s="40">
        <v>60.48</v>
      </c>
      <c r="CJ7" s="40">
        <v>55.44</v>
      </c>
      <c r="CK7" s="40">
        <v>57.77</v>
      </c>
      <c r="CL7" s="40">
        <v>56.72</v>
      </c>
      <c r="CM7" s="40">
        <v>40.89</v>
      </c>
      <c r="CN7" s="40">
        <v>41.59</v>
      </c>
      <c r="CO7" s="40">
        <v>40.29</v>
      </c>
      <c r="CP7" s="40">
        <v>40.409999999999997</v>
      </c>
      <c r="CQ7" s="40">
        <v>41.58</v>
      </c>
      <c r="CR7" s="40">
        <v>53.19</v>
      </c>
      <c r="CS7" s="40">
        <v>76.83</v>
      </c>
      <c r="CT7" s="40">
        <v>76.37</v>
      </c>
      <c r="CU7" s="40">
        <v>74.599999999999994</v>
      </c>
      <c r="CV7" s="40">
        <v>75.59</v>
      </c>
      <c r="CW7" s="40">
        <v>76.98</v>
      </c>
      <c r="CX7" s="40">
        <v>61.76</v>
      </c>
      <c r="CY7" s="40">
        <v>62.75</v>
      </c>
      <c r="CZ7" s="40">
        <v>61.99</v>
      </c>
      <c r="DA7" s="40">
        <v>62.26</v>
      </c>
      <c r="DB7" s="40">
        <v>63.81</v>
      </c>
      <c r="DC7" s="40">
        <v>75.849999999999994</v>
      </c>
      <c r="DD7" s="40">
        <v>60.9</v>
      </c>
      <c r="DE7" s="40">
        <v>60.74</v>
      </c>
      <c r="DF7" s="40">
        <v>62.51</v>
      </c>
      <c r="DG7" s="40">
        <v>64.78</v>
      </c>
      <c r="DH7" s="40">
        <v>66.69</v>
      </c>
      <c r="DI7" s="40">
        <v>57.11</v>
      </c>
      <c r="DJ7" s="40">
        <v>57.57</v>
      </c>
      <c r="DK7" s="40">
        <v>57.63</v>
      </c>
      <c r="DL7" s="40">
        <v>58.13</v>
      </c>
      <c r="DM7" s="40">
        <v>59.87</v>
      </c>
      <c r="DN7" s="40">
        <v>61.17</v>
      </c>
      <c r="DO7" s="40">
        <v>23.86</v>
      </c>
      <c r="DP7" s="40">
        <v>22.49</v>
      </c>
      <c r="DQ7" s="40">
        <v>22.49</v>
      </c>
      <c r="DR7" s="40">
        <v>43.71</v>
      </c>
      <c r="DS7" s="40">
        <v>43.7</v>
      </c>
      <c r="DT7" s="40">
        <v>51.87</v>
      </c>
      <c r="DU7" s="40">
        <v>52.33</v>
      </c>
      <c r="DV7" s="40">
        <v>52.35</v>
      </c>
      <c r="DW7" s="40">
        <v>53.69</v>
      </c>
      <c r="DX7" s="40">
        <v>56.59</v>
      </c>
      <c r="DY7" s="40">
        <v>49.58</v>
      </c>
      <c r="DZ7" s="40">
        <v>0.78</v>
      </c>
      <c r="EA7" s="40">
        <v>5.76</v>
      </c>
      <c r="EB7" s="40">
        <v>0</v>
      </c>
      <c r="EC7" s="40">
        <v>0</v>
      </c>
      <c r="ED7" s="40">
        <v>0</v>
      </c>
      <c r="EE7" s="40">
        <v>0.28000000000000003</v>
      </c>
      <c r="EF7" s="40">
        <v>0.77</v>
      </c>
      <c r="EG7" s="40">
        <v>0.24</v>
      </c>
      <c r="EH7" s="40">
        <v>0.22</v>
      </c>
      <c r="EI7" s="40">
        <v>0.24</v>
      </c>
      <c r="EJ7" s="40">
        <v>0.21</v>
      </c>
    </row>
    <row r="8" spans="1:140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>
      <c r="A9" s="43"/>
      <c r="B9" s="43" t="s">
        <v>98</v>
      </c>
      <c r="C9" s="43" t="s">
        <v>99</v>
      </c>
      <c r="D9" s="43" t="s">
        <v>100</v>
      </c>
      <c r="E9" s="43" t="s">
        <v>101</v>
      </c>
      <c r="F9" s="43" t="s">
        <v>102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>
      <c r="T11" s="47" t="s">
        <v>23</v>
      </c>
      <c r="U11" s="48">
        <f>IF(T6="-",NA(),T6)</f>
        <v>115.85</v>
      </c>
      <c r="V11" s="48">
        <f>IF(U6="-",NA(),U6)</f>
        <v>118.46</v>
      </c>
      <c r="W11" s="48">
        <f>IF(V6="-",NA(),V6)</f>
        <v>118.45</v>
      </c>
      <c r="X11" s="48">
        <f>IF(W6="-",NA(),W6)</f>
        <v>119.4</v>
      </c>
      <c r="Y11" s="48">
        <f>IF(X6="-",NA(),X6)</f>
        <v>121.63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554.76</v>
      </c>
      <c r="AR11" s="48">
        <f>IF(AQ6="-",NA(),AQ6)</f>
        <v>579.99</v>
      </c>
      <c r="AS11" s="48">
        <f>IF(AR6="-",NA(),AR6)</f>
        <v>1117.8900000000001</v>
      </c>
      <c r="AT11" s="48">
        <f>IF(AS6="-",NA(),AS6)</f>
        <v>2515.1</v>
      </c>
      <c r="AU11" s="48">
        <f>IF(AT6="-",NA(),AT6)</f>
        <v>2888.93</v>
      </c>
      <c r="BA11" s="47" t="s">
        <v>23</v>
      </c>
      <c r="BB11" s="48">
        <f>IF(BA6="-",NA(),BA6)</f>
        <v>4.05</v>
      </c>
      <c r="BC11" s="48">
        <f>IF(BB6="-",NA(),BB6)</f>
        <v>2.08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109</v>
      </c>
      <c r="BN11" s="48">
        <f>IF(BM6="-",NA(),BM6)</f>
        <v>116.63</v>
      </c>
      <c r="BO11" s="48">
        <f>IF(BN6="-",NA(),BN6)</f>
        <v>117.56</v>
      </c>
      <c r="BP11" s="48">
        <f>IF(BO6="-",NA(),BO6)</f>
        <v>119.73</v>
      </c>
      <c r="BQ11" s="48">
        <f>IF(BP6="-",NA(),BP6)</f>
        <v>120.91</v>
      </c>
      <c r="BW11" s="47" t="s">
        <v>23</v>
      </c>
      <c r="BX11" s="48">
        <f>IF(BW6="-",NA(),BW6)</f>
        <v>25.76</v>
      </c>
      <c r="BY11" s="48">
        <f>IF(BX6="-",NA(),BX6)</f>
        <v>24.02</v>
      </c>
      <c r="BZ11" s="48">
        <f>IF(BY6="-",NA(),BY6)</f>
        <v>23.51</v>
      </c>
      <c r="CA11" s="48">
        <f>IF(BZ6="-",NA(),BZ6)</f>
        <v>23.41</v>
      </c>
      <c r="CB11" s="48">
        <f>IF(CA6="-",NA(),CA6)</f>
        <v>24.43</v>
      </c>
      <c r="CH11" s="47" t="s">
        <v>23</v>
      </c>
      <c r="CI11" s="48">
        <f>IF(CH6="-",NA(),CH6)</f>
        <v>63.02</v>
      </c>
      <c r="CJ11" s="48">
        <f>IF(CI6="-",NA(),CI6)</f>
        <v>60.48</v>
      </c>
      <c r="CK11" s="48">
        <f>IF(CJ6="-",NA(),CJ6)</f>
        <v>55.44</v>
      </c>
      <c r="CL11" s="48">
        <f>IF(CK6="-",NA(),CK6)</f>
        <v>57.77</v>
      </c>
      <c r="CM11" s="48">
        <f>IF(CL6="-",NA(),CL6)</f>
        <v>56.72</v>
      </c>
      <c r="CS11" s="47" t="s">
        <v>23</v>
      </c>
      <c r="CT11" s="48">
        <f>IF(CS6="-",NA(),CS6)</f>
        <v>76.83</v>
      </c>
      <c r="CU11" s="48">
        <f>IF(CT6="-",NA(),CT6)</f>
        <v>76.37</v>
      </c>
      <c r="CV11" s="48">
        <f>IF(CU6="-",NA(),CU6)</f>
        <v>74.599999999999994</v>
      </c>
      <c r="CW11" s="48">
        <f>IF(CV6="-",NA(),CV6)</f>
        <v>75.59</v>
      </c>
      <c r="CX11" s="48">
        <f>IF(CW6="-",NA(),CW6)</f>
        <v>76.98</v>
      </c>
      <c r="DD11" s="47" t="s">
        <v>23</v>
      </c>
      <c r="DE11" s="48">
        <f>IF(DD6="-",NA(),DD6)</f>
        <v>60.9</v>
      </c>
      <c r="DF11" s="48">
        <f>IF(DE6="-",NA(),DE6)</f>
        <v>60.74</v>
      </c>
      <c r="DG11" s="48">
        <f>IF(DF6="-",NA(),DF6)</f>
        <v>62.51</v>
      </c>
      <c r="DH11" s="48">
        <f>IF(DG6="-",NA(),DG6)</f>
        <v>64.78</v>
      </c>
      <c r="DI11" s="48">
        <f>IF(DH6="-",NA(),DH6)</f>
        <v>66.69</v>
      </c>
      <c r="DO11" s="47" t="s">
        <v>23</v>
      </c>
      <c r="DP11" s="48">
        <f>IF(DO6="-",NA(),DO6)</f>
        <v>23.86</v>
      </c>
      <c r="DQ11" s="48">
        <f>IF(DP6="-",NA(),DP6)</f>
        <v>22.49</v>
      </c>
      <c r="DR11" s="48">
        <f>IF(DQ6="-",NA(),DQ6)</f>
        <v>22.49</v>
      </c>
      <c r="DS11" s="48">
        <f>IF(DR6="-",NA(),DR6)</f>
        <v>43.71</v>
      </c>
      <c r="DT11" s="48">
        <f>IF(DS6="-",NA(),DS6)</f>
        <v>43.7</v>
      </c>
      <c r="DZ11" s="47" t="s">
        <v>23</v>
      </c>
      <c r="EA11" s="48">
        <f>IF(DZ6="-",NA(),DZ6)</f>
        <v>0.78</v>
      </c>
      <c r="EB11" s="48">
        <f>IF(EA6="-",NA(),EA6)</f>
        <v>5.76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>
      <c r="T12" s="47" t="s">
        <v>24</v>
      </c>
      <c r="U12" s="48">
        <f>IF(Y6="-",NA(),Y6)</f>
        <v>116.96</v>
      </c>
      <c r="V12" s="48">
        <f>IF(Z6="-",NA(),Z6)</f>
        <v>117.47</v>
      </c>
      <c r="W12" s="48">
        <f>IF(AA6="-",NA(),AA6)</f>
        <v>115.38</v>
      </c>
      <c r="X12" s="48">
        <f>IF(AB6="-",NA(),AB6)</f>
        <v>113.53</v>
      </c>
      <c r="Y12" s="48">
        <f>IF(AC6="-",NA(),AC6)</f>
        <v>111.03</v>
      </c>
      <c r="AE12" s="47" t="s">
        <v>24</v>
      </c>
      <c r="AF12" s="48">
        <f>IF(AJ6="-",NA(),AJ6)</f>
        <v>50.25</v>
      </c>
      <c r="AG12" s="48">
        <f t="shared" ref="AG12:AJ12" si="10">IF(AK6="-",NA(),AK6)</f>
        <v>51.91</v>
      </c>
      <c r="AH12" s="48">
        <f t="shared" si="10"/>
        <v>53.86</v>
      </c>
      <c r="AI12" s="48">
        <f t="shared" si="10"/>
        <v>75.17</v>
      </c>
      <c r="AJ12" s="48">
        <f t="shared" si="10"/>
        <v>164.95</v>
      </c>
      <c r="AP12" s="47" t="s">
        <v>24</v>
      </c>
      <c r="AQ12" s="48">
        <f>IF(AU6="-",NA(),AU6)</f>
        <v>655.75</v>
      </c>
      <c r="AR12" s="48">
        <f t="shared" ref="AR12:AU12" si="11">IF(AV6="-",NA(),AV6)</f>
        <v>578.19000000000005</v>
      </c>
      <c r="AS12" s="48">
        <f t="shared" si="11"/>
        <v>638.35</v>
      </c>
      <c r="AT12" s="48">
        <f t="shared" si="11"/>
        <v>521.36</v>
      </c>
      <c r="AU12" s="48">
        <f t="shared" si="11"/>
        <v>549.66999999999996</v>
      </c>
      <c r="BA12" s="47" t="s">
        <v>24</v>
      </c>
      <c r="BB12" s="48">
        <f>IF(BF6="-",NA(),BF6)</f>
        <v>193.85</v>
      </c>
      <c r="BC12" s="48">
        <f t="shared" ref="BC12:BF12" si="12">IF(BG6="-",NA(),BG6)</f>
        <v>204.31</v>
      </c>
      <c r="BD12" s="48">
        <f t="shared" si="12"/>
        <v>214.2</v>
      </c>
      <c r="BE12" s="48">
        <f t="shared" si="12"/>
        <v>242.32</v>
      </c>
      <c r="BF12" s="48">
        <f t="shared" si="12"/>
        <v>256.39999999999998</v>
      </c>
      <c r="BL12" s="47" t="s">
        <v>24</v>
      </c>
      <c r="BM12" s="48">
        <f>IF(BQ6="-",NA(),BQ6)</f>
        <v>105.06</v>
      </c>
      <c r="BN12" s="48">
        <f t="shared" ref="BN12:BQ12" si="13">IF(BR6="-",NA(),BR6)</f>
        <v>106.98</v>
      </c>
      <c r="BO12" s="48">
        <f t="shared" si="13"/>
        <v>103.06</v>
      </c>
      <c r="BP12" s="48">
        <f t="shared" si="13"/>
        <v>100.74</v>
      </c>
      <c r="BQ12" s="48">
        <f t="shared" si="13"/>
        <v>95.67</v>
      </c>
      <c r="BW12" s="47" t="s">
        <v>24</v>
      </c>
      <c r="BX12" s="48">
        <f>IF(CB6="-",NA(),CB6)</f>
        <v>26.84</v>
      </c>
      <c r="BY12" s="48">
        <f t="shared" ref="BY12:CB12" si="14">IF(CC6="-",NA(),CC6)</f>
        <v>26.08</v>
      </c>
      <c r="BZ12" s="48">
        <f t="shared" si="14"/>
        <v>26.92</v>
      </c>
      <c r="CA12" s="48">
        <f t="shared" si="14"/>
        <v>27.33</v>
      </c>
      <c r="CB12" s="48">
        <f t="shared" si="14"/>
        <v>27.25</v>
      </c>
      <c r="CH12" s="47" t="s">
        <v>24</v>
      </c>
      <c r="CI12" s="48">
        <f>IF(CM6="-",NA(),CM6)</f>
        <v>40.89</v>
      </c>
      <c r="CJ12" s="48">
        <f t="shared" ref="CJ12:CM12" si="15">IF(CN6="-",NA(),CN6)</f>
        <v>41.59</v>
      </c>
      <c r="CK12" s="48">
        <f t="shared" si="15"/>
        <v>40.29</v>
      </c>
      <c r="CL12" s="48">
        <f t="shared" si="15"/>
        <v>40.409999999999997</v>
      </c>
      <c r="CM12" s="48">
        <f t="shared" si="15"/>
        <v>41.58</v>
      </c>
      <c r="CS12" s="47" t="s">
        <v>24</v>
      </c>
      <c r="CT12" s="48">
        <f>IF(CX6="-",NA(),CX6)</f>
        <v>61.76</v>
      </c>
      <c r="CU12" s="48">
        <f t="shared" ref="CU12:CX12" si="16">IF(CY6="-",NA(),CY6)</f>
        <v>62.75</v>
      </c>
      <c r="CV12" s="48">
        <f t="shared" si="16"/>
        <v>61.99</v>
      </c>
      <c r="CW12" s="48">
        <f t="shared" si="16"/>
        <v>62.26</v>
      </c>
      <c r="CX12" s="48">
        <f t="shared" si="16"/>
        <v>63.81</v>
      </c>
      <c r="DD12" s="47" t="s">
        <v>24</v>
      </c>
      <c r="DE12" s="48">
        <f>IF(DI6="-",NA(),DI6)</f>
        <v>57.11</v>
      </c>
      <c r="DF12" s="48">
        <f t="shared" ref="DF12:DI12" si="17">IF(DJ6="-",NA(),DJ6)</f>
        <v>57.57</v>
      </c>
      <c r="DG12" s="48">
        <f t="shared" si="17"/>
        <v>57.63</v>
      </c>
      <c r="DH12" s="48">
        <f t="shared" si="17"/>
        <v>58.13</v>
      </c>
      <c r="DI12" s="48">
        <f t="shared" si="17"/>
        <v>59.87</v>
      </c>
      <c r="DO12" s="47" t="s">
        <v>24</v>
      </c>
      <c r="DP12" s="48">
        <f>IF(DT6="-",NA(),DT6)</f>
        <v>51.87</v>
      </c>
      <c r="DQ12" s="48">
        <f t="shared" ref="DQ12:DT12" si="18">IF(DU6="-",NA(),DU6)</f>
        <v>52.33</v>
      </c>
      <c r="DR12" s="48">
        <f t="shared" si="18"/>
        <v>52.35</v>
      </c>
      <c r="DS12" s="48">
        <f t="shared" si="18"/>
        <v>53.69</v>
      </c>
      <c r="DT12" s="48">
        <f t="shared" si="18"/>
        <v>56.59</v>
      </c>
      <c r="DZ12" s="47" t="s">
        <v>24</v>
      </c>
      <c r="EA12" s="48">
        <f>IF(EE6="-",NA(),EE6)</f>
        <v>0.28000000000000003</v>
      </c>
      <c r="EB12" s="48">
        <f t="shared" ref="EB12:EE12" si="19">IF(EF6="-",NA(),EF6)</f>
        <v>0.77</v>
      </c>
      <c r="EC12" s="48">
        <f t="shared" si="19"/>
        <v>0.24</v>
      </c>
      <c r="ED12" s="48">
        <f t="shared" si="19"/>
        <v>0.22</v>
      </c>
      <c r="EE12" s="48">
        <f t="shared" si="19"/>
        <v>0.24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北濱 雅也</cp:lastModifiedBy>
  <cp:revision/>
  <dcterms:created xsi:type="dcterms:W3CDTF">2023-12-05T01:31:42Z</dcterms:created>
  <dcterms:modified xsi:type="dcterms:W3CDTF">2024-01-30T00:13:53Z</dcterms:modified>
  <cp:category/>
  <cp:contentStatus/>
</cp:coreProperties>
</file>