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workbookProtection workbookAlgorithmName="SHA-512" workbookHashValue="jsU1nfhL8qHKmcgPubOeLNRGITwG7mkKYSJ3C6EoZoaZyPyD35GcLEW4CN39J+G+HUWUBdUIBnbS1J7FWA07tw==" workbookSaltValue="lsxc4Y4SuraiO2QcqnHr8w==" workbookSpinCount="100000" lockStructure="1"/>
  <bookViews>
    <workbookView xWindow="0" yWindow="0" windowWidth="15360" windowHeight="764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Y12" i="5"/>
  <c r="U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CF55" i="4"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AB6" i="5"/>
  <c r="X12" i="5" s="1"/>
  <c r="AA6" i="5"/>
  <c r="W12" i="5" s="1"/>
  <c r="Z6" i="5"/>
  <c r="V12" i="5" s="1"/>
  <c r="Y6" i="5"/>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E10" i="5" l="1"/>
  <c r="CW10" i="5"/>
  <c r="AR11" i="5"/>
  <c r="CJ11" i="5"/>
  <c r="BC12" i="5"/>
  <c r="CF31" i="4"/>
  <c r="CF32" i="4"/>
  <c r="LT31" i="4"/>
  <c r="ER32" i="4"/>
  <c r="HT32" i="4"/>
  <c r="PT32" i="4"/>
  <c r="ER33" i="4"/>
  <c r="HT33" i="4"/>
  <c r="LT54" i="4"/>
  <c r="ER55" i="4"/>
  <c r="HT55" i="4"/>
  <c r="PT55" i="4"/>
  <c r="PZ79" i="4"/>
  <c r="V10" i="5"/>
  <c r="AF10" i="5"/>
  <c r="AJ10" i="5"/>
  <c r="AT10" i="5"/>
  <c r="BD10" i="5"/>
  <c r="BN10" i="5"/>
  <c r="BX10" i="5"/>
  <c r="CB10" i="5"/>
  <c r="CL10" i="5"/>
  <c r="CV10" i="5"/>
  <c r="DF10" i="5"/>
  <c r="DP10" i="5"/>
  <c r="DT10" i="5"/>
  <c r="ED10" i="5"/>
  <c r="AI12" i="5"/>
  <c r="DB79" i="4"/>
  <c r="X10" i="5"/>
  <c r="AH10" i="5"/>
  <c r="AR10" i="5"/>
  <c r="BB10" i="5"/>
  <c r="BF10" i="5"/>
  <c r="BP10" i="5"/>
  <c r="BZ10" i="5"/>
  <c r="CJ10" i="5"/>
  <c r="CT10" i="5"/>
  <c r="CX10" i="5"/>
  <c r="DH10" i="5"/>
  <c r="DR10" i="5"/>
  <c r="EB10" i="5"/>
  <c r="U11" i="5"/>
  <c r="Y11" i="5"/>
  <c r="AS11" i="5"/>
  <c r="BP11" i="5"/>
  <c r="CA12" i="5"/>
  <c r="CU12" i="5"/>
  <c r="CF54"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<sst xmlns="http://schemas.openxmlformats.org/spreadsheetml/2006/main" count="262" uniqueCount="107">
  <si>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</si>
  <si>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</si>
  <si>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</si>
  <si>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</si>
  <si>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</si>
  <si>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</si>
  <si>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</si>
  <si>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</si>
  <si>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</si>
  <si>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</si>
  <si>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</si>
  <si>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</si>
  <si>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</si>
  <si>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</si>
  <si>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</si>
  <si>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</si>
  <si>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</si>
  <si>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</si>
  <si>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</si>
  <si>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</si>
  <si>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</si>
  <si>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</si>
  <si>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</si>
  <si>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</si>
  <si>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</si>
  <si>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</si>
  <si>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</si>
  <si>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</si>
  <si>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</si>
  <si>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</si>
  <si>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</si>
  <si>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</si>
  <si>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</si>
  <si>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</si>
  <si>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</si>
  <si>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</si>
  <si>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</si>
  <si>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</si>
  <si>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</si>
  <si>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</si>
  <si>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</si>
  <si>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</si>
  <si>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</si>
  <si>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</si>
  <si>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</si>
  <si>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</si>
  <si>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</si>
  <si>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</si>
  <si>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</si>
  <si>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</si>
  <si>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</si>
  <si>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</si>
  <si>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</si>
  <si>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</si>
  <si>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</si>
  <si>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</si>
  <si>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</si>
  <si>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</si>
  <si>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</si>
  <si>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</si>
  <si>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</si>
  <si>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</si>
  <si>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</si>
  <si>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</si>
  <si>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</si>
  <si>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</si>
  <si>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</si>
  <si>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</si>
  <si>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</si>
  <si>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</si>
  <si>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</si>
  <si>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</si>
  <si>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</si>
  <si>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</si>
  <si>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</si>
  <si>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</si>
  <si>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</si>
  <si>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</si>
  <si>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</si>
  <si>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</si>
  <si>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</si>
  <si>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</si>
  <si>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</si>
  <si>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</si>
  <si>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</si>
  <si>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</si>
  <si>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</si>
  <si>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</si>
  <si>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</si>
  <si>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</si>
  <si>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</si>
  <si>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</si>
  <si>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</si>
  <si>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</si>
  <si>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</si>
  <si>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</si>
  <si>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</si>
  <si>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</si>
  <si>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</si>
  <si>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</si>
  <si>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</si>
  <si>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</si>
  <si>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</si>
  <si>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</si>
  <si>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耐用年数を経過した管路については、部分的に調査を行いながら、短期的には管路更新ではなく改修や修繕で対応することとしている。
　また、管路以外の施設について、国の強靭化事業補助金制度を活用するなどして、長寿命化に取り組んでいるところである。</t>
    <phoneticPr fontId="5"/>
  </si>
  <si>
    <t xml:space="preserve">  当面急速な経営改善は難しいと見込まれるものの営業活動の成果が出つつあり、ここ数年内を見ると比較的大規模な契約案件が成立している。今後とも経費節減に努めつつ、商工労働部局や供給先自治体との連携を深め、営業活動を展開することで収入増につなげ、財務状況を改善し、引き続き県内産業を支えるインフラとしての役割を果たしたい。</t>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</si>
  <si>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この結果、累積欠損金が増加しており、累積欠損金比率は令和３・４年度は下降したものの依然高い水準にある。急速な改善は困難が見込まれるものの引き続き費用削減と契約水量の増加を図っていく。
　流動比率について、令和３年度までは、主に現金預金の減少により下降している。これは現在、企業債償還のピークを越えて間もないためで急速な改善は困難だが、一般会計からの出資金を充てたり、他会計から借入れるなどして改善を図っている。
　企業債残高対給水収益比率については、全国平均を上回っているものの、償還のピークを越え企業債残高が減少していることから下降傾向にある。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rPh sb="121" eb="123">
      <t>イゼン</t>
    </rPh>
    <rPh sb="123" eb="124">
      <t>タカ</t>
    </rPh>
    <rPh sb="125" eb="127">
      <t>スイジュン</t>
    </rPh>
    <rPh sb="183" eb="185">
      <t>レイワ</t>
    </rPh>
    <rPh sb="186" eb="188">
      <t>ネンド</t>
    </rPh>
    <rPh sb="264" eb="267">
      <t>タカイケイ</t>
    </rPh>
    <rPh sb="269" eb="270">
      <t>カ</t>
    </rPh>
    <rPh sb="270" eb="27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</si>
</sst>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56.38</c:v>
                </c:pt>
                <c:pt idx="1">
                  <c:v>57.81</c:v>
                </c:pt>
                <c:pt idx="2">
                  <c:v>58.17</c:v>
                </c:pt>
                <c:pt idx="3">
                  <c:v>59.48</c:v>
                </c:pt>
                <c:pt idx="4">
                  <c:v>60.34</c:v>
                </c:pt>
              </c:numCache>
            </c:numRef>
          </c:val>
          <c:extLst>
            <c:ext xmlns:c16="http://schemas.microsoft.com/office/drawing/2014/chart" uri="{C3380CC4-5D6E-409C-BE32-E72D297353CC}">
              <c16:uniqueId val="{00000000-32AC-4F84-8A00-827D6302FD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32AC-4F84-8A00-827D6302FD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52.28</c:v>
                </c:pt>
                <c:pt idx="1">
                  <c:v>52.28</c:v>
                </c:pt>
                <c:pt idx="2">
                  <c:v>54.09</c:v>
                </c:pt>
                <c:pt idx="3">
                  <c:v>53.88</c:v>
                </c:pt>
                <c:pt idx="4">
                  <c:v>53.25</c:v>
                </c:pt>
              </c:numCache>
            </c:numRef>
          </c:val>
          <c:extLst>
            <c:ext xmlns:c16="http://schemas.microsoft.com/office/drawing/2014/chart" uri="{C3380CC4-5D6E-409C-BE32-E72D297353CC}">
              <c16:uniqueId val="{00000000-6C47-4788-B8BB-02972814B6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6C47-4788-B8BB-02972814B6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0-422E-9F83-941CB05C3A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7AD0-422E-9F83-941CB05C3A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68.099999999999994</c:v>
                </c:pt>
                <c:pt idx="1">
                  <c:v>64.459999999999994</c:v>
                </c:pt>
                <c:pt idx="2">
                  <c:v>48.11</c:v>
                </c:pt>
                <c:pt idx="3">
                  <c:v>45.53</c:v>
                </c:pt>
                <c:pt idx="4">
                  <c:v>79.760000000000005</c:v>
                </c:pt>
              </c:numCache>
            </c:numRef>
          </c:val>
          <c:extLst>
            <c:ext xmlns:c16="http://schemas.microsoft.com/office/drawing/2014/chart" uri="{C3380CC4-5D6E-409C-BE32-E72D297353CC}">
              <c16:uniqueId val="{00000000-344F-4140-90AA-3323585826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344F-4140-90AA-3323585826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1209.01</c:v>
                </c:pt>
                <c:pt idx="1">
                  <c:v>1165.78</c:v>
                </c:pt>
                <c:pt idx="2">
                  <c:v>1107.52</c:v>
                </c:pt>
                <c:pt idx="3">
                  <c:v>966</c:v>
                </c:pt>
                <c:pt idx="4">
                  <c:v>827.15</c:v>
                </c:pt>
              </c:numCache>
            </c:numRef>
          </c:val>
          <c:extLst>
            <c:ext xmlns:c16="http://schemas.microsoft.com/office/drawing/2014/chart" uri="{C3380CC4-5D6E-409C-BE32-E72D297353CC}">
              <c16:uniqueId val="{00000000-1CCF-4D17-9EB6-CBD1441CD3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1CCF-4D17-9EB6-CBD1441CD3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62.39</c:v>
                </c:pt>
                <c:pt idx="1">
                  <c:v>63.2</c:v>
                </c:pt>
                <c:pt idx="2">
                  <c:v>70.17</c:v>
                </c:pt>
                <c:pt idx="3">
                  <c:v>70.48</c:v>
                </c:pt>
                <c:pt idx="4">
                  <c:v>72.3</c:v>
                </c:pt>
              </c:numCache>
            </c:numRef>
          </c:val>
          <c:extLst>
            <c:ext xmlns:c16="http://schemas.microsoft.com/office/drawing/2014/chart" uri="{C3380CC4-5D6E-409C-BE32-E72D297353CC}">
              <c16:uniqueId val="{00000000-8EDF-47E9-A148-CC767A1420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8EDF-47E9-A148-CC767A1420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46.81</c:v>
                </c:pt>
                <c:pt idx="1">
                  <c:v>45.29</c:v>
                </c:pt>
                <c:pt idx="2">
                  <c:v>40.44</c:v>
                </c:pt>
                <c:pt idx="3">
                  <c:v>40.25</c:v>
                </c:pt>
                <c:pt idx="4">
                  <c:v>38.130000000000003</c:v>
                </c:pt>
              </c:numCache>
            </c:numRef>
          </c:val>
          <c:extLst>
            <c:ext xmlns:c16="http://schemas.microsoft.com/office/drawing/2014/chart" uri="{C3380CC4-5D6E-409C-BE32-E72D297353CC}">
              <c16:uniqueId val="{00000000-D88B-4C98-8260-6DBDD8116B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D88B-4C98-8260-6DBDD8116B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24.55</c:v>
                </c:pt>
                <c:pt idx="1">
                  <c:v>24.22</c:v>
                </c:pt>
                <c:pt idx="2">
                  <c:v>23.82</c:v>
                </c:pt>
                <c:pt idx="3">
                  <c:v>24.24</c:v>
                </c:pt>
                <c:pt idx="4">
                  <c:v>25.51</c:v>
                </c:pt>
              </c:numCache>
            </c:numRef>
          </c:val>
          <c:extLst>
            <c:ext xmlns:c16="http://schemas.microsoft.com/office/drawing/2014/chart" uri="{C3380CC4-5D6E-409C-BE32-E72D297353CC}">
              <c16:uniqueId val="{00000000-863A-4E80-B282-9CDE96AE1B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863A-4E80-B282-9CDE96AE1B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35.299999999999997</c:v>
                </c:pt>
                <c:pt idx="1">
                  <c:v>35.04</c:v>
                </c:pt>
                <c:pt idx="2">
                  <c:v>35.14</c:v>
                </c:pt>
                <c:pt idx="3">
                  <c:v>38.11</c:v>
                </c:pt>
                <c:pt idx="4">
                  <c:v>41.64</c:v>
                </c:pt>
              </c:numCache>
            </c:numRef>
          </c:val>
          <c:extLst>
            <c:ext xmlns:c16="http://schemas.microsoft.com/office/drawing/2014/chart" uri="{C3380CC4-5D6E-409C-BE32-E72D297353CC}">
              <c16:uniqueId val="{00000000-0620-4564-9E33-4092386CAB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0620-4564-9E33-4092386CAB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895.82</c:v>
                </c:pt>
                <c:pt idx="1">
                  <c:v>963.57</c:v>
                </c:pt>
                <c:pt idx="2">
                  <c:v>1016.9</c:v>
                </c:pt>
                <c:pt idx="3">
                  <c:v>1005.57</c:v>
                </c:pt>
                <c:pt idx="4">
                  <c:v>964.79</c:v>
                </c:pt>
              </c:numCache>
            </c:numRef>
          </c:val>
          <c:extLst>
            <c:ext xmlns:c16="http://schemas.microsoft.com/office/drawing/2014/chart" uri="{C3380CC4-5D6E-409C-BE32-E72D297353CC}">
              <c16:uniqueId val="{00000000-D090-4560-ABC0-B1ED81878D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D090-4560-ABC0-B1ED81878D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71.11</c:v>
                </c:pt>
                <c:pt idx="1">
                  <c:v>72.680000000000007</c:v>
                </c:pt>
                <c:pt idx="2">
                  <c:v>77.83</c:v>
                </c:pt>
                <c:pt idx="3">
                  <c:v>80.650000000000006</c:v>
                </c:pt>
                <c:pt idx="4">
                  <c:v>78.86</c:v>
                </c:pt>
              </c:numCache>
            </c:numRef>
          </c:val>
          <c:extLst>
            <c:ext xmlns:c16="http://schemas.microsoft.com/office/drawing/2014/chart" uri="{C3380CC4-5D6E-409C-BE32-E72D297353CC}">
              <c16:uniqueId val="{00000000-C9BA-4C39-AA12-3025A19FC7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C9BA-4C39-AA12-3025A19FC7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4" zoomScale="55" zoomScaleNormal="5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鳥取県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97600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24899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44.4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40640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5"/>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5"/>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5"/>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5"/>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5"/>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5"/>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5"/>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5"/>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5"/>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5"/>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5"/>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5"/>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5"/>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5"/>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5"/>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71.11</v>
      </c>
      <c r="Y32" s="122"/>
      <c r="Z32" s="122"/>
      <c r="AA32" s="122"/>
      <c r="AB32" s="122"/>
      <c r="AC32" s="122"/>
      <c r="AD32" s="122"/>
      <c r="AE32" s="122"/>
      <c r="AF32" s="122"/>
      <c r="AG32" s="122"/>
      <c r="AH32" s="122"/>
      <c r="AI32" s="122"/>
      <c r="AJ32" s="122"/>
      <c r="AK32" s="122"/>
      <c r="AL32" s="122"/>
      <c r="AM32" s="122"/>
      <c r="AN32" s="122"/>
      <c r="AO32" s="122"/>
      <c r="AP32" s="122"/>
      <c r="AQ32" s="123"/>
      <c r="AR32" s="121">
        <f>データ!U6</f>
        <v>72.680000000000007</v>
      </c>
      <c r="AS32" s="122"/>
      <c r="AT32" s="122"/>
      <c r="AU32" s="122"/>
      <c r="AV32" s="122"/>
      <c r="AW32" s="122"/>
      <c r="AX32" s="122"/>
      <c r="AY32" s="122"/>
      <c r="AZ32" s="122"/>
      <c r="BA32" s="122"/>
      <c r="BB32" s="122"/>
      <c r="BC32" s="122"/>
      <c r="BD32" s="122"/>
      <c r="BE32" s="122"/>
      <c r="BF32" s="122"/>
      <c r="BG32" s="122"/>
      <c r="BH32" s="122"/>
      <c r="BI32" s="122"/>
      <c r="BJ32" s="122"/>
      <c r="BK32" s="123"/>
      <c r="BL32" s="121">
        <f>データ!V6</f>
        <v>77.83</v>
      </c>
      <c r="BM32" s="122"/>
      <c r="BN32" s="122"/>
      <c r="BO32" s="122"/>
      <c r="BP32" s="122"/>
      <c r="BQ32" s="122"/>
      <c r="BR32" s="122"/>
      <c r="BS32" s="122"/>
      <c r="BT32" s="122"/>
      <c r="BU32" s="122"/>
      <c r="BV32" s="122"/>
      <c r="BW32" s="122"/>
      <c r="BX32" s="122"/>
      <c r="BY32" s="122"/>
      <c r="BZ32" s="122"/>
      <c r="CA32" s="122"/>
      <c r="CB32" s="122"/>
      <c r="CC32" s="122"/>
      <c r="CD32" s="122"/>
      <c r="CE32" s="123"/>
      <c r="CF32" s="121">
        <f>データ!W6</f>
        <v>80.650000000000006</v>
      </c>
      <c r="CG32" s="122"/>
      <c r="CH32" s="122"/>
      <c r="CI32" s="122"/>
      <c r="CJ32" s="122"/>
      <c r="CK32" s="122"/>
      <c r="CL32" s="122"/>
      <c r="CM32" s="122"/>
      <c r="CN32" s="122"/>
      <c r="CO32" s="122"/>
      <c r="CP32" s="122"/>
      <c r="CQ32" s="122"/>
      <c r="CR32" s="122"/>
      <c r="CS32" s="122"/>
      <c r="CT32" s="122"/>
      <c r="CU32" s="122"/>
      <c r="CV32" s="122"/>
      <c r="CW32" s="122"/>
      <c r="CX32" s="122"/>
      <c r="CY32" s="123"/>
      <c r="CZ32" s="121">
        <f>データ!X6</f>
        <v>78.86</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895.82</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963.57</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1016.9</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1005.57</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964.79</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68.099999999999994</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64.459999999999994</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48.11</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45.53</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79.760000000000005</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1209.01</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1165.78</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1107.52</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966</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827.15</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5"/>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116.96</v>
      </c>
      <c r="Y33" s="122"/>
      <c r="Z33" s="122"/>
      <c r="AA33" s="122"/>
      <c r="AB33" s="122"/>
      <c r="AC33" s="122"/>
      <c r="AD33" s="122"/>
      <c r="AE33" s="122"/>
      <c r="AF33" s="122"/>
      <c r="AG33" s="122"/>
      <c r="AH33" s="122"/>
      <c r="AI33" s="122"/>
      <c r="AJ33" s="122"/>
      <c r="AK33" s="122"/>
      <c r="AL33" s="122"/>
      <c r="AM33" s="122"/>
      <c r="AN33" s="122"/>
      <c r="AO33" s="122"/>
      <c r="AP33" s="122"/>
      <c r="AQ33" s="123"/>
      <c r="AR33" s="121">
        <f>データ!Z6</f>
        <v>117.47</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115.38</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113.53</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111.03</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50.25</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51.91</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53.86</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75.17</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164.95</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655.75</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578.19000000000005</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638.35</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521.36</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549.66999999999996</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193.85</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204.31</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214.2</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242.32</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256.39999999999998</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5"/>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5"/>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5"/>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5"/>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5"/>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5"/>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5"/>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5"/>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5"/>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5"/>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5"/>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5"/>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2">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2">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2">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05"/>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05"/>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05"/>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05"/>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5"/>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5"/>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62.39</v>
      </c>
      <c r="Y55" s="122"/>
      <c r="Z55" s="122"/>
      <c r="AA55" s="122"/>
      <c r="AB55" s="122"/>
      <c r="AC55" s="122"/>
      <c r="AD55" s="122"/>
      <c r="AE55" s="122"/>
      <c r="AF55" s="122"/>
      <c r="AG55" s="122"/>
      <c r="AH55" s="122"/>
      <c r="AI55" s="122"/>
      <c r="AJ55" s="122"/>
      <c r="AK55" s="122"/>
      <c r="AL55" s="122"/>
      <c r="AM55" s="122"/>
      <c r="AN55" s="122"/>
      <c r="AO55" s="122"/>
      <c r="AP55" s="122"/>
      <c r="AQ55" s="123"/>
      <c r="AR55" s="121">
        <f>データ!BM6</f>
        <v>63.2</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70.17</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70.48</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72.3</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46.81</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45.29</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40.44</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40.25</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38.130000000000003</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24.55</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24.22</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23.82</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24.24</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25.51</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35.299999999999997</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35.04</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35.14</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38.11</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41.64</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05"/>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105.06</v>
      </c>
      <c r="Y56" s="122"/>
      <c r="Z56" s="122"/>
      <c r="AA56" s="122"/>
      <c r="AB56" s="122"/>
      <c r="AC56" s="122"/>
      <c r="AD56" s="122"/>
      <c r="AE56" s="122"/>
      <c r="AF56" s="122"/>
      <c r="AG56" s="122"/>
      <c r="AH56" s="122"/>
      <c r="AI56" s="122"/>
      <c r="AJ56" s="122"/>
      <c r="AK56" s="122"/>
      <c r="AL56" s="122"/>
      <c r="AM56" s="122"/>
      <c r="AN56" s="122"/>
      <c r="AO56" s="122"/>
      <c r="AP56" s="122"/>
      <c r="AQ56" s="123"/>
      <c r="AR56" s="121">
        <f>データ!BR6</f>
        <v>106.98</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103.06</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100.74</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95.67</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26.84</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26.08</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26.92</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27.33</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27.25</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40.89</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41.59</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40.29</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40.409999999999997</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41.58</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61.76</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62.75</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61.99</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62.26</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63.81</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05"/>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05"/>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5"/>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5"/>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5"/>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5"/>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5"/>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5"/>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5"/>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6"/>
      <c r="SN65" s="107"/>
      <c r="SO65" s="107"/>
      <c r="SP65" s="107"/>
      <c r="SQ65" s="107"/>
      <c r="SR65" s="107"/>
      <c r="SS65" s="107"/>
      <c r="ST65" s="107"/>
      <c r="SU65" s="107"/>
      <c r="SV65" s="107"/>
      <c r="SW65" s="107"/>
      <c r="SX65" s="107"/>
      <c r="SY65" s="107"/>
      <c r="SZ65" s="107"/>
      <c r="TA65" s="108"/>
    </row>
    <row r="66" spans="1:521" ht="13.5" customHeight="1" x14ac:dyDescent="0.2">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05"/>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05"/>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05"/>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05"/>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05"/>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05"/>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05"/>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05"/>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05"/>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05"/>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38" t="str">
        <f>データ!$B$10</f>
        <v>H30</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t="str">
        <f>データ!$C$10</f>
        <v>R01</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t="str">
        <f>データ!$D$10</f>
        <v>R02</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t="str">
        <f>データ!$E$10</f>
        <v>R03</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t="str">
        <f>データ!$F$10</f>
        <v>R04</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38" t="str">
        <f>データ!$B$10</f>
        <v>H30</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t="str">
        <f>データ!$C$10</f>
        <v>R01</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t="str">
        <f>データ!$D$10</f>
        <v>R02</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t="str">
        <f>データ!$E$10</f>
        <v>R03</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t="str">
        <f>データ!$F$10</f>
        <v>R04</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38" t="str">
        <f>データ!$B$10</f>
        <v>H30</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t="str">
        <f>データ!$C$10</f>
        <v>R01</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t="str">
        <f>データ!$D$10</f>
        <v>R02</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t="str">
        <f>データ!$E$10</f>
        <v>R03</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t="str">
        <f>データ!$F$10</f>
        <v>R04</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
      <c r="SC79" s="18"/>
      <c r="SD79" s="2"/>
      <c r="SE79" s="2"/>
      <c r="SF79" s="2"/>
      <c r="SG79" s="2"/>
      <c r="SH79" s="2"/>
      <c r="SI79" s="2"/>
      <c r="SJ79" s="2"/>
      <c r="SK79" s="14"/>
      <c r="SL79" s="2"/>
      <c r="SM79" s="105"/>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6" t="s">
        <v>23</v>
      </c>
      <c r="M80" s="136"/>
      <c r="N80" s="136"/>
      <c r="O80" s="136"/>
      <c r="P80" s="136"/>
      <c r="Q80" s="136"/>
      <c r="R80" s="136"/>
      <c r="S80" s="136"/>
      <c r="T80" s="136"/>
      <c r="U80" s="136"/>
      <c r="V80" s="136"/>
      <c r="W80" s="136"/>
      <c r="X80" s="136"/>
      <c r="Y80" s="137">
        <f>データ!DD6</f>
        <v>56.38</v>
      </c>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f>データ!DE6</f>
        <v>57.81</v>
      </c>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f>データ!DF6</f>
        <v>58.17</v>
      </c>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f>データ!DG6</f>
        <v>59.48</v>
      </c>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f>データ!DH6</f>
        <v>60.34</v>
      </c>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2"/>
      <c r="FE80" s="18"/>
      <c r="FF80" s="2"/>
      <c r="FG80" s="2"/>
      <c r="FH80" s="2"/>
      <c r="FI80" s="2"/>
      <c r="FJ80" s="2"/>
      <c r="FK80" s="2"/>
      <c r="FL80" s="2"/>
      <c r="FM80" s="2"/>
      <c r="FN80" s="2"/>
      <c r="FO80" s="2"/>
      <c r="FP80" s="2"/>
      <c r="FQ80" s="2"/>
      <c r="FR80" s="2"/>
      <c r="FS80" s="2"/>
      <c r="FT80" s="2"/>
      <c r="FU80" s="2"/>
      <c r="FV80" s="15"/>
      <c r="FW80" s="2"/>
      <c r="FX80" s="136" t="s">
        <v>23</v>
      </c>
      <c r="FY80" s="136"/>
      <c r="FZ80" s="136"/>
      <c r="GA80" s="136"/>
      <c r="GB80" s="136"/>
      <c r="GC80" s="136"/>
      <c r="GD80" s="136"/>
      <c r="GE80" s="136"/>
      <c r="GF80" s="136"/>
      <c r="GG80" s="136"/>
      <c r="GH80" s="136"/>
      <c r="GI80" s="136"/>
      <c r="GJ80" s="136"/>
      <c r="GK80" s="137">
        <f>データ!DO6</f>
        <v>52.28</v>
      </c>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f>データ!DP6</f>
        <v>52.28</v>
      </c>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f>データ!DQ6</f>
        <v>54.09</v>
      </c>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f>データ!DR6</f>
        <v>53.88</v>
      </c>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f>データ!DS6</f>
        <v>53.25</v>
      </c>
      <c r="KP80" s="137"/>
      <c r="KQ80" s="137"/>
      <c r="KR80" s="137"/>
      <c r="KS80" s="137"/>
      <c r="KT80" s="137"/>
      <c r="KU80" s="137"/>
      <c r="KV80" s="137"/>
      <c r="KW80" s="137"/>
      <c r="KX80" s="137"/>
      <c r="KY80" s="137"/>
      <c r="KZ80" s="137"/>
      <c r="LA80" s="137"/>
      <c r="LB80" s="137"/>
      <c r="LC80" s="137"/>
      <c r="LD80" s="137"/>
      <c r="LE80" s="137"/>
      <c r="LF80" s="137"/>
      <c r="LG80" s="137"/>
      <c r="LH80" s="137"/>
      <c r="LI80" s="137"/>
      <c r="LJ80" s="137"/>
      <c r="LK80" s="137"/>
      <c r="LL80" s="137"/>
      <c r="LM80" s="137"/>
      <c r="LN80" s="137"/>
      <c r="LO80" s="137"/>
      <c r="LP80" s="2"/>
      <c r="LQ80" s="18"/>
      <c r="LR80" s="2"/>
      <c r="LS80" s="2"/>
      <c r="LT80" s="2"/>
      <c r="LU80" s="2"/>
      <c r="LV80" s="2"/>
      <c r="LW80" s="2"/>
      <c r="LX80" s="2"/>
      <c r="LY80" s="2"/>
      <c r="LZ80" s="2"/>
      <c r="MA80" s="2"/>
      <c r="MB80" s="2"/>
      <c r="MC80" s="2"/>
      <c r="MD80" s="2"/>
      <c r="ME80" s="2"/>
      <c r="MF80" s="2"/>
      <c r="MG80" s="2"/>
      <c r="MH80" s="15"/>
      <c r="MI80" s="2"/>
      <c r="MJ80" s="136" t="s">
        <v>23</v>
      </c>
      <c r="MK80" s="136"/>
      <c r="ML80" s="136"/>
      <c r="MM80" s="136"/>
      <c r="MN80" s="136"/>
      <c r="MO80" s="136"/>
      <c r="MP80" s="136"/>
      <c r="MQ80" s="136"/>
      <c r="MR80" s="136"/>
      <c r="MS80" s="136"/>
      <c r="MT80" s="136"/>
      <c r="MU80" s="136"/>
      <c r="MV80" s="136"/>
      <c r="MW80" s="137">
        <f>データ!DZ6</f>
        <v>0</v>
      </c>
      <c r="MX80" s="137"/>
      <c r="MY80" s="137"/>
      <c r="MZ80" s="137"/>
      <c r="NA80" s="137"/>
      <c r="NB80" s="137"/>
      <c r="NC80" s="137"/>
      <c r="ND80" s="137"/>
      <c r="NE80" s="137"/>
      <c r="NF80" s="137"/>
      <c r="NG80" s="137"/>
      <c r="NH80" s="137"/>
      <c r="NI80" s="137"/>
      <c r="NJ80" s="137"/>
      <c r="NK80" s="137"/>
      <c r="NL80" s="137"/>
      <c r="NM80" s="137"/>
      <c r="NN80" s="137"/>
      <c r="NO80" s="137"/>
      <c r="NP80" s="137"/>
      <c r="NQ80" s="137"/>
      <c r="NR80" s="137"/>
      <c r="NS80" s="137"/>
      <c r="NT80" s="137"/>
      <c r="NU80" s="137"/>
      <c r="NV80" s="137"/>
      <c r="NW80" s="137"/>
      <c r="NX80" s="137">
        <f>データ!EA6</f>
        <v>0</v>
      </c>
      <c r="NY80" s="137"/>
      <c r="NZ80" s="137"/>
      <c r="OA80" s="137"/>
      <c r="OB80" s="137"/>
      <c r="OC80" s="137"/>
      <c r="OD80" s="137"/>
      <c r="OE80" s="137"/>
      <c r="OF80" s="137"/>
      <c r="OG80" s="137"/>
      <c r="OH80" s="137"/>
      <c r="OI80" s="137"/>
      <c r="OJ80" s="137"/>
      <c r="OK80" s="137"/>
      <c r="OL80" s="137"/>
      <c r="OM80" s="137"/>
      <c r="ON80" s="137"/>
      <c r="OO80" s="137"/>
      <c r="OP80" s="137"/>
      <c r="OQ80" s="137"/>
      <c r="OR80" s="137"/>
      <c r="OS80" s="137"/>
      <c r="OT80" s="137"/>
      <c r="OU80" s="137"/>
      <c r="OV80" s="137"/>
      <c r="OW80" s="137"/>
      <c r="OX80" s="137"/>
      <c r="OY80" s="137">
        <f>データ!EB6</f>
        <v>0</v>
      </c>
      <c r="OZ80" s="137"/>
      <c r="PA80" s="137"/>
      <c r="PB80" s="137"/>
      <c r="PC80" s="137"/>
      <c r="PD80" s="137"/>
      <c r="PE80" s="137"/>
      <c r="PF80" s="137"/>
      <c r="PG80" s="137"/>
      <c r="PH80" s="137"/>
      <c r="PI80" s="137"/>
      <c r="PJ80" s="137"/>
      <c r="PK80" s="137"/>
      <c r="PL80" s="137"/>
      <c r="PM80" s="137"/>
      <c r="PN80" s="137"/>
      <c r="PO80" s="137"/>
      <c r="PP80" s="137"/>
      <c r="PQ80" s="137"/>
      <c r="PR80" s="137"/>
      <c r="PS80" s="137"/>
      <c r="PT80" s="137"/>
      <c r="PU80" s="137"/>
      <c r="PV80" s="137"/>
      <c r="PW80" s="137"/>
      <c r="PX80" s="137"/>
      <c r="PY80" s="137"/>
      <c r="PZ80" s="137">
        <f>データ!EC6</f>
        <v>0</v>
      </c>
      <c r="QA80" s="137"/>
      <c r="QB80" s="137"/>
      <c r="QC80" s="137"/>
      <c r="QD80" s="137"/>
      <c r="QE80" s="137"/>
      <c r="QF80" s="137"/>
      <c r="QG80" s="137"/>
      <c r="QH80" s="137"/>
      <c r="QI80" s="137"/>
      <c r="QJ80" s="137"/>
      <c r="QK80" s="137"/>
      <c r="QL80" s="137"/>
      <c r="QM80" s="137"/>
      <c r="QN80" s="137"/>
      <c r="QO80" s="137"/>
      <c r="QP80" s="137"/>
      <c r="QQ80" s="137"/>
      <c r="QR80" s="137"/>
      <c r="QS80" s="137"/>
      <c r="QT80" s="137"/>
      <c r="QU80" s="137"/>
      <c r="QV80" s="137"/>
      <c r="QW80" s="137"/>
      <c r="QX80" s="137"/>
      <c r="QY80" s="137"/>
      <c r="QZ80" s="137"/>
      <c r="RA80" s="137">
        <f>データ!ED6</f>
        <v>0</v>
      </c>
      <c r="RB80" s="137"/>
      <c r="RC80" s="137"/>
      <c r="RD80" s="137"/>
      <c r="RE80" s="137"/>
      <c r="RF80" s="137"/>
      <c r="RG80" s="137"/>
      <c r="RH80" s="137"/>
      <c r="RI80" s="137"/>
      <c r="RJ80" s="137"/>
      <c r="RK80" s="137"/>
      <c r="RL80" s="137"/>
      <c r="RM80" s="137"/>
      <c r="RN80" s="137"/>
      <c r="RO80" s="137"/>
      <c r="RP80" s="137"/>
      <c r="RQ80" s="137"/>
      <c r="RR80" s="137"/>
      <c r="RS80" s="137"/>
      <c r="RT80" s="137"/>
      <c r="RU80" s="137"/>
      <c r="RV80" s="137"/>
      <c r="RW80" s="137"/>
      <c r="RX80" s="137"/>
      <c r="RY80" s="137"/>
      <c r="RZ80" s="137"/>
      <c r="SA80" s="137"/>
      <c r="SB80" s="2"/>
      <c r="SC80" s="18"/>
      <c r="SD80" s="2"/>
      <c r="SE80" s="2"/>
      <c r="SF80" s="2"/>
      <c r="SG80" s="2"/>
      <c r="SH80" s="2"/>
      <c r="SI80" s="2"/>
      <c r="SJ80" s="2"/>
      <c r="SK80" s="14"/>
      <c r="SL80" s="2"/>
      <c r="SM80" s="105"/>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6" t="s">
        <v>24</v>
      </c>
      <c r="M81" s="136"/>
      <c r="N81" s="136"/>
      <c r="O81" s="136"/>
      <c r="P81" s="136"/>
      <c r="Q81" s="136"/>
      <c r="R81" s="136"/>
      <c r="S81" s="136"/>
      <c r="T81" s="136"/>
      <c r="U81" s="136"/>
      <c r="V81" s="136"/>
      <c r="W81" s="136"/>
      <c r="X81" s="136"/>
      <c r="Y81" s="137">
        <f>データ!DI6</f>
        <v>57.11</v>
      </c>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f>データ!DJ6</f>
        <v>57.57</v>
      </c>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f>データ!DK6</f>
        <v>57.63</v>
      </c>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f>データ!DL6</f>
        <v>58.13</v>
      </c>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f>データ!DM6</f>
        <v>59.87</v>
      </c>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2"/>
      <c r="FE81" s="18"/>
      <c r="FF81" s="2"/>
      <c r="FG81" s="2"/>
      <c r="FH81" s="2"/>
      <c r="FI81" s="2"/>
      <c r="FJ81" s="2"/>
      <c r="FK81" s="2"/>
      <c r="FL81" s="2"/>
      <c r="FM81" s="2"/>
      <c r="FN81" s="2"/>
      <c r="FO81" s="2"/>
      <c r="FP81" s="2"/>
      <c r="FQ81" s="2"/>
      <c r="FR81" s="2"/>
      <c r="FS81" s="2"/>
      <c r="FT81" s="2"/>
      <c r="FU81" s="2"/>
      <c r="FV81" s="15"/>
      <c r="FW81" s="2"/>
      <c r="FX81" s="136" t="s">
        <v>24</v>
      </c>
      <c r="FY81" s="136"/>
      <c r="FZ81" s="136"/>
      <c r="GA81" s="136"/>
      <c r="GB81" s="136"/>
      <c r="GC81" s="136"/>
      <c r="GD81" s="136"/>
      <c r="GE81" s="136"/>
      <c r="GF81" s="136"/>
      <c r="GG81" s="136"/>
      <c r="GH81" s="136"/>
      <c r="GI81" s="136"/>
      <c r="GJ81" s="136"/>
      <c r="GK81" s="137">
        <f>データ!DT6</f>
        <v>51.87</v>
      </c>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f>データ!DU6</f>
        <v>52.33</v>
      </c>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f>データ!DV6</f>
        <v>52.35</v>
      </c>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f>データ!DW6</f>
        <v>53.69</v>
      </c>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f>データ!DX6</f>
        <v>56.59</v>
      </c>
      <c r="KP81" s="137"/>
      <c r="KQ81" s="137"/>
      <c r="KR81" s="137"/>
      <c r="KS81" s="137"/>
      <c r="KT81" s="137"/>
      <c r="KU81" s="137"/>
      <c r="KV81" s="137"/>
      <c r="KW81" s="137"/>
      <c r="KX81" s="137"/>
      <c r="KY81" s="137"/>
      <c r="KZ81" s="137"/>
      <c r="LA81" s="137"/>
      <c r="LB81" s="137"/>
      <c r="LC81" s="137"/>
      <c r="LD81" s="137"/>
      <c r="LE81" s="137"/>
      <c r="LF81" s="137"/>
      <c r="LG81" s="137"/>
      <c r="LH81" s="137"/>
      <c r="LI81" s="137"/>
      <c r="LJ81" s="137"/>
      <c r="LK81" s="137"/>
      <c r="LL81" s="137"/>
      <c r="LM81" s="137"/>
      <c r="LN81" s="137"/>
      <c r="LO81" s="137"/>
      <c r="LP81" s="2"/>
      <c r="LQ81" s="18"/>
      <c r="LR81" s="2"/>
      <c r="LS81" s="2"/>
      <c r="LT81" s="2"/>
      <c r="LU81" s="2"/>
      <c r="LV81" s="2"/>
      <c r="LW81" s="2"/>
      <c r="LX81" s="2"/>
      <c r="LY81" s="2"/>
      <c r="LZ81" s="2"/>
      <c r="MA81" s="2"/>
      <c r="MB81" s="2"/>
      <c r="MC81" s="2"/>
      <c r="MD81" s="2"/>
      <c r="ME81" s="2"/>
      <c r="MF81" s="2"/>
      <c r="MG81" s="2"/>
      <c r="MH81" s="15"/>
      <c r="MI81" s="2"/>
      <c r="MJ81" s="136" t="s">
        <v>24</v>
      </c>
      <c r="MK81" s="136"/>
      <c r="ML81" s="136"/>
      <c r="MM81" s="136"/>
      <c r="MN81" s="136"/>
      <c r="MO81" s="136"/>
      <c r="MP81" s="136"/>
      <c r="MQ81" s="136"/>
      <c r="MR81" s="136"/>
      <c r="MS81" s="136"/>
      <c r="MT81" s="136"/>
      <c r="MU81" s="136"/>
      <c r="MV81" s="136"/>
      <c r="MW81" s="137">
        <f>データ!EE6</f>
        <v>0.28000000000000003</v>
      </c>
      <c r="MX81" s="137"/>
      <c r="MY81" s="137"/>
      <c r="MZ81" s="137"/>
      <c r="NA81" s="137"/>
      <c r="NB81" s="137"/>
      <c r="NC81" s="137"/>
      <c r="ND81" s="137"/>
      <c r="NE81" s="137"/>
      <c r="NF81" s="137"/>
      <c r="NG81" s="137"/>
      <c r="NH81" s="137"/>
      <c r="NI81" s="137"/>
      <c r="NJ81" s="137"/>
      <c r="NK81" s="137"/>
      <c r="NL81" s="137"/>
      <c r="NM81" s="137"/>
      <c r="NN81" s="137"/>
      <c r="NO81" s="137"/>
      <c r="NP81" s="137"/>
      <c r="NQ81" s="137"/>
      <c r="NR81" s="137"/>
      <c r="NS81" s="137"/>
      <c r="NT81" s="137"/>
      <c r="NU81" s="137"/>
      <c r="NV81" s="137"/>
      <c r="NW81" s="137"/>
      <c r="NX81" s="137">
        <f>データ!EF6</f>
        <v>0.77</v>
      </c>
      <c r="NY81" s="137"/>
      <c r="NZ81" s="137"/>
      <c r="OA81" s="137"/>
      <c r="OB81" s="137"/>
      <c r="OC81" s="137"/>
      <c r="OD81" s="137"/>
      <c r="OE81" s="137"/>
      <c r="OF81" s="137"/>
      <c r="OG81" s="137"/>
      <c r="OH81" s="137"/>
      <c r="OI81" s="137"/>
      <c r="OJ81" s="137"/>
      <c r="OK81" s="137"/>
      <c r="OL81" s="137"/>
      <c r="OM81" s="137"/>
      <c r="ON81" s="137"/>
      <c r="OO81" s="137"/>
      <c r="OP81" s="137"/>
      <c r="OQ81" s="137"/>
      <c r="OR81" s="137"/>
      <c r="OS81" s="137"/>
      <c r="OT81" s="137"/>
      <c r="OU81" s="137"/>
      <c r="OV81" s="137"/>
      <c r="OW81" s="137"/>
      <c r="OX81" s="137"/>
      <c r="OY81" s="137">
        <f>データ!EG6</f>
        <v>0.24</v>
      </c>
      <c r="OZ81" s="137"/>
      <c r="PA81" s="137"/>
      <c r="PB81" s="137"/>
      <c r="PC81" s="137"/>
      <c r="PD81" s="137"/>
      <c r="PE81" s="137"/>
      <c r="PF81" s="137"/>
      <c r="PG81" s="137"/>
      <c r="PH81" s="137"/>
      <c r="PI81" s="137"/>
      <c r="PJ81" s="137"/>
      <c r="PK81" s="137"/>
      <c r="PL81" s="137"/>
      <c r="PM81" s="137"/>
      <c r="PN81" s="137"/>
      <c r="PO81" s="137"/>
      <c r="PP81" s="137"/>
      <c r="PQ81" s="137"/>
      <c r="PR81" s="137"/>
      <c r="PS81" s="137"/>
      <c r="PT81" s="137"/>
      <c r="PU81" s="137"/>
      <c r="PV81" s="137"/>
      <c r="PW81" s="137"/>
      <c r="PX81" s="137"/>
      <c r="PY81" s="137"/>
      <c r="PZ81" s="137">
        <f>データ!EH6</f>
        <v>0.22</v>
      </c>
      <c r="QA81" s="137"/>
      <c r="QB81" s="137"/>
      <c r="QC81" s="137"/>
      <c r="QD81" s="137"/>
      <c r="QE81" s="137"/>
      <c r="QF81" s="137"/>
      <c r="QG81" s="137"/>
      <c r="QH81" s="137"/>
      <c r="QI81" s="137"/>
      <c r="QJ81" s="137"/>
      <c r="QK81" s="137"/>
      <c r="QL81" s="137"/>
      <c r="QM81" s="137"/>
      <c r="QN81" s="137"/>
      <c r="QO81" s="137"/>
      <c r="QP81" s="137"/>
      <c r="QQ81" s="137"/>
      <c r="QR81" s="137"/>
      <c r="QS81" s="137"/>
      <c r="QT81" s="137"/>
      <c r="QU81" s="137"/>
      <c r="QV81" s="137"/>
      <c r="QW81" s="137"/>
      <c r="QX81" s="137"/>
      <c r="QY81" s="137"/>
      <c r="QZ81" s="137"/>
      <c r="RA81" s="137">
        <f>データ!EI6</f>
        <v>0.24</v>
      </c>
      <c r="RB81" s="137"/>
      <c r="RC81" s="137"/>
      <c r="RD81" s="137"/>
      <c r="RE81" s="137"/>
      <c r="RF81" s="137"/>
      <c r="RG81" s="137"/>
      <c r="RH81" s="137"/>
      <c r="RI81" s="137"/>
      <c r="RJ81" s="137"/>
      <c r="RK81" s="137"/>
      <c r="RL81" s="137"/>
      <c r="RM81" s="137"/>
      <c r="RN81" s="137"/>
      <c r="RO81" s="137"/>
      <c r="RP81" s="137"/>
      <c r="RQ81" s="137"/>
      <c r="RR81" s="137"/>
      <c r="RS81" s="137"/>
      <c r="RT81" s="137"/>
      <c r="RU81" s="137"/>
      <c r="RV81" s="137"/>
      <c r="RW81" s="137"/>
      <c r="RX81" s="137"/>
      <c r="RY81" s="137"/>
      <c r="RZ81" s="137"/>
      <c r="SA81" s="137"/>
      <c r="SB81" s="2"/>
      <c r="SC81" s="18"/>
      <c r="SD81" s="2"/>
      <c r="SE81" s="2"/>
      <c r="SF81" s="2"/>
      <c r="SG81" s="2"/>
      <c r="SH81" s="2"/>
      <c r="SI81" s="2"/>
      <c r="SJ81" s="2"/>
      <c r="SK81" s="14"/>
      <c r="SL81" s="2"/>
      <c r="SM81" s="105"/>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05"/>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5"/>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5"/>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6"/>
      <c r="SN85" s="107"/>
      <c r="SO85" s="107"/>
      <c r="SP85" s="107"/>
      <c r="SQ85" s="107"/>
      <c r="SR85" s="107"/>
      <c r="SS85" s="107"/>
      <c r="ST85" s="107"/>
      <c r="SU85" s="107"/>
      <c r="SV85" s="107"/>
      <c r="SW85" s="107"/>
      <c r="SX85" s="107"/>
      <c r="SY85" s="107"/>
      <c r="SZ85" s="107"/>
      <c r="TA85" s="10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29</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30</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31</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aIPQQBNPCGb2VFC5IaHpTjmH3SG4GdG3h3+dhFrjpFs0JK3/okyEB7CFBzj9zPyZKzlfmZtAA3SMdOfbtLY5Q==" saltValue="FWDc13gUFr1juXe9rhpKz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48</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49</v>
      </c>
      <c r="B4" s="30"/>
      <c r="C4" s="30"/>
      <c r="D4" s="30"/>
      <c r="E4" s="30"/>
      <c r="F4" s="30"/>
      <c r="G4" s="30"/>
      <c r="H4" s="149"/>
      <c r="I4" s="150"/>
      <c r="J4" s="150"/>
      <c r="K4" s="150"/>
      <c r="L4" s="150"/>
      <c r="M4" s="150"/>
      <c r="N4" s="150"/>
      <c r="O4" s="150"/>
      <c r="P4" s="150"/>
      <c r="Q4" s="150"/>
      <c r="R4" s="150"/>
      <c r="S4" s="150"/>
      <c r="T4" s="146" t="s">
        <v>50</v>
      </c>
      <c r="U4" s="146"/>
      <c r="V4" s="146"/>
      <c r="W4" s="146"/>
      <c r="X4" s="146"/>
      <c r="Y4" s="146"/>
      <c r="Z4" s="146"/>
      <c r="AA4" s="146"/>
      <c r="AB4" s="146"/>
      <c r="AC4" s="146"/>
      <c r="AD4" s="146"/>
      <c r="AE4" s="146" t="s">
        <v>51</v>
      </c>
      <c r="AF4" s="146"/>
      <c r="AG4" s="146"/>
      <c r="AH4" s="146"/>
      <c r="AI4" s="146"/>
      <c r="AJ4" s="146"/>
      <c r="AK4" s="146"/>
      <c r="AL4" s="146"/>
      <c r="AM4" s="146"/>
      <c r="AN4" s="146"/>
      <c r="AO4" s="146"/>
      <c r="AP4" s="146" t="s">
        <v>52</v>
      </c>
      <c r="AQ4" s="146"/>
      <c r="AR4" s="146"/>
      <c r="AS4" s="146"/>
      <c r="AT4" s="146"/>
      <c r="AU4" s="146"/>
      <c r="AV4" s="146"/>
      <c r="AW4" s="146"/>
      <c r="AX4" s="146"/>
      <c r="AY4" s="146"/>
      <c r="AZ4" s="146"/>
      <c r="BA4" s="146" t="s">
        <v>53</v>
      </c>
      <c r="BB4" s="146"/>
      <c r="BC4" s="146"/>
      <c r="BD4" s="146"/>
      <c r="BE4" s="146"/>
      <c r="BF4" s="146"/>
      <c r="BG4" s="146"/>
      <c r="BH4" s="146"/>
      <c r="BI4" s="146"/>
      <c r="BJ4" s="146"/>
      <c r="BK4" s="146"/>
      <c r="BL4" s="146" t="s">
        <v>54</v>
      </c>
      <c r="BM4" s="146"/>
      <c r="BN4" s="146"/>
      <c r="BO4" s="146"/>
      <c r="BP4" s="146"/>
      <c r="BQ4" s="146"/>
      <c r="BR4" s="146"/>
      <c r="BS4" s="146"/>
      <c r="BT4" s="146"/>
      <c r="BU4" s="146"/>
      <c r="BV4" s="146"/>
      <c r="BW4" s="146" t="s">
        <v>55</v>
      </c>
      <c r="BX4" s="146"/>
      <c r="BY4" s="146"/>
      <c r="BZ4" s="146"/>
      <c r="CA4" s="146"/>
      <c r="CB4" s="146"/>
      <c r="CC4" s="146"/>
      <c r="CD4" s="146"/>
      <c r="CE4" s="146"/>
      <c r="CF4" s="146"/>
      <c r="CG4" s="146"/>
      <c r="CH4" s="146" t="s">
        <v>56</v>
      </c>
      <c r="CI4" s="146"/>
      <c r="CJ4" s="146"/>
      <c r="CK4" s="146"/>
      <c r="CL4" s="146"/>
      <c r="CM4" s="146"/>
      <c r="CN4" s="146"/>
      <c r="CO4" s="146"/>
      <c r="CP4" s="146"/>
      <c r="CQ4" s="146"/>
      <c r="CR4" s="146"/>
      <c r="CS4" s="146" t="s">
        <v>57</v>
      </c>
      <c r="CT4" s="146"/>
      <c r="CU4" s="146"/>
      <c r="CV4" s="146"/>
      <c r="CW4" s="146"/>
      <c r="CX4" s="146"/>
      <c r="CY4" s="146"/>
      <c r="CZ4" s="146"/>
      <c r="DA4" s="146"/>
      <c r="DB4" s="146"/>
      <c r="DC4" s="146"/>
      <c r="DD4" s="146" t="s">
        <v>58</v>
      </c>
      <c r="DE4" s="146"/>
      <c r="DF4" s="146"/>
      <c r="DG4" s="146"/>
      <c r="DH4" s="146"/>
      <c r="DI4" s="146"/>
      <c r="DJ4" s="146"/>
      <c r="DK4" s="146"/>
      <c r="DL4" s="146"/>
      <c r="DM4" s="146"/>
      <c r="DN4" s="146"/>
      <c r="DO4" s="146" t="s">
        <v>59</v>
      </c>
      <c r="DP4" s="146"/>
      <c r="DQ4" s="146"/>
      <c r="DR4" s="146"/>
      <c r="DS4" s="146"/>
      <c r="DT4" s="146"/>
      <c r="DU4" s="146"/>
      <c r="DV4" s="146"/>
      <c r="DW4" s="146"/>
      <c r="DX4" s="146"/>
      <c r="DY4" s="146"/>
      <c r="DZ4" s="146" t="s">
        <v>60</v>
      </c>
      <c r="EA4" s="146"/>
      <c r="EB4" s="146"/>
      <c r="EC4" s="146"/>
      <c r="ED4" s="146"/>
      <c r="EE4" s="146"/>
      <c r="EF4" s="146"/>
      <c r="EG4" s="146"/>
      <c r="EH4" s="146"/>
      <c r="EI4" s="146"/>
      <c r="EJ4" s="146"/>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71.11</v>
      </c>
      <c r="U6" s="35">
        <f>U7</f>
        <v>72.680000000000007</v>
      </c>
      <c r="V6" s="35">
        <f>V7</f>
        <v>77.83</v>
      </c>
      <c r="W6" s="35">
        <f>W7</f>
        <v>80.650000000000006</v>
      </c>
      <c r="X6" s="35">
        <f t="shared" si="3"/>
        <v>78.86</v>
      </c>
      <c r="Y6" s="35">
        <f t="shared" si="3"/>
        <v>116.96</v>
      </c>
      <c r="Z6" s="35">
        <f t="shared" si="3"/>
        <v>117.47</v>
      </c>
      <c r="AA6" s="35">
        <f t="shared" si="3"/>
        <v>115.38</v>
      </c>
      <c r="AB6" s="35">
        <f t="shared" si="3"/>
        <v>113.53</v>
      </c>
      <c r="AC6" s="35">
        <f t="shared" si="3"/>
        <v>111.03</v>
      </c>
      <c r="AD6" s="33" t="str">
        <f>IF(AD7="-","【-】","【"&amp;SUBSTITUTE(TEXT(AD7,"#,##0.00"),"-","△")&amp;"】")</f>
        <v>【112.60】</v>
      </c>
      <c r="AE6" s="35">
        <f t="shared" si="3"/>
        <v>895.82</v>
      </c>
      <c r="AF6" s="35">
        <f>AF7</f>
        <v>963.57</v>
      </c>
      <c r="AG6" s="35">
        <f>AG7</f>
        <v>1016.9</v>
      </c>
      <c r="AH6" s="35">
        <f>AH7</f>
        <v>1005.57</v>
      </c>
      <c r="AI6" s="35">
        <f t="shared" si="3"/>
        <v>964.79</v>
      </c>
      <c r="AJ6" s="35">
        <f t="shared" si="3"/>
        <v>50.25</v>
      </c>
      <c r="AK6" s="35">
        <f t="shared" si="3"/>
        <v>51.91</v>
      </c>
      <c r="AL6" s="35">
        <f t="shared" si="3"/>
        <v>53.86</v>
      </c>
      <c r="AM6" s="35">
        <f t="shared" si="3"/>
        <v>75.17</v>
      </c>
      <c r="AN6" s="35">
        <f t="shared" si="3"/>
        <v>164.95</v>
      </c>
      <c r="AO6" s="33" t="str">
        <f>IF(AO7="-","【-】","【"&amp;SUBSTITUTE(TEXT(AO7,"#,##0.00"),"-","△")&amp;"】")</f>
        <v>【29.72】</v>
      </c>
      <c r="AP6" s="35">
        <f t="shared" si="3"/>
        <v>68.099999999999994</v>
      </c>
      <c r="AQ6" s="35">
        <f>AQ7</f>
        <v>64.459999999999994</v>
      </c>
      <c r="AR6" s="35">
        <f>AR7</f>
        <v>48.11</v>
      </c>
      <c r="AS6" s="35">
        <f>AS7</f>
        <v>45.53</v>
      </c>
      <c r="AT6" s="35">
        <f t="shared" si="3"/>
        <v>79.760000000000005</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1209.01</v>
      </c>
      <c r="BB6" s="35">
        <f>BB7</f>
        <v>1165.78</v>
      </c>
      <c r="BC6" s="35">
        <f>BC7</f>
        <v>1107.52</v>
      </c>
      <c r="BD6" s="35">
        <f>BD7</f>
        <v>966</v>
      </c>
      <c r="BE6" s="35">
        <f t="shared" si="3"/>
        <v>827.15</v>
      </c>
      <c r="BF6" s="35">
        <f t="shared" si="3"/>
        <v>193.85</v>
      </c>
      <c r="BG6" s="35">
        <f t="shared" si="3"/>
        <v>204.31</v>
      </c>
      <c r="BH6" s="35">
        <f t="shared" si="3"/>
        <v>214.2</v>
      </c>
      <c r="BI6" s="35">
        <f t="shared" si="3"/>
        <v>242.32</v>
      </c>
      <c r="BJ6" s="35">
        <f t="shared" si="3"/>
        <v>256.39999999999998</v>
      </c>
      <c r="BK6" s="33" t="str">
        <f>IF(BK7="-","【-】","【"&amp;SUBSTITUTE(TEXT(BK7,"#,##0.00"),"-","△")&amp;"】")</f>
        <v>【233.74】</v>
      </c>
      <c r="BL6" s="35">
        <f t="shared" si="3"/>
        <v>62.39</v>
      </c>
      <c r="BM6" s="35">
        <f>BM7</f>
        <v>63.2</v>
      </c>
      <c r="BN6" s="35">
        <f>BN7</f>
        <v>70.17</v>
      </c>
      <c r="BO6" s="35">
        <f>BO7</f>
        <v>70.48</v>
      </c>
      <c r="BP6" s="35">
        <f t="shared" si="3"/>
        <v>72.3</v>
      </c>
      <c r="BQ6" s="35">
        <f t="shared" si="3"/>
        <v>105.06</v>
      </c>
      <c r="BR6" s="35">
        <f t="shared" si="3"/>
        <v>106.98</v>
      </c>
      <c r="BS6" s="35">
        <f t="shared" si="3"/>
        <v>103.06</v>
      </c>
      <c r="BT6" s="35">
        <f t="shared" si="3"/>
        <v>100.74</v>
      </c>
      <c r="BU6" s="35">
        <f t="shared" si="3"/>
        <v>95.67</v>
      </c>
      <c r="BV6" s="33" t="str">
        <f>IF(BV7="-","【-】","【"&amp;SUBSTITUTE(TEXT(BV7,"#,##0.00"),"-","△")&amp;"】")</f>
        <v>【106.87】</v>
      </c>
      <c r="BW6" s="35">
        <f t="shared" si="3"/>
        <v>46.81</v>
      </c>
      <c r="BX6" s="35">
        <f>BX7</f>
        <v>45.29</v>
      </c>
      <c r="BY6" s="35">
        <f>BY7</f>
        <v>40.44</v>
      </c>
      <c r="BZ6" s="35">
        <f>BZ7</f>
        <v>40.25</v>
      </c>
      <c r="CA6" s="35">
        <f t="shared" si="3"/>
        <v>38.130000000000003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24.55</v>
      </c>
      <c r="CI6" s="35">
        <f>CI7</f>
        <v>24.22</v>
      </c>
      <c r="CJ6" s="35">
        <f>CJ7</f>
        <v>23.82</v>
      </c>
      <c r="CK6" s="35">
        <f>CK7</f>
        <v>24.24</v>
      </c>
      <c r="CL6" s="35">
        <f t="shared" si="5"/>
        <v>25.51</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35.299999999999997</v>
      </c>
      <c r="CT6" s="35">
        <f>CT7</f>
        <v>35.04</v>
      </c>
      <c r="CU6" s="35">
        <f>CU7</f>
        <v>35.14</v>
      </c>
      <c r="CV6" s="35">
        <f>CV7</f>
        <v>38.11</v>
      </c>
      <c r="CW6" s="35">
        <f t="shared" si="6"/>
        <v>41.64</v>
      </c>
      <c r="CX6" s="35">
        <f t="shared" si="6"/>
        <v>61.76</v>
      </c>
      <c r="CY6" s="35">
        <f t="shared" si="6"/>
        <v>62.75</v>
      </c>
      <c r="CZ6" s="35">
        <f t="shared" si="6"/>
        <v>61.99</v>
      </c>
      <c r="DA6" s="35">
        <f t="shared" si="6"/>
        <v>62.26</v>
      </c>
      <c r="DB6" s="35">
        <f t="shared" si="6"/>
        <v>63.81</v>
      </c>
      <c r="DC6" s="33" t="str">
        <f>IF(DC7="-","【-】","【"&amp;SUBSTITUTE(TEXT(DC7,"#,##0.00"),"-","△")&amp;"】")</f>
        <v>【75.85】</v>
      </c>
      <c r="DD6" s="35">
        <f t="shared" ref="DD6:DM6" si="7">DD7</f>
        <v>56.38</v>
      </c>
      <c r="DE6" s="35">
        <f>DE7</f>
        <v>57.81</v>
      </c>
      <c r="DF6" s="35">
        <f>DF7</f>
        <v>58.17</v>
      </c>
      <c r="DG6" s="35">
        <f>DG7</f>
        <v>59.48</v>
      </c>
      <c r="DH6" s="35">
        <f t="shared" si="7"/>
        <v>60.34</v>
      </c>
      <c r="DI6" s="35">
        <f t="shared" si="7"/>
        <v>57.11</v>
      </c>
      <c r="DJ6" s="35">
        <f t="shared" si="7"/>
        <v>57.57</v>
      </c>
      <c r="DK6" s="35">
        <f t="shared" si="7"/>
        <v>57.63</v>
      </c>
      <c r="DL6" s="35">
        <f t="shared" si="7"/>
        <v>58.13</v>
      </c>
      <c r="DM6" s="35">
        <f t="shared" si="7"/>
        <v>59.87</v>
      </c>
      <c r="DN6" s="33" t="str">
        <f>IF(DN7="-","【-】","【"&amp;SUBSTITUTE(TEXT(DN7,"#,##0.00"),"-","△")&amp;"】")</f>
        <v>【61.17】</v>
      </c>
      <c r="DO6" s="35">
        <f t="shared" ref="DO6:DX6" si="8">DO7</f>
        <v>52.28</v>
      </c>
      <c r="DP6" s="35">
        <f>DP7</f>
        <v>52.28</v>
      </c>
      <c r="DQ6" s="35">
        <f>DQ7</f>
        <v>54.09</v>
      </c>
      <c r="DR6" s="35">
        <f>DR7</f>
        <v>53.88</v>
      </c>
      <c r="DS6" s="35">
        <f t="shared" si="8"/>
        <v>53.25</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97600</v>
      </c>
      <c r="L7" s="37" t="s">
        <v>96</v>
      </c>
      <c r="M7" s="38">
        <v>2</v>
      </c>
      <c r="N7" s="38">
        <v>24899</v>
      </c>
      <c r="O7" s="39" t="s">
        <v>97</v>
      </c>
      <c r="P7" s="39">
        <v>44.4</v>
      </c>
      <c r="Q7" s="38">
        <v>101</v>
      </c>
      <c r="R7" s="38">
        <v>40640</v>
      </c>
      <c r="S7" s="37" t="s">
        <v>98</v>
      </c>
      <c r="T7" s="40">
        <v>71.11</v>
      </c>
      <c r="U7" s="40">
        <v>72.680000000000007</v>
      </c>
      <c r="V7" s="40">
        <v>77.83</v>
      </c>
      <c r="W7" s="40">
        <v>80.650000000000006</v>
      </c>
      <c r="X7" s="40">
        <v>78.86</v>
      </c>
      <c r="Y7" s="40">
        <v>116.96</v>
      </c>
      <c r="Z7" s="40">
        <v>117.47</v>
      </c>
      <c r="AA7" s="40">
        <v>115.38</v>
      </c>
      <c r="AB7" s="40">
        <v>113.53</v>
      </c>
      <c r="AC7" s="41">
        <v>111.03</v>
      </c>
      <c r="AD7" s="40">
        <v>112.6</v>
      </c>
      <c r="AE7" s="40">
        <v>895.82</v>
      </c>
      <c r="AF7" s="40">
        <v>963.57</v>
      </c>
      <c r="AG7" s="40">
        <v>1016.9</v>
      </c>
      <c r="AH7" s="40">
        <v>1005.57</v>
      </c>
      <c r="AI7" s="40">
        <v>964.79</v>
      </c>
      <c r="AJ7" s="40">
        <v>50.25</v>
      </c>
      <c r="AK7" s="40">
        <v>51.91</v>
      </c>
      <c r="AL7" s="40">
        <v>53.86</v>
      </c>
      <c r="AM7" s="40">
        <v>75.17</v>
      </c>
      <c r="AN7" s="40">
        <v>164.95</v>
      </c>
      <c r="AO7" s="40">
        <v>29.72</v>
      </c>
      <c r="AP7" s="40">
        <v>68.099999999999994</v>
      </c>
      <c r="AQ7" s="40">
        <v>64.459999999999994</v>
      </c>
      <c r="AR7" s="40">
        <v>48.11</v>
      </c>
      <c r="AS7" s="40">
        <v>45.53</v>
      </c>
      <c r="AT7" s="40">
        <v>79.760000000000005</v>
      </c>
      <c r="AU7" s="40">
        <v>655.75</v>
      </c>
      <c r="AV7" s="40">
        <v>578.19000000000005</v>
      </c>
      <c r="AW7" s="40">
        <v>638.35</v>
      </c>
      <c r="AX7" s="40">
        <v>521.36</v>
      </c>
      <c r="AY7" s="40">
        <v>549.66999999999996</v>
      </c>
      <c r="AZ7" s="40">
        <v>473</v>
      </c>
      <c r="BA7" s="40">
        <v>1209.01</v>
      </c>
      <c r="BB7" s="40">
        <v>1165.78</v>
      </c>
      <c r="BC7" s="40">
        <v>1107.52</v>
      </c>
      <c r="BD7" s="40">
        <v>966</v>
      </c>
      <c r="BE7" s="40">
        <v>827.15</v>
      </c>
      <c r="BF7" s="40">
        <v>193.85</v>
      </c>
      <c r="BG7" s="40">
        <v>204.31</v>
      </c>
      <c r="BH7" s="40">
        <v>214.2</v>
      </c>
      <c r="BI7" s="40">
        <v>242.32</v>
      </c>
      <c r="BJ7" s="40">
        <v>256.39999999999998</v>
      </c>
      <c r="BK7" s="40">
        <v>233.74</v>
      </c>
      <c r="BL7" s="40">
        <v>62.39</v>
      </c>
      <c r="BM7" s="40">
        <v>63.2</v>
      </c>
      <c r="BN7" s="40">
        <v>70.17</v>
      </c>
      <c r="BO7" s="40">
        <v>70.48</v>
      </c>
      <c r="BP7" s="40">
        <v>72.3</v>
      </c>
      <c r="BQ7" s="40">
        <v>105.06</v>
      </c>
      <c r="BR7" s="40">
        <v>106.98</v>
      </c>
      <c r="BS7" s="40">
        <v>103.06</v>
      </c>
      <c r="BT7" s="40">
        <v>100.74</v>
      </c>
      <c r="BU7" s="40">
        <v>95.67</v>
      </c>
      <c r="BV7" s="40">
        <v>106.87</v>
      </c>
      <c r="BW7" s="40">
        <v>46.81</v>
      </c>
      <c r="BX7" s="40">
        <v>45.29</v>
      </c>
      <c r="BY7" s="40">
        <v>40.44</v>
      </c>
      <c r="BZ7" s="40">
        <v>40.25</v>
      </c>
      <c r="CA7" s="40">
        <v>38.130000000000003</v>
      </c>
      <c r="CB7" s="40">
        <v>26.84</v>
      </c>
      <c r="CC7" s="40">
        <v>26.08</v>
      </c>
      <c r="CD7" s="40">
        <v>26.92</v>
      </c>
      <c r="CE7" s="40">
        <v>27.33</v>
      </c>
      <c r="CF7" s="40">
        <v>27.25</v>
      </c>
      <c r="CG7" s="40">
        <v>20.260000000000002</v>
      </c>
      <c r="CH7" s="40">
        <v>24.55</v>
      </c>
      <c r="CI7" s="40">
        <v>24.22</v>
      </c>
      <c r="CJ7" s="40">
        <v>23.82</v>
      </c>
      <c r="CK7" s="40">
        <v>24.24</v>
      </c>
      <c r="CL7" s="40">
        <v>25.51</v>
      </c>
      <c r="CM7" s="40">
        <v>40.89</v>
      </c>
      <c r="CN7" s="40">
        <v>41.59</v>
      </c>
      <c r="CO7" s="40">
        <v>40.29</v>
      </c>
      <c r="CP7" s="40">
        <v>40.409999999999997</v>
      </c>
      <c r="CQ7" s="40">
        <v>41.58</v>
      </c>
      <c r="CR7" s="40">
        <v>53.19</v>
      </c>
      <c r="CS7" s="40">
        <v>35.299999999999997</v>
      </c>
      <c r="CT7" s="40">
        <v>35.04</v>
      </c>
      <c r="CU7" s="40">
        <v>35.14</v>
      </c>
      <c r="CV7" s="40">
        <v>38.11</v>
      </c>
      <c r="CW7" s="40">
        <v>41.64</v>
      </c>
      <c r="CX7" s="40">
        <v>61.76</v>
      </c>
      <c r="CY7" s="40">
        <v>62.75</v>
      </c>
      <c r="CZ7" s="40">
        <v>61.99</v>
      </c>
      <c r="DA7" s="40">
        <v>62.26</v>
      </c>
      <c r="DB7" s="40">
        <v>63.81</v>
      </c>
      <c r="DC7" s="40">
        <v>75.849999999999994</v>
      </c>
      <c r="DD7" s="40">
        <v>56.38</v>
      </c>
      <c r="DE7" s="40">
        <v>57.81</v>
      </c>
      <c r="DF7" s="40">
        <v>58.17</v>
      </c>
      <c r="DG7" s="40">
        <v>59.48</v>
      </c>
      <c r="DH7" s="40">
        <v>60.34</v>
      </c>
      <c r="DI7" s="40">
        <v>57.11</v>
      </c>
      <c r="DJ7" s="40">
        <v>57.57</v>
      </c>
      <c r="DK7" s="40">
        <v>57.63</v>
      </c>
      <c r="DL7" s="40">
        <v>58.13</v>
      </c>
      <c r="DM7" s="40">
        <v>59.87</v>
      </c>
      <c r="DN7" s="40">
        <v>61.17</v>
      </c>
      <c r="DO7" s="40">
        <v>52.28</v>
      </c>
      <c r="DP7" s="40">
        <v>52.28</v>
      </c>
      <c r="DQ7" s="40">
        <v>54.09</v>
      </c>
      <c r="DR7" s="40">
        <v>53.88</v>
      </c>
      <c r="DS7" s="40">
        <v>53.25</v>
      </c>
      <c r="DT7" s="40">
        <v>51.87</v>
      </c>
      <c r="DU7" s="40">
        <v>52.33</v>
      </c>
      <c r="DV7" s="40">
        <v>52.35</v>
      </c>
      <c r="DW7" s="40">
        <v>53.69</v>
      </c>
      <c r="DX7" s="40">
        <v>56.59</v>
      </c>
      <c r="DY7" s="40">
        <v>49.58</v>
      </c>
      <c r="DZ7" s="40">
        <v>0</v>
      </c>
      <c r="EA7" s="40">
        <v>0</v>
      </c>
      <c r="EB7" s="40">
        <v>0</v>
      </c>
      <c r="EC7" s="40">
        <v>0</v>
      </c>
      <c r="ED7" s="40">
        <v>0</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71.11</v>
      </c>
      <c r="V11" s="48">
        <f>IF(U6="-",NA(),U6)</f>
        <v>72.680000000000007</v>
      </c>
      <c r="W11" s="48">
        <f>IF(V6="-",NA(),V6)</f>
        <v>77.83</v>
      </c>
      <c r="X11" s="48">
        <f>IF(W6="-",NA(),W6)</f>
        <v>80.650000000000006</v>
      </c>
      <c r="Y11" s="48">
        <f>IF(X6="-",NA(),X6)</f>
        <v>78.86</v>
      </c>
      <c r="AE11" s="47" t="s">
        <v>23</v>
      </c>
      <c r="AF11" s="48">
        <f>IF(AE6="-",NA(),AE6)</f>
        <v>895.82</v>
      </c>
      <c r="AG11" s="48">
        <f>IF(AF6="-",NA(),AF6)</f>
        <v>963.57</v>
      </c>
      <c r="AH11" s="48">
        <f>IF(AG6="-",NA(),AG6)</f>
        <v>1016.9</v>
      </c>
      <c r="AI11" s="48">
        <f>IF(AH6="-",NA(),AH6)</f>
        <v>1005.57</v>
      </c>
      <c r="AJ11" s="48">
        <f>IF(AI6="-",NA(),AI6)</f>
        <v>964.79</v>
      </c>
      <c r="AP11" s="47" t="s">
        <v>23</v>
      </c>
      <c r="AQ11" s="48">
        <f>IF(AP6="-",NA(),AP6)</f>
        <v>68.099999999999994</v>
      </c>
      <c r="AR11" s="48">
        <f>IF(AQ6="-",NA(),AQ6)</f>
        <v>64.459999999999994</v>
      </c>
      <c r="AS11" s="48">
        <f>IF(AR6="-",NA(),AR6)</f>
        <v>48.11</v>
      </c>
      <c r="AT11" s="48">
        <f>IF(AS6="-",NA(),AS6)</f>
        <v>45.53</v>
      </c>
      <c r="AU11" s="48">
        <f>IF(AT6="-",NA(),AT6)</f>
        <v>79.760000000000005</v>
      </c>
      <c r="BA11" s="47" t="s">
        <v>23</v>
      </c>
      <c r="BB11" s="48">
        <f>IF(BA6="-",NA(),BA6)</f>
        <v>1209.01</v>
      </c>
      <c r="BC11" s="48">
        <f>IF(BB6="-",NA(),BB6)</f>
        <v>1165.78</v>
      </c>
      <c r="BD11" s="48">
        <f>IF(BC6="-",NA(),BC6)</f>
        <v>1107.52</v>
      </c>
      <c r="BE11" s="48">
        <f>IF(BD6="-",NA(),BD6)</f>
        <v>966</v>
      </c>
      <c r="BF11" s="48">
        <f>IF(BE6="-",NA(),BE6)</f>
        <v>827.15</v>
      </c>
      <c r="BL11" s="47" t="s">
        <v>23</v>
      </c>
      <c r="BM11" s="48">
        <f>IF(BL6="-",NA(),BL6)</f>
        <v>62.39</v>
      </c>
      <c r="BN11" s="48">
        <f>IF(BM6="-",NA(),BM6)</f>
        <v>63.2</v>
      </c>
      <c r="BO11" s="48">
        <f>IF(BN6="-",NA(),BN6)</f>
        <v>70.17</v>
      </c>
      <c r="BP11" s="48">
        <f>IF(BO6="-",NA(),BO6)</f>
        <v>70.48</v>
      </c>
      <c r="BQ11" s="48">
        <f>IF(BP6="-",NA(),BP6)</f>
        <v>72.3</v>
      </c>
      <c r="BW11" s="47" t="s">
        <v>23</v>
      </c>
      <c r="BX11" s="48">
        <f>IF(BW6="-",NA(),BW6)</f>
        <v>46.81</v>
      </c>
      <c r="BY11" s="48">
        <f>IF(BX6="-",NA(),BX6)</f>
        <v>45.29</v>
      </c>
      <c r="BZ11" s="48">
        <f>IF(BY6="-",NA(),BY6)</f>
        <v>40.44</v>
      </c>
      <c r="CA11" s="48">
        <f>IF(BZ6="-",NA(),BZ6)</f>
        <v>40.25</v>
      </c>
      <c r="CB11" s="48">
        <f>IF(CA6="-",NA(),CA6)</f>
        <v>38.130000000000003</v>
      </c>
      <c r="CH11" s="47" t="s">
        <v>23</v>
      </c>
      <c r="CI11" s="48">
        <f>IF(CH6="-",NA(),CH6)</f>
        <v>24.55</v>
      </c>
      <c r="CJ11" s="48">
        <f>IF(CI6="-",NA(),CI6)</f>
        <v>24.22</v>
      </c>
      <c r="CK11" s="48">
        <f>IF(CJ6="-",NA(),CJ6)</f>
        <v>23.82</v>
      </c>
      <c r="CL11" s="48">
        <f>IF(CK6="-",NA(),CK6)</f>
        <v>24.24</v>
      </c>
      <c r="CM11" s="48">
        <f>IF(CL6="-",NA(),CL6)</f>
        <v>25.51</v>
      </c>
      <c r="CS11" s="47" t="s">
        <v>23</v>
      </c>
      <c r="CT11" s="48">
        <f>IF(CS6="-",NA(),CS6)</f>
        <v>35.299999999999997</v>
      </c>
      <c r="CU11" s="48">
        <f>IF(CT6="-",NA(),CT6)</f>
        <v>35.04</v>
      </c>
      <c r="CV11" s="48">
        <f>IF(CU6="-",NA(),CU6)</f>
        <v>35.14</v>
      </c>
      <c r="CW11" s="48">
        <f>IF(CV6="-",NA(),CV6)</f>
        <v>38.11</v>
      </c>
      <c r="CX11" s="48">
        <f>IF(CW6="-",NA(),CW6)</f>
        <v>41.64</v>
      </c>
      <c r="DD11" s="47" t="s">
        <v>23</v>
      </c>
      <c r="DE11" s="48">
        <f>IF(DD6="-",NA(),DD6)</f>
        <v>56.38</v>
      </c>
      <c r="DF11" s="48">
        <f>IF(DE6="-",NA(),DE6)</f>
        <v>57.81</v>
      </c>
      <c r="DG11" s="48">
        <f>IF(DF6="-",NA(),DF6)</f>
        <v>58.17</v>
      </c>
      <c r="DH11" s="48">
        <f>IF(DG6="-",NA(),DG6)</f>
        <v>59.48</v>
      </c>
      <c r="DI11" s="48">
        <f>IF(DH6="-",NA(),DH6)</f>
        <v>60.34</v>
      </c>
      <c r="DO11" s="47" t="s">
        <v>23</v>
      </c>
      <c r="DP11" s="48">
        <f>IF(DO6="-",NA(),DO6)</f>
        <v>52.28</v>
      </c>
      <c r="DQ11" s="48">
        <f>IF(DP6="-",NA(),DP6)</f>
        <v>52.28</v>
      </c>
      <c r="DR11" s="48">
        <f>IF(DQ6="-",NA(),DQ6)</f>
        <v>54.09</v>
      </c>
      <c r="DS11" s="48">
        <f>IF(DR6="-",NA(),DR6)</f>
        <v>53.88</v>
      </c>
      <c r="DT11" s="48">
        <f>IF(DS6="-",NA(),DS6)</f>
        <v>53.25</v>
      </c>
      <c r="DZ11" s="47" t="s">
        <v>23</v>
      </c>
      <c r="EA11" s="48">
        <f>IF(DZ6="-",NA(),DZ6)</f>
        <v>0</v>
      </c>
      <c r="EB11" s="48">
        <f>IF(EA6="-",NA(),EA6)</f>
        <v>0</v>
      </c>
      <c r="EC11" s="48">
        <f>IF(EB6="-",NA(),EB6)</f>
        <v>0</v>
      </c>
      <c r="ED11" s="48">
        <f>IF(EC6="-",NA(),EC6)</f>
        <v>0</v>
      </c>
      <c r="EE11" s="48">
        <f>IF(ED6="-",NA(),ED6)</f>
        <v>0</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2023-12-05T01:32:09Z</dcterms:created>
  <dcterms:modified xsi:type="dcterms:W3CDTF">2024-02-01T08:53:50Z</dcterms:modified>
  <cp:category/>
</cp:coreProperties>
</file>