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289B89FF-E5D0-453D-936A-6ACE2DBAB458}" xr6:coauthVersionLast="36" xr6:coauthVersionMax="36" xr10:uidLastSave="{00000000-0000-0000-0000-000000000000}"/>
  <bookViews>
    <workbookView xWindow="0" yWindow="0" windowWidth="16060" windowHeight="6980" tabRatio="59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U37" i="10"/>
  <c r="E37" i="10"/>
  <c r="C37" i="10"/>
  <c r="DG36" i="10"/>
  <c r="CQ36" i="10"/>
  <c r="CO36" i="10"/>
  <c r="BY36" i="10"/>
  <c r="BW36" i="10"/>
  <c r="BE36" i="10"/>
  <c r="AO36" i="10"/>
  <c r="AM36" i="10"/>
  <c r="U36" i="10"/>
  <c r="E36" i="10"/>
  <c r="C36" i="10"/>
  <c r="DG35" i="10"/>
  <c r="CQ35" i="10"/>
  <c r="CO35" i="10"/>
  <c r="BY35" i="10"/>
  <c r="BW35" i="10"/>
  <c r="BE35" i="10"/>
  <c r="AO35" i="10"/>
  <c r="AM35" i="10"/>
  <c r="U35" i="10"/>
  <c r="E35" i="10"/>
  <c r="C35" i="10"/>
  <c r="DG34" i="10"/>
  <c r="CQ34" i="10"/>
  <c r="CO34" i="10"/>
  <c r="BY34" i="10"/>
  <c r="BW34" i="10"/>
  <c r="BE34" i="10"/>
  <c r="AO34" i="10"/>
  <c r="AM34" i="10"/>
  <c r="W34" i="10"/>
  <c r="U34" i="10"/>
  <c r="E34" i="10"/>
  <c r="C34" i="10"/>
  <c r="DG33" i="10"/>
  <c r="CQ33" i="10"/>
  <c r="CO33" i="10"/>
  <c r="BY33" i="10"/>
  <c r="BW33" i="10"/>
  <c r="BG33" i="10"/>
  <c r="BE33" i="10"/>
  <c r="AO33" i="10"/>
  <c r="AM33" i="10"/>
  <c r="W33" i="10"/>
  <c r="U33" i="10"/>
  <c r="E33" i="10"/>
  <c r="C33" i="10"/>
  <c r="DG32" i="10"/>
  <c r="CQ32" i="10"/>
  <c r="CO32" i="10"/>
  <c r="BY32" i="10"/>
  <c r="BW32" i="10"/>
  <c r="BG32" i="10"/>
  <c r="BE32" i="10"/>
  <c r="AO32" i="10"/>
  <c r="AM32" i="10"/>
  <c r="W32" i="10"/>
  <c r="U32" i="10"/>
  <c r="E32" i="10"/>
  <c r="C32" i="10"/>
</calcChain>
</file>

<file path=xl/sharedStrings.xml><?xml version="1.0" encoding="utf-8"?>
<sst xmlns="http://schemas.openxmlformats.org/spreadsheetml/2006/main" count="1151" uniqueCount="612">
  <si>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</si>
  <si>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</si>
  <si>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</si>
  <si>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</si>
  <si>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</si>
  <si>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</si>
  <si>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</si>
  <si>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</si>
  <si>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</si>
  <si>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</si>
  <si>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</si>
  <si>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</si>
  <si>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</si>
  <si>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</si>
  <si>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</si>
  <si>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</si>
  <si>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</si>
  <si>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</si>
  <si>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</si>
  <si>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</si>
  <si>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</si>
  <si>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</si>
  <si>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</si>
  <si>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</si>
  <si>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</si>
  <si>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</si>
  <si>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</si>
  <si>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</si>
  <si>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</si>
  <si>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</si>
  <si>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</si>
  <si>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</si>
  <si>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</si>
  <si>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</si>
  <si>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</si>
  <si>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</si>
  <si>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</si>
  <si>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</si>
  <si>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</si>
  <si>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</si>
  <si>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</si>
  <si>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</si>
  <si>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</si>
  <si>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</si>
  <si>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</si>
  <si>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</si>
  <si>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</si>
  <si>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</si>
  <si>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</si>
  <si>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</si>
  <si>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</si>
  <si>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</si>
  <si>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</si>
  <si>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</si>
  <si>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</si>
  <si>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</si>
  <si>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</si>
  <si>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</si>
  <si>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</si>
  <si>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</si>
  <si>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</si>
  <si>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</si>
  <si>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</si>
  <si>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</si>
  <si>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</si>
  <si>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</si>
  <si>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</si>
  <si>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</si>
  <si>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</si>
  <si>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</si>
  <si>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</si>
  <si>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</si>
  <si>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</si>
  <si>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</si>
  <si>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</si>
  <si>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</si>
  <si>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</si>
  <si>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</si>
  <si>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</si>
  <si>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</si>
  <si>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</si>
  <si>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</si>
  <si>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</si>
  <si>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茨城県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</si>
  <si>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</si>
  <si>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</si>
  <si>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</si>
  <si>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</si>
  <si>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</si>
  <si>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</si>
  <si>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</si>
  <si>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</si>
  <si>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</si>
  <si>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</si>
  <si>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</si>
  <si>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</si>
  <si>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</si>
  <si>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</si>
  <si>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</si>
  <si>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</si>
  <si>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</si>
  <si>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</si>
  <si>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</si>
  <si>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</si>
  <si>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</si>
  <si>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</si>
  <si>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</si>
  <si>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</si>
  <si>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</si>
  <si>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</si>
  <si>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</si>
  <si>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</si>
  <si>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</si>
  <si>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</si>
  <si>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</si>
  <si>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</si>
  <si>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</si>
  <si>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-1.7</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</si>
  <si>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</si>
  <si>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</si>
  <si>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</si>
  <si>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</si>
  <si>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</si>
  <si>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</si>
  <si>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</si>
  <si>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</si>
  <si>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</si>
  <si>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</si>
  <si>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</si>
  <si>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</si>
  <si>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</si>
  <si>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</si>
  <si>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</si>
  <si>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</si>
  <si>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</si>
  <si>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</si>
  <si>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</si>
  <si>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</si>
  <si>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</si>
  <si>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</si>
  <si>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</si>
  <si>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</si>
  <si>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-0.4</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</si>
  <si>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</si>
  <si>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</si>
  <si>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</si>
  <si>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-0.7</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</si>
  <si>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</si>
  <si>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</si>
  <si>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</si>
  <si>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</si>
  <si>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</si>
  <si>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</si>
  <si>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</si>
  <si>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</si>
  <si>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</si>
  <si>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</si>
  <si>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</si>
  <si>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</si>
  <si>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</si>
  <si>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</si>
  <si>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</si>
  <si>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</si>
  <si>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</si>
  <si>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</si>
  <si>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</si>
  <si>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</si>
  <si>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</si>
  <si>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</si>
  <si>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</si>
  <si>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</si>
  <si>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</si>
  <si>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</si>
  <si>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</si>
  <si>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</si>
  <si>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</si>
  <si>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</si>
  <si>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</si>
  <si>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</si>
  <si>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</si>
  <si>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</si>
  <si>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</si>
  <si>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</si>
  <si>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</si>
  <si>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</si>
  <si>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</si>
  <si>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</si>
  <si>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</si>
  <si>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茨城県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</si>
  <si>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</si>
  <si>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</si>
  <si>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</si>
  <si>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</si>
  <si>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</si>
  <si>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</si>
  <si>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</si>
  <si>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</si>
  <si>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</si>
  <si>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</si>
  <si>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</si>
  <si>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</si>
  <si>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</si>
  <si>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</si>
  <si>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</si>
  <si>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</si>
  <si>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</si>
  <si>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</si>
  <si>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</si>
  <si>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</si>
  <si>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</si>
  <si>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</si>
  <si>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</si>
  <si>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</si>
  <si>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</si>
  <si>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</si>
  <si>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</si>
  <si>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</si>
  <si>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</si>
  <si>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</si>
  <si>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</si>
  <si>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</si>
  <si>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</si>
  <si>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</si>
  <si>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</si>
  <si>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</si>
  <si>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</si>
  <si>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</si>
  <si>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</si>
  <si>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</si>
  <si>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</si>
  <si>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</si>
  <si>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</si>
  <si>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</si>
  <si>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</si>
  <si>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t>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</si>
  <si>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</si>
  <si>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</si>
  <si>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</si>
  <si>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</si>
  <si>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</si>
  <si>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</si>
  <si>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</si>
  <si>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</si>
  <si>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</si>
  <si>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</si>
  <si>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</si>
  <si>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</si>
  <si>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</si>
  <si>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</si>
  <si>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</si>
  <si>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</si>
  <si>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</si>
  <si>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</si>
  <si>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</si>
  <si>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</si>
  <si>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</si>
  <si>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</si>
  <si>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</si>
  <si>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</si>
  <si>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</si>
  <si>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</si>
  <si>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</si>
  <si>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</si>
  <si>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</si>
  <si>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</si>
  <si>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</si>
  <si>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</si>
  <si>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</si>
  <si>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</si>
  <si>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</si>
  <si>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</si>
  <si>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</si>
  <si>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</si>
  <si>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</si>
  <si>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</si>
  <si>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</si>
  <si>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</si>
  <si>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</si>
  <si>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</si>
  <si>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</si>
  <si>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</si>
  <si>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</si>
  <si>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</si>
  <si>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</si>
  <si>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</si>
  <si>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</si>
  <si>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</si>
  <si>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</si>
  <si>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</si>
  <si>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</si>
  <si>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</si>
  <si>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</si>
  <si>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</si>
  <si>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</si>
  <si>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</si>
  <si>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</si>
  <si>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</si>
  <si>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</si>
  <si>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</si>
  <si>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</si>
  <si>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</si>
  <si>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</si>
  <si>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</si>
  <si>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</si>
  <si>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</si>
  <si>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</si>
  <si>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</si>
  <si>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</si>
  <si>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</si>
  <si>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</si>
  <si>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</si>
  <si>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</si>
  <si>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</si>
  <si>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</si>
  <si>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</si>
  <si>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</si>
  <si>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</si>
  <si>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</si>
  <si>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</si>
  <si>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</si>
  <si>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</si>
  <si>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</si>
  <si>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</si>
  <si>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</si>
  <si>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</si>
  <si>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</si>
  <si>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</si>
  <si>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</si>
  <si>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</si>
  <si>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</si>
  <si>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</si>
  <si>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</si>
  <si>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</si>
  <si>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</si>
  <si>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</si>
  <si>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</si>
  <si>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</si>
  <si>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</si>
  <si>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</si>
  <si>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</si>
  <si>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</si>
  <si>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</si>
  <si>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</si>
  <si>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茨城県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</si>
  <si>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</si>
  <si>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</si>
  <si>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</si>
  <si>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</si>
  <si>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</si>
  <si>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</si>
  <si>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</si>
  <si>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</si>
  <si>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</si>
  <si>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</si>
  <si>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</si>
  <si>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</si>
  <si>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</si>
  <si>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</si>
  <si>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</si>
  <si>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</si>
  <si>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</si>
  <si>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</si>
  <si>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</si>
  <si>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</si>
  <si>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</si>
  <si>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</si>
  <si>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市町村振興資金特別会計</t>
    <phoneticPr fontId="3"/>
  </si>
  <si>
    <t>鹿島臨海工業地帯造成事業特別会計</t>
    <phoneticPr fontId="3"/>
  </si>
  <si>
    <t>母子・父子・寡婦福祉資金特別会計</t>
    <phoneticPr fontId="3"/>
  </si>
  <si>
    <t>中小企業事業資金特別会計</t>
    <phoneticPr fontId="3"/>
  </si>
  <si>
    <t>農業改良資金特別会計</t>
    <phoneticPr fontId="3"/>
  </si>
  <si>
    <t>公共用地先行取得事業特別会計</t>
    <phoneticPr fontId="3"/>
  </si>
  <si>
    <t>林業・木材産業改善資金特別会計</t>
    <phoneticPr fontId="3"/>
  </si>
  <si>
    <t>沿岸漁業改善資金特別会計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</si>
  <si>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</si>
  <si>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</si>
  <si>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</si>
  <si>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</si>
  <si>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</si>
  <si>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</si>
  <si>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</si>
  <si>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</si>
  <si>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</si>
  <si>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</si>
  <si>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</si>
  <si>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</si>
  <si>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</si>
  <si>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</si>
  <si>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競輪事業特別会計</t>
    <phoneticPr fontId="3"/>
  </si>
  <si>
    <t>県立医療大学付属病院特別会計</t>
    <phoneticPr fontId="3"/>
  </si>
  <si>
    <t>国民健康保険特別会計</t>
    <phoneticPr fontId="3"/>
  </si>
  <si>
    <t>水道事業会計</t>
    <phoneticPr fontId="3"/>
  </si>
  <si>
    <t>法適用企業</t>
    <phoneticPr fontId="3"/>
  </si>
  <si>
    <t>工業用水道事業会計</t>
    <phoneticPr fontId="3"/>
  </si>
  <si>
    <t>法適用企業</t>
    <phoneticPr fontId="3"/>
  </si>
  <si>
    <t>病院事業会計</t>
    <phoneticPr fontId="3"/>
  </si>
  <si>
    <t>流域下水道事業会計</t>
    <phoneticPr fontId="3"/>
  </si>
  <si>
    <t>鹿島臨海都市計画下水道事業会計</t>
    <phoneticPr fontId="3"/>
  </si>
  <si>
    <t>法適用企業</t>
    <phoneticPr fontId="3"/>
  </si>
  <si>
    <t>地域振興事業会計</t>
    <phoneticPr fontId="3"/>
  </si>
  <si>
    <t>港湾事業特別会計</t>
    <phoneticPr fontId="3"/>
  </si>
  <si>
    <t>法非適用企業</t>
    <phoneticPr fontId="3"/>
  </si>
  <si>
    <t>都市計画事業土地区画整理事業特別会計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</si>
  <si>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</si>
  <si>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</si>
  <si>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</si>
  <si>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</si>
  <si>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</si>
  <si>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</si>
  <si>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</si>
  <si>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</si>
  <si>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</si>
  <si>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</si>
  <si>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</si>
  <si>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</si>
  <si>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</si>
  <si>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</si>
  <si>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</si>
  <si>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</si>
  <si>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</si>
  <si>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</si>
  <si>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</si>
  <si>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</si>
  <si>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</si>
  <si>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</si>
  <si>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</si>
  <si>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</si>
  <si>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</si>
  <si>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</si>
  <si>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</si>
  <si>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</si>
  <si>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</si>
  <si>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</si>
  <si>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</si>
  <si>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</si>
  <si>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</si>
  <si>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</si>
  <si>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t>
    <phoneticPr fontId="3"/>
  </si>
  <si>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</si>
  <si>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</si>
  <si>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</si>
  <si>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</si>
  <si>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</si>
  <si>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</si>
  <si>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</si>
  <si>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</si>
  <si>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</si>
  <si>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</si>
  <si>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</si>
  <si>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</si>
  <si>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</si>
  <si>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</si>
  <si>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</si>
  <si>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</si>
  <si>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t>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</si>
  <si>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</si>
  <si>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</si>
  <si>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</si>
  <si>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</si>
  <si>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</si>
  <si>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</si>
  <si>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</si>
  <si>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</si>
  <si>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</si>
  <si>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</si>
  <si>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</si>
  <si>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</si>
  <si>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</si>
  <si>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港湾事業特別会計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</si>
  <si>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</si>
  <si>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</si>
  <si>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</si>
  <si>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</si>
  <si>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都市計画事業土地区画整理事業特別会計</t>
    <phoneticPr fontId="3"/>
  </si>
  <si>
    <t>(Ｆ)</t>
    <phoneticPr fontId="3"/>
  </si>
  <si>
    <t>病院事業会計</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</si>
  <si>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</si>
  <si>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</si>
  <si>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</si>
  <si>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</si>
  <si>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</si>
  <si>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</si>
  <si>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</si>
  <si>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</si>
  <si>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t>
    <phoneticPr fontId="3"/>
  </si>
  <si>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</si>
  <si>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</si>
  <si>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</si>
  <si>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</si>
  <si>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</si>
  <si>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</si>
  <si>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t>
    <phoneticPr fontId="3"/>
  </si>
  <si>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</si>
  <si>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</si>
  <si>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</si>
  <si>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</si>
  <si>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</si>
  <si>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</si>
  <si>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</si>
  <si>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</si>
  <si>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</si>
  <si>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</si>
  <si>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</si>
  <si>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</si>
  <si>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</si>
  <si>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</si>
  <si>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</si>
  <si>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</si>
  <si>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</si>
  <si>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</si>
  <si>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</si>
  <si>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</si>
  <si>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</si>
  <si>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</si>
  <si>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</si>
  <si>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</si>
  <si>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</si>
  <si>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</si>
  <si>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</si>
  <si>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</si>
  <si>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</si>
  <si>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</si>
  <si>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</si>
  <si>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</si>
  <si>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</si>
  <si>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</si>
  <si>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</si>
  <si>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</si>
  <si>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</si>
  <si>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</si>
  <si>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</si>
  <si>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</si>
  <si>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</si>
  <si>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</si>
  <si>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</si>
  <si>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</si>
  <si>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</si>
  <si>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</si>
  <si>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</si>
  <si>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</si>
  <si>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</si>
  <si>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</si>
  <si>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</si>
  <si>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</si>
  <si>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</si>
  <si>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</si>
  <si>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</si>
  <si>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</si>
  <si>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</si>
  <si>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</si>
  <si>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</si>
  <si>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</si>
  <si>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</si>
  <si>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</si>
  <si>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</si>
  <si>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</si>
  <si>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</si>
  <si>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</si>
  <si>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</si>
  <si>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</si>
  <si>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</si>
  <si>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</si>
  <si>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工業用水道事業会計</t>
  </si>
  <si>
    <t>水道事業会計</t>
  </si>
  <si>
    <t>一般会計</t>
  </si>
  <si>
    <t>病院事業会計</t>
  </si>
  <si>
    <t>鹿島臨海都市計画下水道事業会計</t>
  </si>
  <si>
    <t>国民健康保険特別会計</t>
  </si>
  <si>
    <t>流域下水道事業会計</t>
  </si>
  <si>
    <t>鹿島臨海工業地帯造成事業特別会計</t>
  </si>
  <si>
    <t>その他会計（赤字）</t>
  </si>
  <si>
    <t>その他会計（黒字）</t>
  </si>
  <si>
    <t>（百万円）</t>
    <phoneticPr fontId="2"/>
  </si>
  <si>
    <t>H30</t>
    <phoneticPr fontId="2"/>
  </si>
  <si>
    <t>R01</t>
    <phoneticPr fontId="2"/>
  </si>
  <si>
    <t>R02</t>
    <phoneticPr fontId="2"/>
  </si>
  <si>
    <t>R03</t>
    <phoneticPr fontId="2"/>
  </si>
  <si>
    <t>R04</t>
    <phoneticPr fontId="2"/>
  </si>
  <si>
    <t>公共施設長寿命化等推進基金</t>
    <rPh sb="0" eb="2">
      <t>コウキョウ</t>
    </rPh>
    <rPh sb="2" eb="8">
      <t>シセツチョウジュミョウカ</t>
    </rPh>
    <rPh sb="8" eb="9">
      <t>トウ</t>
    </rPh>
    <rPh sb="9" eb="13">
      <t>スイシンキキン</t>
    </rPh>
    <phoneticPr fontId="3"/>
  </si>
  <si>
    <t>企業立地促進基金</t>
    <rPh sb="0" eb="4">
      <t>キギョウリッチ</t>
    </rPh>
    <rPh sb="4" eb="8">
      <t>ソクシンキキン</t>
    </rPh>
    <phoneticPr fontId="2"/>
  </si>
  <si>
    <t>カーボンニュートラル産業創出拠点推進基金</t>
    <rPh sb="10" eb="14">
      <t>サンギョウソウシュツ</t>
    </rPh>
    <rPh sb="14" eb="20">
      <t>キョテンスイシンキキン</t>
    </rPh>
    <phoneticPr fontId="2"/>
  </si>
  <si>
    <t>地域医療介護総合確保基金</t>
    <rPh sb="0" eb="6">
      <t>チイキイリョウカイゴ</t>
    </rPh>
    <rPh sb="6" eb="12">
      <t>ソウゴウカクホキキン</t>
    </rPh>
    <phoneticPr fontId="2"/>
  </si>
  <si>
    <t>後期高齢者医療財政安定化基金</t>
    <rPh sb="0" eb="5">
      <t>コウキコウレイシャ</t>
    </rPh>
    <rPh sb="5" eb="7">
      <t>イリョウ</t>
    </rPh>
    <rPh sb="7" eb="9">
      <t>ザイセイ</t>
    </rPh>
    <rPh sb="9" eb="11">
      <t>アンテイ</t>
    </rPh>
    <rPh sb="11" eb="12">
      <t>カ</t>
    </rPh>
    <rPh sb="12" eb="14">
      <t>キキン</t>
    </rPh>
    <phoneticPr fontId="2"/>
  </si>
  <si>
    <t>鹿島都市開発(株)</t>
    <rPh sb="0" eb="2">
      <t>カシマ</t>
    </rPh>
    <rPh sb="2" eb="4">
      <t>トシ</t>
    </rPh>
    <rPh sb="4" eb="6">
      <t>カイハツ</t>
    </rPh>
    <rPh sb="7" eb="8">
      <t>カブ</t>
    </rPh>
    <phoneticPr fontId="36"/>
  </si>
  <si>
    <t>鹿島臨海鉄道(株)</t>
    <rPh sb="0" eb="2">
      <t>カシマ</t>
    </rPh>
    <rPh sb="2" eb="4">
      <t>リンカイ</t>
    </rPh>
    <rPh sb="4" eb="6">
      <t>テツドウ</t>
    </rPh>
    <rPh sb="7" eb="8">
      <t>カブ</t>
    </rPh>
    <phoneticPr fontId="36"/>
  </si>
  <si>
    <t>(公財)いばらき文化振興財団</t>
    <rPh sb="1" eb="3">
      <t>コウザイ</t>
    </rPh>
    <rPh sb="8" eb="10">
      <t>ブンカ</t>
    </rPh>
    <rPh sb="10" eb="12">
      <t>シンコウ</t>
    </rPh>
    <rPh sb="12" eb="14">
      <t>ザイダン</t>
    </rPh>
    <phoneticPr fontId="36"/>
  </si>
  <si>
    <t>(一財)茨城県環境保全事業団</t>
    <rPh sb="1" eb="3">
      <t>イチザイ</t>
    </rPh>
    <rPh sb="4" eb="7">
      <t>イバラキケン</t>
    </rPh>
    <rPh sb="7" eb="9">
      <t>カンキョウ</t>
    </rPh>
    <rPh sb="9" eb="11">
      <t>ホゼン</t>
    </rPh>
    <rPh sb="11" eb="14">
      <t>ジギョウダン</t>
    </rPh>
    <phoneticPr fontId="36"/>
  </si>
  <si>
    <t>(公財)茨城県消防協会</t>
    <rPh sb="1" eb="3">
      <t>コウザイ</t>
    </rPh>
    <rPh sb="4" eb="7">
      <t>イバラキケン</t>
    </rPh>
    <rPh sb="7" eb="9">
      <t>ショウボウ</t>
    </rPh>
    <rPh sb="9" eb="11">
      <t>キョウカイ</t>
    </rPh>
    <phoneticPr fontId="36"/>
  </si>
  <si>
    <t>(公財)茨城県看護教育財団</t>
    <rPh sb="1" eb="3">
      <t>コウザイ</t>
    </rPh>
    <rPh sb="4" eb="7">
      <t>イバラキケン</t>
    </rPh>
    <rPh sb="7" eb="9">
      <t>カンゴ</t>
    </rPh>
    <rPh sb="9" eb="11">
      <t>キョウイク</t>
    </rPh>
    <rPh sb="11" eb="13">
      <t>ザイダン</t>
    </rPh>
    <phoneticPr fontId="36"/>
  </si>
  <si>
    <t>(公財)いばらき腎臓財団</t>
    <rPh sb="1" eb="3">
      <t>コウザイ</t>
    </rPh>
    <rPh sb="8" eb="10">
      <t>ジンゾウ</t>
    </rPh>
    <rPh sb="10" eb="12">
      <t>ザイダン</t>
    </rPh>
    <phoneticPr fontId="36"/>
  </si>
  <si>
    <t>(公財)茨城県国際交流協会</t>
    <rPh sb="1" eb="3">
      <t>コウザイ</t>
    </rPh>
    <rPh sb="4" eb="7">
      <t>イバラキケン</t>
    </rPh>
    <rPh sb="7" eb="9">
      <t>コクサイ</t>
    </rPh>
    <rPh sb="9" eb="11">
      <t>コウリュウ</t>
    </rPh>
    <rPh sb="11" eb="13">
      <t>キョウカイ</t>
    </rPh>
    <phoneticPr fontId="36"/>
  </si>
  <si>
    <t>(公財)茨城県開発公社</t>
    <rPh sb="1" eb="3">
      <t>コウザイ</t>
    </rPh>
    <rPh sb="4" eb="7">
      <t>イバラキケン</t>
    </rPh>
    <rPh sb="7" eb="9">
      <t>カイハツ</t>
    </rPh>
    <rPh sb="9" eb="11">
      <t>コウシャ</t>
    </rPh>
    <phoneticPr fontId="36"/>
  </si>
  <si>
    <t>(公財)いばらき中小企業グローバル推進機構</t>
    <rPh sb="1" eb="3">
      <t>コウザイ</t>
    </rPh>
    <rPh sb="8" eb="12">
      <t>チュウショウキギョウ</t>
    </rPh>
    <rPh sb="17" eb="21">
      <t>スイシンキコウ</t>
    </rPh>
    <phoneticPr fontId="36"/>
  </si>
  <si>
    <t>(株)ひたちなかテクノセンター</t>
    <rPh sb="1" eb="2">
      <t>カブ</t>
    </rPh>
    <phoneticPr fontId="2"/>
  </si>
  <si>
    <t>(公財)茨城カウンセリングセンター</t>
    <rPh sb="1" eb="3">
      <t>コウザイ</t>
    </rPh>
    <rPh sb="4" eb="6">
      <t>イバラキ</t>
    </rPh>
    <phoneticPr fontId="36"/>
  </si>
  <si>
    <t>(一財)茨城県科学技術振興財団</t>
    <rPh sb="1" eb="3">
      <t>イチザイ</t>
    </rPh>
    <rPh sb="4" eb="7">
      <t>イバラキケン</t>
    </rPh>
    <rPh sb="7" eb="9">
      <t>カガク</t>
    </rPh>
    <rPh sb="9" eb="11">
      <t>ギジュツ</t>
    </rPh>
    <rPh sb="11" eb="13">
      <t>シンコウ</t>
    </rPh>
    <rPh sb="13" eb="15">
      <t>ザイダン</t>
    </rPh>
    <phoneticPr fontId="36"/>
  </si>
  <si>
    <t>(株)茨城県中央食肉公社</t>
    <rPh sb="1" eb="2">
      <t>カブ</t>
    </rPh>
    <rPh sb="3" eb="6">
      <t>イバラキケン</t>
    </rPh>
    <rPh sb="6" eb="8">
      <t>チュウオウ</t>
    </rPh>
    <rPh sb="8" eb="10">
      <t>ショクニク</t>
    </rPh>
    <rPh sb="10" eb="12">
      <t>コウシャ</t>
    </rPh>
    <phoneticPr fontId="36"/>
  </si>
  <si>
    <t>(公社)茨城県農林振興公社</t>
    <rPh sb="1" eb="3">
      <t>コウシャ</t>
    </rPh>
    <rPh sb="4" eb="7">
      <t>イバラキケン</t>
    </rPh>
    <rPh sb="7" eb="9">
      <t>ノウリン</t>
    </rPh>
    <rPh sb="9" eb="11">
      <t>シンコウ</t>
    </rPh>
    <rPh sb="11" eb="13">
      <t>コウシャ</t>
    </rPh>
    <phoneticPr fontId="36"/>
  </si>
  <si>
    <t>(公財)茨城県栽培漁業協会</t>
    <rPh sb="1" eb="3">
      <t>コウザイ</t>
    </rPh>
    <rPh sb="4" eb="7">
      <t>イバラキケン</t>
    </rPh>
    <rPh sb="7" eb="9">
      <t>サイバイ</t>
    </rPh>
    <rPh sb="9" eb="11">
      <t>ギョギョウ</t>
    </rPh>
    <rPh sb="11" eb="13">
      <t>キョウカイ</t>
    </rPh>
    <phoneticPr fontId="36"/>
  </si>
  <si>
    <t>(公財)那珂川沿岸土地改良基金協会</t>
    <rPh sb="1" eb="3">
      <t>コウザイ</t>
    </rPh>
    <rPh sb="4" eb="7">
      <t>ナカガワ</t>
    </rPh>
    <rPh sb="7" eb="9">
      <t>エンガン</t>
    </rPh>
    <rPh sb="9" eb="11">
      <t>トチ</t>
    </rPh>
    <rPh sb="11" eb="13">
      <t>カイリョウ</t>
    </rPh>
    <rPh sb="13" eb="15">
      <t>キキン</t>
    </rPh>
    <rPh sb="15" eb="17">
      <t>キョウカイ</t>
    </rPh>
    <phoneticPr fontId="36"/>
  </si>
  <si>
    <t>(一財)茨城県建設技術管理センター</t>
    <rPh sb="1" eb="3">
      <t>イチザイ</t>
    </rPh>
    <rPh sb="4" eb="7">
      <t>イバラキケン</t>
    </rPh>
    <rPh sb="7" eb="9">
      <t>ケンセツ</t>
    </rPh>
    <rPh sb="9" eb="11">
      <t>ギジュツ</t>
    </rPh>
    <rPh sb="11" eb="13">
      <t>カンリ</t>
    </rPh>
    <phoneticPr fontId="36"/>
  </si>
  <si>
    <t>茨城県道路公社</t>
    <rPh sb="0" eb="3">
      <t>イバラキケン</t>
    </rPh>
    <rPh sb="3" eb="5">
      <t>ドウロ</t>
    </rPh>
    <rPh sb="5" eb="7">
      <t>コウシャ</t>
    </rPh>
    <phoneticPr fontId="36"/>
  </si>
  <si>
    <t>鹿島埠頭(株)</t>
    <rPh sb="0" eb="2">
      <t>カシマ</t>
    </rPh>
    <rPh sb="2" eb="4">
      <t>フトウ</t>
    </rPh>
    <rPh sb="5" eb="6">
      <t>カブ</t>
    </rPh>
    <phoneticPr fontId="36"/>
  </si>
  <si>
    <t>(株)茨城ポートオーソリティ</t>
    <rPh sb="1" eb="2">
      <t>カブ</t>
    </rPh>
    <rPh sb="3" eb="5">
      <t>イバラキ</t>
    </rPh>
    <phoneticPr fontId="36"/>
  </si>
  <si>
    <t>茨城県土地開発公社</t>
    <rPh sb="0" eb="3">
      <t>イバラキケン</t>
    </rPh>
    <rPh sb="3" eb="5">
      <t>トチ</t>
    </rPh>
    <rPh sb="5" eb="7">
      <t>カイハツ</t>
    </rPh>
    <rPh sb="7" eb="9">
      <t>コウシャ</t>
    </rPh>
    <phoneticPr fontId="36"/>
  </si>
  <si>
    <t>(公財)茨城県教育財団</t>
    <rPh sb="1" eb="3">
      <t>コウザイ</t>
    </rPh>
    <rPh sb="4" eb="7">
      <t>イバラキケン</t>
    </rPh>
    <rPh sb="7" eb="9">
      <t>キョウイク</t>
    </rPh>
    <rPh sb="9" eb="11">
      <t>ザイダン</t>
    </rPh>
    <phoneticPr fontId="36"/>
  </si>
  <si>
    <t>(公財)茨城県スポーツ協会</t>
    <rPh sb="1" eb="3">
      <t>コウザイ</t>
    </rPh>
    <rPh sb="4" eb="7">
      <t>イバラキケン</t>
    </rPh>
    <rPh sb="11" eb="13">
      <t>キョウカイ</t>
    </rPh>
    <phoneticPr fontId="36"/>
  </si>
  <si>
    <t>(公財)茨城県暴力追放推進センター</t>
    <rPh sb="1" eb="3">
      <t>コウザイ</t>
    </rPh>
    <rPh sb="4" eb="7">
      <t>イバラキケン</t>
    </rPh>
    <rPh sb="7" eb="9">
      <t>ボウリョク</t>
    </rPh>
    <rPh sb="9" eb="11">
      <t>ツイホウ</t>
    </rPh>
    <rPh sb="11" eb="13">
      <t>スイシン</t>
    </rPh>
    <phoneticPr fontId="36"/>
  </si>
  <si>
    <t>首都圏新都市鉄道(株)</t>
    <rPh sb="0" eb="3">
      <t>シュトケン</t>
    </rPh>
    <rPh sb="3" eb="6">
      <t>シントシ</t>
    </rPh>
    <rPh sb="6" eb="8">
      <t>テツドウ</t>
    </rPh>
    <rPh sb="9" eb="10">
      <t>カブ</t>
    </rPh>
    <phoneticPr fontId="36"/>
  </si>
  <si>
    <t>出資比率11.3％</t>
    <rPh sb="0" eb="4">
      <t>シュッシヒリツ</t>
    </rPh>
    <phoneticPr fontId="2"/>
  </si>
  <si>
    <t>出資比率18.0％</t>
    <rPh sb="0" eb="4">
      <t>シュッシヒリツ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</si>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</sst>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BFAA-4392-9FDC-7A9DF49929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49921</c:v>
                </c:pt>
                <c:pt idx="1">
                  <c:v>53493</c:v>
                </c:pt>
                <c:pt idx="2">
                  <c:v>62701</c:v>
                </c:pt>
                <c:pt idx="3">
                  <c:v>58752</c:v>
                </c:pt>
                <c:pt idx="4">
                  <c:v>57777</c:v>
                </c:pt>
              </c:numCache>
            </c:numRef>
          </c:val>
          <c:smooth val="0"/>
          <c:extLst>
            <c:ext xmlns:c16="http://schemas.microsoft.com/office/drawing/2014/chart" uri="{C3380CC4-5D6E-409C-BE32-E72D297353CC}">
              <c16:uniqueId val="{00000001-BFAA-4392-9FDC-7A9DF49929C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c:v>
                </c:pt>
                <c:pt idx="1">
                  <c:v>1.1100000000000001</c:v>
                </c:pt>
                <c:pt idx="2">
                  <c:v>3.8</c:v>
                </c:pt>
                <c:pt idx="3">
                  <c:v>3.11</c:v>
                </c:pt>
                <c:pt idx="4">
                  <c:v>3.04</c:v>
                </c:pt>
              </c:numCache>
            </c:numRef>
          </c:val>
          <c:extLst>
            <c:ext xmlns:c16="http://schemas.microsoft.com/office/drawing/2014/chart" uri="{C3380CC4-5D6E-409C-BE32-E72D297353CC}">
              <c16:uniqueId val="{00000000-DB7D-4976-96C0-2C805873F5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3.31</c:v>
                </c:pt>
                <c:pt idx="1">
                  <c:v>3.31</c:v>
                </c:pt>
                <c:pt idx="2">
                  <c:v>4.7300000000000004</c:v>
                </c:pt>
                <c:pt idx="3">
                  <c:v>6.05</c:v>
                </c:pt>
                <c:pt idx="4">
                  <c:v>11.79</c:v>
                </c:pt>
              </c:numCache>
            </c:numRef>
          </c:val>
          <c:extLst>
            <c:ext xmlns:c16="http://schemas.microsoft.com/office/drawing/2014/chart" uri="{C3380CC4-5D6E-409C-BE32-E72D297353CC}">
              <c16:uniqueId val="{00000001-DB7D-4976-96C0-2C805873F5C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c:v>
                </c:pt>
                <c:pt idx="1">
                  <c:v>0.33</c:v>
                </c:pt>
                <c:pt idx="2">
                  <c:v>4.78</c:v>
                </c:pt>
                <c:pt idx="3">
                  <c:v>1.62</c:v>
                </c:pt>
                <c:pt idx="4">
                  <c:v>6.02</c:v>
                </c:pt>
              </c:numCache>
            </c:numRef>
          </c:val>
          <c:smooth val="0"/>
          <c:extLst>
            <c:ext xmlns:c16="http://schemas.microsoft.com/office/drawing/2014/chart" uri="{C3380CC4-5D6E-409C-BE32-E72D297353CC}">
              <c16:uniqueId val="{00000002-DB7D-4976-96C0-2C805873F5C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c:v>
                </c:pt>
                <c:pt idx="2">
                  <c:v>#N/A</c:v>
                </c:pt>
                <c:pt idx="3">
                  <c:v>0.68</c:v>
                </c:pt>
                <c:pt idx="4">
                  <c:v>#N/A</c:v>
                </c:pt>
                <c:pt idx="5">
                  <c:v>0.72</c:v>
                </c:pt>
                <c:pt idx="6">
                  <c:v>#N/A</c:v>
                </c:pt>
                <c:pt idx="7">
                  <c:v>0.3</c:v>
                </c:pt>
                <c:pt idx="8">
                  <c:v>#N/A</c:v>
                </c:pt>
                <c:pt idx="9">
                  <c:v>0.38</c:v>
                </c:pt>
              </c:numCache>
            </c:numRef>
          </c:val>
          <c:extLst>
            <c:ext xmlns:c16="http://schemas.microsoft.com/office/drawing/2014/chart" uri="{C3380CC4-5D6E-409C-BE32-E72D297353CC}">
              <c16:uniqueId val="{00000000-E08F-4271-8451-03B5111D2D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8F-4271-8451-03B5111D2DFF}"/>
            </c:ext>
          </c:extLst>
        </c:ser>
        <c:ser>
          <c:idx val="2"/>
          <c:order val="2"/>
          <c:tx>
            <c:strRef>
              <c:f>データシート!$A$29</c:f>
              <c:strCache>
                <c:ptCount val="1"/>
                <c:pt idx="0">
                  <c:v>鹿島臨海工業地帯造成事業特別会計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c:v>
                </c:pt>
                <c:pt idx="2">
                  <c:v>#N/A</c:v>
                </c:pt>
                <c:pt idx="3">
                  <c:v>0.43</c:v>
                </c:pt>
                <c:pt idx="4">
                  <c:v>#N/A</c:v>
                </c:pt>
                <c:pt idx="5">
                  <c:v>0.32</c:v>
                </c:pt>
                <c:pt idx="6">
                  <c:v>#N/A</c:v>
                </c:pt>
                <c:pt idx="7">
                  <c:v>0.22</c:v>
                </c:pt>
                <c:pt idx="8">
                  <c:v>#N/A</c:v>
                </c:pt>
                <c:pt idx="9">
                  <c:v>0.3</c:v>
                </c:pt>
              </c:numCache>
            </c:numRef>
          </c:val>
          <c:extLst>
            <c:ext xmlns:c16="http://schemas.microsoft.com/office/drawing/2014/chart" uri="{C3380CC4-5D6E-409C-BE32-E72D297353CC}">
              <c16:uniqueId val="{00000002-E08F-4271-8451-03B5111D2DFF}"/>
            </c:ext>
          </c:extLst>
        </c:ser>
        <c:ser>
          <c:idx val="3"/>
          <c:order val="3"/>
          <c:tx>
            <c:strRef>
              <c:f>データシート!$A$30</c:f>
              <c:strCache>
                <c:ptCount val="1"/>
                <c:pt idx="0">
                  <c:v>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0.35</c:v>
                </c:pt>
                <c:pt idx="2">
                  <c:v>#N/A</c:v>
                </c:pt>
                <c:pt idx="3">
                  <c:v>0.31</c:v>
                </c:pt>
                <c:pt idx="4">
                  <c:v>#N/A</c:v>
                </c:pt>
                <c:pt idx="5">
                  <c:v>0.41</c:v>
                </c:pt>
                <c:pt idx="6">
                  <c:v>#N/A</c:v>
                </c:pt>
                <c:pt idx="7">
                  <c:v>0.48</c:v>
                </c:pt>
                <c:pt idx="8">
                  <c:v>#N/A</c:v>
                </c:pt>
                <c:pt idx="9">
                  <c:v>0.52</c:v>
                </c:pt>
              </c:numCache>
            </c:numRef>
          </c:val>
          <c:extLst>
            <c:ext xmlns:c16="http://schemas.microsoft.com/office/drawing/2014/chart" uri="{C3380CC4-5D6E-409C-BE32-E72D297353CC}">
              <c16:uniqueId val="{00000003-E08F-4271-8451-03B5111D2DF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2.2000000000000002</c:v>
                </c:pt>
                <c:pt idx="2">
                  <c:v>#N/A</c:v>
                </c:pt>
                <c:pt idx="3">
                  <c:v>2.2599999999999998</c:v>
                </c:pt>
                <c:pt idx="4">
                  <c:v>#N/A</c:v>
                </c:pt>
                <c:pt idx="5">
                  <c:v>2.59</c:v>
                </c:pt>
                <c:pt idx="6">
                  <c:v>#N/A</c:v>
                </c:pt>
                <c:pt idx="7">
                  <c:v>1.0900000000000001</c:v>
                </c:pt>
                <c:pt idx="8">
                  <c:v>#N/A</c:v>
                </c:pt>
                <c:pt idx="9">
                  <c:v>0.65</c:v>
                </c:pt>
              </c:numCache>
            </c:numRef>
          </c:val>
          <c:extLst>
            <c:ext xmlns:c16="http://schemas.microsoft.com/office/drawing/2014/chart" uri="{C3380CC4-5D6E-409C-BE32-E72D297353CC}">
              <c16:uniqueId val="{00000004-E08F-4271-8451-03B5111D2DFF}"/>
            </c:ext>
          </c:extLst>
        </c:ser>
        <c:ser>
          <c:idx val="5"/>
          <c:order val="5"/>
          <c:tx>
            <c:strRef>
              <c:f>データシート!$A$32</c:f>
              <c:strCache>
                <c:ptCount val="1"/>
                <c:pt idx="0">
                  <c:v>鹿島臨海都市計画下水道事業会計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1.1599999999999999</c:v>
                </c:pt>
                <c:pt idx="2">
                  <c:v>#N/A</c:v>
                </c:pt>
                <c:pt idx="3">
                  <c:v>1.1299999999999999</c:v>
                </c:pt>
                <c:pt idx="4">
                  <c:v>#N/A</c:v>
                </c:pt>
                <c:pt idx="5">
                  <c:v>1.02</c:v>
                </c:pt>
                <c:pt idx="6">
                  <c:v>#N/A</c:v>
                </c:pt>
                <c:pt idx="7">
                  <c:v>0.95</c:v>
                </c:pt>
                <c:pt idx="8">
                  <c:v>#N/A</c:v>
                </c:pt>
                <c:pt idx="9">
                  <c:v>0.96</c:v>
                </c:pt>
              </c:numCache>
            </c:numRef>
          </c:val>
          <c:extLst>
            <c:ext xmlns:c16="http://schemas.microsoft.com/office/drawing/2014/chart" uri="{C3380CC4-5D6E-409C-BE32-E72D297353CC}">
              <c16:uniqueId val="{00000005-E08F-4271-8451-03B5111D2DFF}"/>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0.95</c:v>
                </c:pt>
                <c:pt idx="2">
                  <c:v>#N/A</c:v>
                </c:pt>
                <c:pt idx="3">
                  <c:v>0.86</c:v>
                </c:pt>
                <c:pt idx="4">
                  <c:v>#N/A</c:v>
                </c:pt>
                <c:pt idx="5">
                  <c:v>1.07</c:v>
                </c:pt>
                <c:pt idx="6">
                  <c:v>#N/A</c:v>
                </c:pt>
                <c:pt idx="7">
                  <c:v>1.47</c:v>
                </c:pt>
                <c:pt idx="8">
                  <c:v>#N/A</c:v>
                </c:pt>
                <c:pt idx="9">
                  <c:v>1.7</c:v>
                </c:pt>
              </c:numCache>
            </c:numRef>
          </c:val>
          <c:extLst>
            <c:ext xmlns:c16="http://schemas.microsoft.com/office/drawing/2014/chart" uri="{C3380CC4-5D6E-409C-BE32-E72D297353CC}">
              <c16:uniqueId val="{00000006-E08F-4271-8451-03B5111D2DF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1.08</c:v>
                </c:pt>
                <c:pt idx="2">
                  <c:v>#N/A</c:v>
                </c:pt>
                <c:pt idx="3">
                  <c:v>1.05</c:v>
                </c:pt>
                <c:pt idx="4">
                  <c:v>#N/A</c:v>
                </c:pt>
                <c:pt idx="5">
                  <c:v>3.72</c:v>
                </c:pt>
                <c:pt idx="6">
                  <c:v>#N/A</c:v>
                </c:pt>
                <c:pt idx="7">
                  <c:v>3.19</c:v>
                </c:pt>
                <c:pt idx="8">
                  <c:v>#N/A</c:v>
                </c:pt>
                <c:pt idx="9">
                  <c:v>2.98</c:v>
                </c:pt>
              </c:numCache>
            </c:numRef>
          </c:val>
          <c:extLst>
            <c:ext xmlns:c16="http://schemas.microsoft.com/office/drawing/2014/chart" uri="{C3380CC4-5D6E-409C-BE32-E72D297353CC}">
              <c16:uniqueId val="{00000007-E08F-4271-8451-03B5111D2D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2.77</c:v>
                </c:pt>
                <c:pt idx="2">
                  <c:v>#N/A</c:v>
                </c:pt>
                <c:pt idx="3">
                  <c:v>2.89</c:v>
                </c:pt>
                <c:pt idx="4">
                  <c:v>#N/A</c:v>
                </c:pt>
                <c:pt idx="5">
                  <c:v>2.97</c:v>
                </c:pt>
                <c:pt idx="6">
                  <c:v>#N/A</c:v>
                </c:pt>
                <c:pt idx="7">
                  <c:v>3.1</c:v>
                </c:pt>
                <c:pt idx="8">
                  <c:v>#N/A</c:v>
                </c:pt>
                <c:pt idx="9">
                  <c:v>3.28</c:v>
                </c:pt>
              </c:numCache>
            </c:numRef>
          </c:val>
          <c:extLst>
            <c:ext xmlns:c16="http://schemas.microsoft.com/office/drawing/2014/chart" uri="{C3380CC4-5D6E-409C-BE32-E72D297353CC}">
              <c16:uniqueId val="{00000008-E08F-4271-8451-03B5111D2DFF}"/>
            </c:ext>
          </c:extLst>
        </c:ser>
        <c:ser>
          <c:idx val="9"/>
          <c:order val="9"/>
          <c:tx>
            <c:strRef>
              <c:f>データシート!$A$36</c:f>
              <c:strCache>
                <c:ptCount val="1"/>
                <c:pt idx="0">
                  <c:v>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2.89</c:v>
                </c:pt>
                <c:pt idx="2">
                  <c:v>#N/A</c:v>
                </c:pt>
                <c:pt idx="3">
                  <c:v>3.06</c:v>
                </c:pt>
                <c:pt idx="4">
                  <c:v>#N/A</c:v>
                </c:pt>
                <c:pt idx="5">
                  <c:v>3.1</c:v>
                </c:pt>
                <c:pt idx="6">
                  <c:v>#N/A</c:v>
                </c:pt>
                <c:pt idx="7">
                  <c:v>3.07</c:v>
                </c:pt>
                <c:pt idx="8">
                  <c:v>#N/A</c:v>
                </c:pt>
                <c:pt idx="9">
                  <c:v>3.38</c:v>
                </c:pt>
              </c:numCache>
            </c:numRef>
          </c:val>
          <c:extLst>
            <c:ext xmlns:c16="http://schemas.microsoft.com/office/drawing/2014/chart" uri="{C3380CC4-5D6E-409C-BE32-E72D297353CC}">
              <c16:uniqueId val="{00000009-E08F-4271-8451-03B5111D2DF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102082</c:v>
                </c:pt>
                <c:pt idx="5">
                  <c:v>101793</c:v>
                </c:pt>
                <c:pt idx="8">
                  <c:v>121772</c:v>
                </c:pt>
                <c:pt idx="11">
                  <c:v>95176</c:v>
                </c:pt>
                <c:pt idx="14">
                  <c:v>93166</c:v>
                </c:pt>
              </c:numCache>
            </c:numRef>
          </c:val>
          <c:extLst>
            <c:ext xmlns:c16="http://schemas.microsoft.com/office/drawing/2014/chart" uri="{C3380CC4-5D6E-409C-BE32-E72D297353CC}">
              <c16:uniqueId val="{00000000-3348-45D3-A538-9A4C536DAF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48-45D3-A538-9A4C536DAF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1506</c:v>
                </c:pt>
                <c:pt idx="3">
                  <c:v>715</c:v>
                </c:pt>
                <c:pt idx="6">
                  <c:v>593</c:v>
                </c:pt>
                <c:pt idx="9">
                  <c:v>488</c:v>
                </c:pt>
                <c:pt idx="12">
                  <c:v>403</c:v>
                </c:pt>
              </c:numCache>
            </c:numRef>
          </c:val>
          <c:extLst>
            <c:ext xmlns:c16="http://schemas.microsoft.com/office/drawing/2014/chart" uri="{C3380CC4-5D6E-409C-BE32-E72D297353CC}">
              <c16:uniqueId val="{00000002-3348-45D3-A538-9A4C536DAF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48-45D3-A538-9A4C536DAF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2742</c:v>
                </c:pt>
                <c:pt idx="3">
                  <c:v>3121</c:v>
                </c:pt>
                <c:pt idx="6">
                  <c:v>3538</c:v>
                </c:pt>
                <c:pt idx="9">
                  <c:v>3576</c:v>
                </c:pt>
                <c:pt idx="12">
                  <c:v>3592</c:v>
                </c:pt>
              </c:numCache>
            </c:numRef>
          </c:val>
          <c:extLst>
            <c:ext xmlns:c16="http://schemas.microsoft.com/office/drawing/2014/chart" uri="{C3380CC4-5D6E-409C-BE32-E72D297353CC}">
              <c16:uniqueId val="{00000004-3348-45D3-A538-9A4C536DAF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19022</c:v>
                </c:pt>
                <c:pt idx="3">
                  <c:v>21399</c:v>
                </c:pt>
                <c:pt idx="6">
                  <c:v>28932</c:v>
                </c:pt>
                <c:pt idx="9">
                  <c:v>27213</c:v>
                </c:pt>
                <c:pt idx="12">
                  <c:v>28605</c:v>
                </c:pt>
              </c:numCache>
            </c:numRef>
          </c:val>
          <c:extLst>
            <c:ext xmlns:c16="http://schemas.microsoft.com/office/drawing/2014/chart" uri="{C3380CC4-5D6E-409C-BE32-E72D297353CC}">
              <c16:uniqueId val="{00000005-3348-45D3-A538-9A4C536DAF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5221</c:v>
                </c:pt>
                <c:pt idx="3">
                  <c:v>3577</c:v>
                </c:pt>
                <c:pt idx="6">
                  <c:v>3060</c:v>
                </c:pt>
                <c:pt idx="9">
                  <c:v>961</c:v>
                </c:pt>
                <c:pt idx="12">
                  <c:v>370</c:v>
                </c:pt>
              </c:numCache>
            </c:numRef>
          </c:val>
          <c:extLst>
            <c:ext xmlns:c16="http://schemas.microsoft.com/office/drawing/2014/chart" uri="{C3380CC4-5D6E-409C-BE32-E72D297353CC}">
              <c16:uniqueId val="{00000006-3348-45D3-A538-9A4C536DAF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126274</c:v>
                </c:pt>
                <c:pt idx="3">
                  <c:v>122196</c:v>
                </c:pt>
                <c:pt idx="6">
                  <c:v>139684</c:v>
                </c:pt>
                <c:pt idx="9">
                  <c:v>114487</c:v>
                </c:pt>
                <c:pt idx="12">
                  <c:v>114456</c:v>
                </c:pt>
              </c:numCache>
            </c:numRef>
          </c:val>
          <c:extLst>
            <c:ext xmlns:c16="http://schemas.microsoft.com/office/drawing/2014/chart" uri="{C3380CC4-5D6E-409C-BE32-E72D297353CC}">
              <c16:uniqueId val="{00000007-3348-45D3-A538-9A4C536DAF9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52683</c:v>
                </c:pt>
                <c:pt idx="2">
                  <c:v>#N/A</c:v>
                </c:pt>
                <c:pt idx="3">
                  <c:v>#N/A</c:v>
                </c:pt>
                <c:pt idx="4">
                  <c:v>49215</c:v>
                </c:pt>
                <c:pt idx="5">
                  <c:v>#N/A</c:v>
                </c:pt>
                <c:pt idx="6">
                  <c:v>#N/A</c:v>
                </c:pt>
                <c:pt idx="7">
                  <c:v>54035</c:v>
                </c:pt>
                <c:pt idx="8">
                  <c:v>#N/A</c:v>
                </c:pt>
                <c:pt idx="9">
                  <c:v>#N/A</c:v>
                </c:pt>
                <c:pt idx="10">
                  <c:v>51549</c:v>
                </c:pt>
                <c:pt idx="11">
                  <c:v>#N/A</c:v>
                </c:pt>
                <c:pt idx="12">
                  <c:v>#N/A</c:v>
                </c:pt>
                <c:pt idx="13">
                  <c:v>54260</c:v>
                </c:pt>
                <c:pt idx="14">
                  <c:v>#N/A</c:v>
                </c:pt>
              </c:numCache>
            </c:numRef>
          </c:val>
          <c:smooth val="0"/>
          <c:extLst>
            <c:ext xmlns:c16="http://schemas.microsoft.com/office/drawing/2014/chart" uri="{C3380CC4-5D6E-409C-BE32-E72D297353CC}">
              <c16:uniqueId val="{00000008-3348-45D3-A538-9A4C536DAF9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1221026</c:v>
                </c:pt>
                <c:pt idx="5">
                  <c:v>1216074</c:v>
                </c:pt>
                <c:pt idx="8">
                  <c:v>1224909</c:v>
                </c:pt>
                <c:pt idx="11">
                  <c:v>1254106</c:v>
                </c:pt>
                <c:pt idx="14">
                  <c:v>1215852</c:v>
                </c:pt>
              </c:numCache>
            </c:numRef>
          </c:val>
          <c:extLst>
            <c:ext xmlns:c16="http://schemas.microsoft.com/office/drawing/2014/chart" uri="{C3380CC4-5D6E-409C-BE32-E72D297353CC}">
              <c16:uniqueId val="{00000000-9170-431A-85DA-0C392334DD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106052</c:v>
                </c:pt>
                <c:pt idx="5">
                  <c:v>98945</c:v>
                </c:pt>
                <c:pt idx="8">
                  <c:v>68242</c:v>
                </c:pt>
                <c:pt idx="11">
                  <c:v>63495</c:v>
                </c:pt>
                <c:pt idx="14">
                  <c:v>59543</c:v>
                </c:pt>
              </c:numCache>
            </c:numRef>
          </c:val>
          <c:extLst>
            <c:ext xmlns:c16="http://schemas.microsoft.com/office/drawing/2014/chart" uri="{C3380CC4-5D6E-409C-BE32-E72D297353CC}">
              <c16:uniqueId val="{00000001-9170-431A-85DA-0C392334DD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166170</c:v>
                </c:pt>
                <c:pt idx="5">
                  <c:v>159580</c:v>
                </c:pt>
                <c:pt idx="8">
                  <c:v>184660</c:v>
                </c:pt>
                <c:pt idx="11">
                  <c:v>261941</c:v>
                </c:pt>
                <c:pt idx="14">
                  <c:v>316847</c:v>
                </c:pt>
              </c:numCache>
            </c:numRef>
          </c:val>
          <c:extLst>
            <c:ext xmlns:c16="http://schemas.microsoft.com/office/drawing/2014/chart" uri="{C3380CC4-5D6E-409C-BE32-E72D297353CC}">
              <c16:uniqueId val="{00000002-9170-431A-85DA-0C392334DD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70-431A-85DA-0C392334DD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70-431A-85DA-0C392334DD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527</c:v>
                </c:pt>
                <c:pt idx="3">
                  <c:v>473</c:v>
                </c:pt>
                <c:pt idx="6">
                  <c:v>864</c:v>
                </c:pt>
                <c:pt idx="9">
                  <c:v>831</c:v>
                </c:pt>
                <c:pt idx="12">
                  <c:v>1851</c:v>
                </c:pt>
              </c:numCache>
            </c:numRef>
          </c:val>
          <c:extLst>
            <c:ext xmlns:c16="http://schemas.microsoft.com/office/drawing/2014/chart" uri="{C3380CC4-5D6E-409C-BE32-E72D297353CC}">
              <c16:uniqueId val="{00000005-9170-431A-85DA-0C392334DD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261165</c:v>
                </c:pt>
                <c:pt idx="3">
                  <c:v>255022</c:v>
                </c:pt>
                <c:pt idx="6">
                  <c:v>245916</c:v>
                </c:pt>
                <c:pt idx="9">
                  <c:v>251763</c:v>
                </c:pt>
                <c:pt idx="12">
                  <c:v>228508</c:v>
                </c:pt>
              </c:numCache>
            </c:numRef>
          </c:val>
          <c:extLst>
            <c:ext xmlns:c16="http://schemas.microsoft.com/office/drawing/2014/chart" uri="{C3380CC4-5D6E-409C-BE32-E72D297353CC}">
              <c16:uniqueId val="{00000006-9170-431A-85DA-0C392334DD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170-431A-85DA-0C392334DD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103975</c:v>
                </c:pt>
                <c:pt idx="3">
                  <c:v>91414</c:v>
                </c:pt>
                <c:pt idx="6">
                  <c:v>76610</c:v>
                </c:pt>
                <c:pt idx="9">
                  <c:v>70170</c:v>
                </c:pt>
                <c:pt idx="12">
                  <c:v>64282</c:v>
                </c:pt>
              </c:numCache>
            </c:numRef>
          </c:val>
          <c:extLst>
            <c:ext xmlns:c16="http://schemas.microsoft.com/office/drawing/2014/chart" uri="{C3380CC4-5D6E-409C-BE32-E72D297353CC}">
              <c16:uniqueId val="{00000008-9170-431A-85DA-0C392334DD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28767</c:v>
                </c:pt>
                <c:pt idx="3">
                  <c:v>26194</c:v>
                </c:pt>
                <c:pt idx="6">
                  <c:v>23872</c:v>
                </c:pt>
                <c:pt idx="9">
                  <c:v>21886</c:v>
                </c:pt>
                <c:pt idx="12">
                  <c:v>20026</c:v>
                </c:pt>
              </c:numCache>
            </c:numRef>
          </c:val>
          <c:extLst>
            <c:ext xmlns:c16="http://schemas.microsoft.com/office/drawing/2014/chart" uri="{C3380CC4-5D6E-409C-BE32-E72D297353CC}">
              <c16:uniqueId val="{00000009-9170-431A-85DA-0C392334DD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2222030</c:v>
                </c:pt>
                <c:pt idx="3">
                  <c:v>2209543</c:v>
                </c:pt>
                <c:pt idx="6">
                  <c:v>2217258</c:v>
                </c:pt>
                <c:pt idx="9">
                  <c:v>2249000</c:v>
                </c:pt>
                <c:pt idx="12">
                  <c:v>2245695</c:v>
                </c:pt>
              </c:numCache>
            </c:numRef>
          </c:val>
          <c:extLst>
            <c:ext xmlns:c16="http://schemas.microsoft.com/office/drawing/2014/chart" uri="{C3380CC4-5D6E-409C-BE32-E72D297353CC}">
              <c16:uniqueId val="{0000000A-9170-431A-85DA-0C392334DDDA}"/>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1123216</c:v>
                </c:pt>
                <c:pt idx="2">
                  <c:v>#N/A</c:v>
                </c:pt>
                <c:pt idx="3">
                  <c:v>#N/A</c:v>
                </c:pt>
                <c:pt idx="4">
                  <c:v>1108047</c:v>
                </c:pt>
                <c:pt idx="5">
                  <c:v>#N/A</c:v>
                </c:pt>
                <c:pt idx="6">
                  <c:v>#N/A</c:v>
                </c:pt>
                <c:pt idx="7">
                  <c:v>1086710</c:v>
                </c:pt>
                <c:pt idx="8">
                  <c:v>#N/A</c:v>
                </c:pt>
                <c:pt idx="9">
                  <c:v>#N/A</c:v>
                </c:pt>
                <c:pt idx="10">
                  <c:v>1014109</c:v>
                </c:pt>
                <c:pt idx="11">
                  <c:v>#N/A</c:v>
                </c:pt>
                <c:pt idx="12">
                  <c:v>#N/A</c:v>
                </c:pt>
                <c:pt idx="13">
                  <c:v>968119</c:v>
                </c:pt>
                <c:pt idx="14">
                  <c:v>#N/A</c:v>
                </c:pt>
              </c:numCache>
            </c:numRef>
          </c:val>
          <c:smooth val="0"/>
          <c:extLst>
            <c:ext xmlns:c16="http://schemas.microsoft.com/office/drawing/2014/chart" uri="{C3380CC4-5D6E-409C-BE32-E72D297353CC}">
              <c16:uniqueId val="{0000000B-9170-431A-85DA-0C392334DDDA}"/>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30519</c:v>
                </c:pt>
                <c:pt idx="1">
                  <c:v>40993</c:v>
                </c:pt>
                <c:pt idx="2">
                  <c:v>77637</c:v>
                </c:pt>
              </c:numCache>
            </c:numRef>
          </c:val>
          <c:extLst>
            <c:ext xmlns:c16="http://schemas.microsoft.com/office/drawing/2014/chart" uri="{C3380CC4-5D6E-409C-BE32-E72D297353CC}">
              <c16:uniqueId val="{00000000-29FB-4E70-B293-ADAC39CD22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47242</c:v>
                </c:pt>
                <c:pt idx="1">
                  <c:v>47243</c:v>
                </c:pt>
                <c:pt idx="2">
                  <c:v>47245</c:v>
                </c:pt>
              </c:numCache>
            </c:numRef>
          </c:val>
          <c:extLst>
            <c:ext xmlns:c16="http://schemas.microsoft.com/office/drawing/2014/chart" uri="{C3380CC4-5D6E-409C-BE32-E72D297353CC}">
              <c16:uniqueId val="{00000001-29FB-4E70-B293-ADAC39CD22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48334</c:v>
                </c:pt>
                <c:pt idx="1">
                  <c:v>99587</c:v>
                </c:pt>
                <c:pt idx="2">
                  <c:v>102925</c:v>
                </c:pt>
              </c:numCache>
            </c:numRef>
          </c:val>
          <c:extLst>
            <c:ext xmlns:c16="http://schemas.microsoft.com/office/drawing/2014/chart" uri="{C3380CC4-5D6E-409C-BE32-E72D297353CC}">
              <c16:uniqueId val="{00000002-29FB-4E70-B293-ADAC39CD22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年度以降、公共投資の重点化に務めてきた結果、公共投資等に充てた県債に係る公債費は減少傾向にあるが、臨時財政対策債に係る元利償還金は、平成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年度以降増加傾向にある。</a:t>
          </a:r>
        </a:p>
        <a:p>
          <a:r>
            <a:rPr kumimoji="1" lang="ja-JP" altLang="en-US" sz="1400">
              <a:latin typeface="ＭＳ ゴシック" pitchFamily="49" charset="-128"/>
              <a:ea typeface="ＭＳ ゴシック" pitchFamily="49" charset="-128"/>
            </a:rPr>
            <a:t>　また、満期一括債発行に伴う減債基金積立年度額の増（</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億円）等により、実質公債費比率の分子（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）は前年度から増加している。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引き続き公共投資の重点化・効率化に努め、県債の新規発行を適切に管理することにより、実質公債費比率の改善を図る。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本県償還ルール（</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年据置後、</a:t>
          </a:r>
          <a:r>
            <a:rPr kumimoji="1" lang="en-US" altLang="ja-JP" sz="1200">
              <a:latin typeface="ＭＳ ゴシック" pitchFamily="49" charset="-128"/>
              <a:ea typeface="ＭＳ ゴシック" pitchFamily="49" charset="-128"/>
            </a:rPr>
            <a:t>1/27</a:t>
          </a:r>
          <a:r>
            <a:rPr kumimoji="1" lang="ja-JP" altLang="en-US" sz="1200">
              <a:latin typeface="ＭＳ ゴシック" pitchFamily="49" charset="-128"/>
              <a:ea typeface="ＭＳ ゴシック" pitchFamily="49" charset="-128"/>
            </a:rPr>
            <a:t>償還）で積み立てているため、減債基金積立相当額との差が生じている。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・一般会計等に係る地方債現在高</a:t>
          </a:r>
        </a:p>
        <a:p>
          <a:r>
            <a:rPr kumimoji="1" lang="ja-JP" altLang="en-US" sz="1400">
              <a:latin typeface="ＭＳ ゴシック" pitchFamily="49" charset="-128"/>
              <a:ea typeface="ＭＳ ゴシック" pitchFamily="49" charset="-128"/>
            </a:rPr>
            <a:t>　一般単独事業債の残高が減少したため、全体では減少している。</a:t>
          </a:r>
        </a:p>
        <a:p>
          <a:r>
            <a:rPr kumimoji="1" lang="ja-JP" altLang="en-US" sz="1400">
              <a:latin typeface="ＭＳ ゴシック" pitchFamily="49" charset="-128"/>
              <a:ea typeface="ＭＳ ゴシック" pitchFamily="49" charset="-128"/>
            </a:rPr>
            <a:t>・公営企業債等繰入見込額</a:t>
          </a:r>
        </a:p>
        <a:p>
          <a:r>
            <a:rPr kumimoji="1" lang="ja-JP" altLang="en-US" sz="1400">
              <a:latin typeface="ＭＳ ゴシック" pitchFamily="49" charset="-128"/>
              <a:ea typeface="ＭＳ ゴシック" pitchFamily="49" charset="-128"/>
            </a:rPr>
            <a:t>　貸付金償還金の活用等により、企業債残高が減少している。</a:t>
          </a:r>
        </a:p>
        <a:p>
          <a:r>
            <a:rPr kumimoji="1" lang="ja-JP" altLang="en-US" sz="1400">
              <a:latin typeface="ＭＳ ゴシック" pitchFamily="49" charset="-128"/>
              <a:ea typeface="ＭＳ ゴシック" pitchFamily="49" charset="-128"/>
            </a:rPr>
            <a:t>・退職手当負担見込額</a:t>
          </a:r>
        </a:p>
        <a:p>
          <a:r>
            <a:rPr kumimoji="1" lang="ja-JP" altLang="en-US" sz="1400">
              <a:latin typeface="ＭＳ ゴシック" pitchFamily="49" charset="-128"/>
              <a:ea typeface="ＭＳ ゴシック" pitchFamily="49" charset="-128"/>
            </a:rPr>
            <a:t>　職員の平均年齢の低下により減少している。</a:t>
          </a:r>
        </a:p>
        <a:p>
          <a:r>
            <a:rPr kumimoji="1" lang="ja-JP" altLang="en-US" sz="1400">
              <a:latin typeface="ＭＳ ゴシック" pitchFamily="49" charset="-128"/>
              <a:ea typeface="ＭＳ ゴシック" pitchFamily="49" charset="-128"/>
            </a:rPr>
            <a:t>・充当可能財源</a:t>
          </a:r>
        </a:p>
        <a:p>
          <a:r>
            <a:rPr kumimoji="1" lang="ja-JP" altLang="en-US" sz="1400">
              <a:latin typeface="ＭＳ ゴシック" pitchFamily="49" charset="-128"/>
              <a:ea typeface="ＭＳ ゴシック" pitchFamily="49" charset="-128"/>
            </a:rPr>
            <a:t>　財政調整基金等の増により、充当可能基金が増加したため全体では増加している。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公共投資の重点化・効率化により、県債の新規発行を適切に管理するとともに、職員数の適正化、保有土地等に係る将来負担額の計画的な解消を進め、比率の更なる改善を図っていく。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令和４年度の税収の増収等を積み立てたことにより、財政調整基金が約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また、新型コロナウイルス感染症対応地方創生基金や健やかこども基金への積立により、特定目的基金が約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積立の規模については、今後の収支見通し等を踏まえ、安定的に事業を実施し、県民生活をしっかり支えていけるよう残高を確保していく。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そのため、行財政改革、経費節減等の取組みを進めることにより、財源を確保していく。また、国費関連の基金は、必要額の確保に向け国へ要望を行っていく。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増減の見込について、中長期では、公共施設等の老朽化への対応のため、公共施設長寿命化等推進基金などを確保していく必要がある。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災害対応、社会保障関係施策、教育・文化振興、環境保全、産業振興や公共施設等の老朽化対策など使途に応じた基金を設置している。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新型コロナウイルス感染症対応地方創生基金や健やかこども基金への積立により、特定目的基金が約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積立の規模については、各基金の目的に沿って、関連する事業が安定的に実施できるよう、事業計画を踏まえながら管理・運営していく。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そのため、行財政改革、経費節減等の取組みを進めることにより、財源を確保していく。また、国の施策に基づく基金については、本県の必要額を確保できるよう国へ要望していく。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増減の見込について、中長期では、公共施設等の老朽化への対応のため，公共施設長寿命化等推進基金などを確保していく必要がある。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令和４年度の税収の増収等を積み立てたことにより、財政調整基金が約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積立の規模については、今後の収支見通し等を踏まえ、県債の計画的な償還に備え残高を確保していく。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増減の見込については、社会保障関係費などの義務的な経費の増加が見込まれることから、毎年度の予算編成で必要な場合には取崩しを行っていく。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令和４年度中の運用益の積立を行ったことにより、増加している。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積立の規模については、今後の収支見通し等を踏まえ、県債の計画的な償還に備え残高を確保していく。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そのため、行財政改革、経費節減等の取組みを進めることにより、財源を確保していく。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00ACF9D-1F7E-47A3-98B9-525CA4B3A298}"/>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729553B-5DCC-4630-948D-714CA4A7F5CF}"/>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3864A59-0391-4D63-819C-24CF7C4D9345}"/>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0BE140F-800A-4A35-9FC0-AAFEB17B9B4B}"/>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3FF42FC-A725-408A-B57D-53FD8AD40C8B}"/>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052D86C-1BA9-4CF7-8FD2-CF32083D494B}"/>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7CB78B5-E041-4F8D-BBCE-99845C4A8CD1}"/>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F1CA804-3C59-4563-877E-00B948C92B71}"/>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503E069-97A6-4C32-B4B3-7E6EAC2CF23E}"/>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DA0BBB7-1061-4638-BD23-34DA614414ED}"/>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2,879,808
2,800,238
6,097.54
1,340,774,026
1,309,533,583
19,996,693
658,567,038
2,134,155,931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38EAEA7-B0CE-4BB9-BC63-CE89E42E15F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0AEDA47-D1C7-4910-8A27-8D7C9D4988AB}"/>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C74BAD3-1544-4A65-BE89-2A56385695E5}"/>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6AFBC1D-FEE7-4A5C-92DD-D98FC80EA37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2FAE8CD-E3AF-4731-900C-E9EB47CAD1A2}"/>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048F3D6-873D-409B-9AF9-6977CAB58961}"/>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926035A-F8CA-450F-8917-F0D5A26A78D7}"/>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C5C1197-A5C9-4A18-9078-1332817336DB}"/>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1827CD5-CEAA-4D97-A6D7-1FF9940979C3}"/>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FC19537-2BC3-4987-914F-A6B73FD4C6BC}"/>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D53F805-C40D-4550-A33B-675DF502AA81}"/>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4CCAF65-A16F-490A-9296-9D495E4B5396}"/>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BC73358-CF4F-4B95-A1E3-B7B99F91B891}"/>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FE0733F-BB1F-4721-8494-24FDA29E7EC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487FD43-F640-48ED-8327-79BCCFEDF789}"/>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24471BF-0F79-44BF-82DD-BDE045AC66EA}"/>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E2D440-2EC4-4373-8306-E4CD235587C1}"/>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FE3D9CD-9B18-4E18-AEDB-258E81730F80}"/>
            </a:ext>
          </a:extLst>
        </xdr:cNvPr>
        <xdr:cNvSpPr txBox="1"/>
      </xdr:nvSpPr>
      <xdr:spPr>
        <a:xfrm>
          <a:off x="704850" y="29972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CAAA3FF9-509A-430C-B099-43E7D537D52F}"/>
            </a:ext>
          </a:extLst>
        </xdr:cNvPr>
        <xdr:cNvSpPr txBox="1"/>
      </xdr:nvSpPr>
      <xdr:spPr>
        <a:xfrm>
          <a:off x="704850" y="32448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37A31B70-B255-4B75-A430-93A82272E3D1}"/>
            </a:ext>
          </a:extLst>
        </xdr:cNvPr>
        <xdr:cNvSpPr/>
      </xdr:nvSpPr>
      <xdr:spPr>
        <a:xfrm>
          <a:off x="908050" y="3289300"/>
          <a:ext cx="830580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5697F091-5189-433A-9BA6-9C05D67200C9}"/>
            </a:ext>
          </a:extLst>
        </xdr:cNvPr>
        <xdr:cNvSpPr txBox="1"/>
      </xdr:nvSpPr>
      <xdr:spPr>
        <a:xfrm>
          <a:off x="704850" y="34861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A230730B-3360-47CA-8949-3324C892046F}"/>
            </a:ext>
          </a:extLst>
        </xdr:cNvPr>
        <xdr:cNvSpPr txBox="1"/>
      </xdr:nvSpPr>
      <xdr:spPr>
        <a:xfrm>
          <a:off x="704850" y="3733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5A860177-8F3F-4B21-AE03-F5C9B3622E50}"/>
            </a:ext>
          </a:extLst>
        </xdr:cNvPr>
        <xdr:cNvSpPr txBox="1"/>
      </xdr:nvSpPr>
      <xdr:spPr>
        <a:xfrm>
          <a:off x="704850" y="39751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9B5EEF8E-8F31-41B5-A9AD-41C2929A3AA4}"/>
            </a:ext>
          </a:extLst>
        </xdr:cNvPr>
        <xdr:cNvSpPr txBox="1"/>
      </xdr:nvSpPr>
      <xdr:spPr>
        <a:xfrm>
          <a:off x="704850" y="42227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840F142-7C1F-4C17-87A4-8E5DCF7E9AD8}"/>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6D83A7E7-32B3-40B8-A017-8FDDA1F975A6}"/>
            </a:ext>
          </a:extLst>
        </xdr:cNvPr>
        <xdr:cNvSpPr txBox="1"/>
      </xdr:nvSpPr>
      <xdr:spPr>
        <a:xfrm>
          <a:off x="1764187" y="52070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86EBAA1F-3CCF-46BB-9F75-A2A08CCA5A60}"/>
            </a:ext>
          </a:extLst>
        </xdr:cNvPr>
        <xdr:cNvSpPr txBox="1"/>
      </xdr:nvSpPr>
      <xdr:spPr>
        <a:xfrm>
          <a:off x="3049114"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E7757F8-140B-4F92-A5B2-529683F6D894}"/>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CCC219F-B449-4AE8-9328-50CF1C26C0A4}"/>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D7C6ACE-8091-43B1-8A23-814CA3D6C78B}"/>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464D289-C307-482B-9D89-CBD9294F412F}"/>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7BF6FDFC-F8A6-410D-9FCE-4285E5B5314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5F460AAC-68BA-49AC-B3E7-D465BD2DCE75}"/>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723C0FB3-D774-4B51-9007-E875728DD8F9}"/>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2B78AAE0-1735-42F7-AE4C-1DD93BFD159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東京都を除いた道府県の中で最も上位のグループ（財政力指数が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未満）に分類されており、全国では高い方から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ポイント減となっているが、これは令和４年度（単年度）の財政力指数が令和元年度（単年度）を下回ったためである。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BD361716-90A2-4E48-A9AD-865551DB395D}"/>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60E1EE46-3E94-4C88-8E7F-8568E7FE7091}"/>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58177A0C-9649-4895-9444-3A77313B88DE}"/>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D5CAF42F-9497-4A5F-9497-58E17608B883}"/>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D05968A4-194A-44AB-B27E-02C897514D7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E7153FC1-0F91-4EE2-ADE4-78EFEBA38EA4}"/>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FCE7C7F1-845B-41DC-9C7F-07BBAFAC2967}"/>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AC5D9AF7-37F8-4F8E-84DC-22F0411F58BC}"/>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EE68BFA-3BA0-40A8-9D02-D483F03CCEAF}"/>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3E502005-DB9B-4AFB-A8D1-4D9602BB0FB9}"/>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AAC334F0-63AC-4453-92FF-9EDCCC57FA62}"/>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18D6E503-2486-4373-9059-5BB7B0D4BB98}"/>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9F090D08-D389-4F84-BAD6-66978CE460BF}"/>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55AA2FE-3FCD-4D54-BAAB-F28ED28134EF}"/>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F9C4B4EF-7168-4230-AAB7-E788CB4062B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84DC193C-7EF8-40A4-B23D-C6387C4CFEAC}"/>
            </a:ext>
          </a:extLst>
        </xdr:cNvPr>
        <xdr:cNvCxnSpPr/>
      </xdr:nvCxnSpPr>
      <xdr:spPr>
        <a:xfrm flipV="1">
          <a:off x="4514850" y="6072717"/>
          <a:ext cx="0" cy="1430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5CA26546-73C5-47A0-A03D-F52208C1F32D}"/>
            </a:ext>
          </a:extLst>
        </xdr:cNvPr>
        <xdr:cNvSpPr txBox="1"/>
      </xdr:nvSpPr>
      <xdr:spPr>
        <a:xfrm>
          <a:off x="458470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AF9C8C92-21AC-43A4-BF8D-5AE6A1AD6BCA}"/>
            </a:ext>
          </a:extLst>
        </xdr:cNvPr>
        <xdr:cNvCxnSpPr/>
      </xdr:nvCxnSpPr>
      <xdr:spPr>
        <a:xfrm>
          <a:off x="442595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0FBFA6DC-5091-4D47-A58E-358567BAE0D7}"/>
            </a:ext>
          </a:extLst>
        </xdr:cNvPr>
        <xdr:cNvSpPr txBox="1"/>
      </xdr:nvSpPr>
      <xdr:spPr>
        <a:xfrm>
          <a:off x="4584700" y="582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EAD49B0C-620D-4227-8EC7-72590F084487}"/>
            </a:ext>
          </a:extLst>
        </xdr:cNvPr>
        <xdr:cNvCxnSpPr/>
      </xdr:nvCxnSpPr>
      <xdr:spPr>
        <a:xfrm>
          <a:off x="4425950" y="6072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105833</xdr:rowOff>
    </xdr:to>
    <xdr:cxnSp macro="">
      <xdr:nvCxnSpPr>
        <xdr:cNvPr id="67" name="直線コネクタ 66">
          <a:extLst>
            <a:ext uri="{FF2B5EF4-FFF2-40B4-BE49-F238E27FC236}">
              <a16:creationId xmlns:a16="http://schemas.microsoft.com/office/drawing/2014/main" id="{8E908138-57EA-46D8-BABF-984CD932C4C2}"/>
            </a:ext>
          </a:extLst>
        </xdr:cNvPr>
        <xdr:cNvCxnSpPr/>
      </xdr:nvCxnSpPr>
      <xdr:spPr>
        <a:xfrm>
          <a:off x="3752850" y="6999817"/>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604EA0B9-161B-458E-8856-C7A730B858E4}"/>
            </a:ext>
          </a:extLst>
        </xdr:cNvPr>
        <xdr:cNvSpPr txBox="1"/>
      </xdr:nvSpPr>
      <xdr:spPr>
        <a:xfrm>
          <a:off x="4584700" y="6800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FCC93697-D222-4269-B74B-39BC95B5D94E}"/>
            </a:ext>
          </a:extLst>
        </xdr:cNvPr>
        <xdr:cNvSpPr/>
      </xdr:nvSpPr>
      <xdr:spPr>
        <a:xfrm>
          <a:off x="4464050" y="6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42</xdr:row>
      <xdr:rowOff>65617</xdr:rowOff>
    </xdr:to>
    <xdr:cxnSp macro="">
      <xdr:nvCxnSpPr>
        <xdr:cNvPr id="70" name="直線コネクタ 69">
          <a:extLst>
            <a:ext uri="{FF2B5EF4-FFF2-40B4-BE49-F238E27FC236}">
              <a16:creationId xmlns:a16="http://schemas.microsoft.com/office/drawing/2014/main" id="{AC0D18AA-1CEC-41DB-8C36-D611F270BDA8}"/>
            </a:ext>
          </a:extLst>
        </xdr:cNvPr>
        <xdr:cNvCxnSpPr/>
      </xdr:nvCxnSpPr>
      <xdr:spPr>
        <a:xfrm>
          <a:off x="2940050" y="6885517"/>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A13DBDD2-6E12-415C-9539-79ECD90B82AE}"/>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1C6A4791-A05A-479D-968B-C271B0FF971F}"/>
            </a:ext>
          </a:extLst>
        </xdr:cNvPr>
        <xdr:cNvSpPr txBox="1"/>
      </xdr:nvSpPr>
      <xdr:spPr>
        <a:xfrm>
          <a:off x="34099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3" name="直線コネクタ 72">
          <a:extLst>
            <a:ext uri="{FF2B5EF4-FFF2-40B4-BE49-F238E27FC236}">
              <a16:creationId xmlns:a16="http://schemas.microsoft.com/office/drawing/2014/main" id="{0D4233C6-3FB4-4298-91D4-C008F2B94E47}"/>
            </a:ext>
          </a:extLst>
        </xdr:cNvPr>
        <xdr:cNvCxnSpPr/>
      </xdr:nvCxnSpPr>
      <xdr:spPr>
        <a:xfrm>
          <a:off x="2127250" y="688551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29C5A018-DA07-463E-8D6B-9C6E3186EC83}"/>
            </a:ext>
          </a:extLst>
        </xdr:cNvPr>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a:extLst>
            <a:ext uri="{FF2B5EF4-FFF2-40B4-BE49-F238E27FC236}">
              <a16:creationId xmlns:a16="http://schemas.microsoft.com/office/drawing/2014/main" id="{A3E8DEBD-0542-4076-8C29-666EE955B36E}"/>
            </a:ext>
          </a:extLst>
        </xdr:cNvPr>
        <xdr:cNvSpPr txBox="1"/>
      </xdr:nvSpPr>
      <xdr:spPr>
        <a:xfrm>
          <a:off x="2597150" y="69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156633</xdr:rowOff>
    </xdr:to>
    <xdr:cxnSp macro="">
      <xdr:nvCxnSpPr>
        <xdr:cNvPr id="76" name="直線コネクタ 75">
          <a:extLst>
            <a:ext uri="{FF2B5EF4-FFF2-40B4-BE49-F238E27FC236}">
              <a16:creationId xmlns:a16="http://schemas.microsoft.com/office/drawing/2014/main" id="{5BADA17C-901E-48E6-83CB-6DE0DA8D0949}"/>
            </a:ext>
          </a:extLst>
        </xdr:cNvPr>
        <xdr:cNvCxnSpPr/>
      </xdr:nvCxnSpPr>
      <xdr:spPr>
        <a:xfrm flipV="1">
          <a:off x="1333500" y="6885517"/>
          <a:ext cx="79375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6D99292-527B-421C-B595-D86012A986DC}"/>
            </a:ext>
          </a:extLst>
        </xdr:cNvPr>
        <xdr:cNvSpPr/>
      </xdr:nvSpPr>
      <xdr:spPr>
        <a:xfrm>
          <a:off x="2095500" y="68347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78" name="テキスト ボックス 77">
          <a:extLst>
            <a:ext uri="{FF2B5EF4-FFF2-40B4-BE49-F238E27FC236}">
              <a16:creationId xmlns:a16="http://schemas.microsoft.com/office/drawing/2014/main" id="{0557DEF1-E4E5-4418-9809-1357C28CABD8}"/>
            </a:ext>
          </a:extLst>
        </xdr:cNvPr>
        <xdr:cNvSpPr txBox="1"/>
      </xdr:nvSpPr>
      <xdr:spPr>
        <a:xfrm>
          <a:off x="1784350" y="69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857ECEDA-E965-4A69-969A-5129305597C0}"/>
            </a:ext>
          </a:extLst>
        </xdr:cNvPr>
        <xdr:cNvSpPr/>
      </xdr:nvSpPr>
      <xdr:spPr>
        <a:xfrm>
          <a:off x="1282700" y="68749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318E04C9-527F-49B3-B156-C50CFFA96F66}"/>
            </a:ext>
          </a:extLst>
        </xdr:cNvPr>
        <xdr:cNvSpPr txBox="1"/>
      </xdr:nvSpPr>
      <xdr:spPr>
        <a:xfrm>
          <a:off x="971550" y="695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B1FF0F7E-54CF-40A0-8C4A-104B33E884FB}"/>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DC5C6E5-4A64-4016-8C67-E7D49838411C}"/>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77A2362-D366-4EE0-8222-C797423BBA9D}"/>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341899B-D397-4451-AED2-77B645497A85}"/>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EF55C76-AECE-4578-A34F-2B531323C416}"/>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6" name="楕円 85">
          <a:extLst>
            <a:ext uri="{FF2B5EF4-FFF2-40B4-BE49-F238E27FC236}">
              <a16:creationId xmlns:a16="http://schemas.microsoft.com/office/drawing/2014/main" id="{54BF093D-F4DE-438A-9B55-C9B968B2B5BC}"/>
            </a:ext>
          </a:extLst>
        </xdr:cNvPr>
        <xdr:cNvSpPr/>
      </xdr:nvSpPr>
      <xdr:spPr>
        <a:xfrm>
          <a:off x="4464050" y="69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7" name="財政力該当値テキスト">
          <a:extLst>
            <a:ext uri="{FF2B5EF4-FFF2-40B4-BE49-F238E27FC236}">
              <a16:creationId xmlns:a16="http://schemas.microsoft.com/office/drawing/2014/main" id="{6390BCCC-8E57-4B0C-A3A1-1C69D205C5F7}"/>
            </a:ext>
          </a:extLst>
        </xdr:cNvPr>
        <xdr:cNvSpPr txBox="1"/>
      </xdr:nvSpPr>
      <xdr:spPr>
        <a:xfrm>
          <a:off x="4584700" y="696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8" name="楕円 87">
          <a:extLst>
            <a:ext uri="{FF2B5EF4-FFF2-40B4-BE49-F238E27FC236}">
              <a16:creationId xmlns:a16="http://schemas.microsoft.com/office/drawing/2014/main" id="{C836983E-9FB9-4B80-905B-9060805A556D}"/>
            </a:ext>
          </a:extLst>
        </xdr:cNvPr>
        <xdr:cNvSpPr/>
      </xdr:nvSpPr>
      <xdr:spPr>
        <a:xfrm>
          <a:off x="3702050" y="69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89" name="テキスト ボックス 88">
          <a:extLst>
            <a:ext uri="{FF2B5EF4-FFF2-40B4-BE49-F238E27FC236}">
              <a16:creationId xmlns:a16="http://schemas.microsoft.com/office/drawing/2014/main" id="{30FEDDC6-12EB-4A28-9F1A-32762669E9CF}"/>
            </a:ext>
          </a:extLst>
        </xdr:cNvPr>
        <xdr:cNvSpPr txBox="1"/>
      </xdr:nvSpPr>
      <xdr:spPr>
        <a:xfrm>
          <a:off x="3409950" y="703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0" name="楕円 89">
          <a:extLst>
            <a:ext uri="{FF2B5EF4-FFF2-40B4-BE49-F238E27FC236}">
              <a16:creationId xmlns:a16="http://schemas.microsoft.com/office/drawing/2014/main" id="{BC6ED068-BE82-4318-9AF9-A3E937710D08}"/>
            </a:ext>
          </a:extLst>
        </xdr:cNvPr>
        <xdr:cNvSpPr/>
      </xdr:nvSpPr>
      <xdr:spPr>
        <a:xfrm>
          <a:off x="2889250" y="68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1" name="テキスト ボックス 90">
          <a:extLst>
            <a:ext uri="{FF2B5EF4-FFF2-40B4-BE49-F238E27FC236}">
              <a16:creationId xmlns:a16="http://schemas.microsoft.com/office/drawing/2014/main" id="{8B68884D-3D22-42F0-9F47-778E3CF7B074}"/>
            </a:ext>
          </a:extLst>
        </xdr:cNvPr>
        <xdr:cNvSpPr txBox="1"/>
      </xdr:nvSpPr>
      <xdr:spPr>
        <a:xfrm>
          <a:off x="25971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2" name="楕円 91">
          <a:extLst>
            <a:ext uri="{FF2B5EF4-FFF2-40B4-BE49-F238E27FC236}">
              <a16:creationId xmlns:a16="http://schemas.microsoft.com/office/drawing/2014/main" id="{11BB371C-077B-460B-BAAB-7BA27C55F0CD}"/>
            </a:ext>
          </a:extLst>
        </xdr:cNvPr>
        <xdr:cNvSpPr/>
      </xdr:nvSpPr>
      <xdr:spPr>
        <a:xfrm>
          <a:off x="2095500" y="68347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EB27137-AD28-42DF-8BBE-534F67EAE749}"/>
            </a:ext>
          </a:extLst>
        </xdr:cNvPr>
        <xdr:cNvSpPr txBox="1"/>
      </xdr:nvSpPr>
      <xdr:spPr>
        <a:xfrm>
          <a:off x="17843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4" name="楕円 93">
          <a:extLst>
            <a:ext uri="{FF2B5EF4-FFF2-40B4-BE49-F238E27FC236}">
              <a16:creationId xmlns:a16="http://schemas.microsoft.com/office/drawing/2014/main" id="{A9A7CA41-AB85-43C5-8209-015B8A981AEA}"/>
            </a:ext>
          </a:extLst>
        </xdr:cNvPr>
        <xdr:cNvSpPr/>
      </xdr:nvSpPr>
      <xdr:spPr>
        <a:xfrm>
          <a:off x="1282700" y="68749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63E93E05-DEFD-4B59-9EE7-ABF2EC585A8D}"/>
            </a:ext>
          </a:extLst>
        </xdr:cNvPr>
        <xdr:cNvSpPr txBox="1"/>
      </xdr:nvSpPr>
      <xdr:spPr>
        <a:xfrm>
          <a:off x="9715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39F684C0-FF70-4E9B-8BEC-5174F0833556}"/>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E8503BFF-5917-46F5-A849-58691A1BE34B}"/>
            </a:ext>
          </a:extLst>
        </xdr:cNvPr>
        <xdr:cNvSpPr txBox="1"/>
      </xdr:nvSpPr>
      <xdr:spPr>
        <a:xfrm>
          <a:off x="1699880" y="8877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507F7DEC-47A5-4688-9E21-61192812A03C}"/>
            </a:ext>
          </a:extLst>
        </xdr:cNvPr>
        <xdr:cNvSpPr txBox="1"/>
      </xdr:nvSpPr>
      <xdr:spPr>
        <a:xfrm>
          <a:off x="3113420"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56CBCC8F-6871-4E3E-AB27-4A607498D061}"/>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3198BA37-1196-4B1C-A319-0452CD4B8EC9}"/>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A3CF102A-E3A6-4BD9-99A2-A3C2669A197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99C41CE-FF23-47DF-8761-DBC71CCE994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16DBB29C-19F4-4E77-8716-14C958C0E3D6}"/>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FBA0DC92-75AB-4A96-B80C-4B0E7A5BE471}"/>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A4911678-A1C7-4409-A53C-4F0748A32B24}"/>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B1D06CB7-4994-4244-B4DD-5DD0AE855952}"/>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臨時財政対策債などの減等により、分母が減少し、社会保障関係費の増により、分子である経常経費充当一般財源の補助費等が増加したため、昨年度と比較して、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他の都道府県との比較では、全国的には低い方から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今後とも、課税の適正化や県有財産の有効活用などによる自主財源確保に努めるとともに、職員の適正配置や事務事業の見直しなどを行うことで財政の弾力性確保に努めていく。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9577AD3F-FD4B-4297-9180-227D95CB688D}"/>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DEF25918-66CC-4FDC-B452-14FA599BBFFA}"/>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DF2E980A-5E04-43D6-B2FD-085F088A47C3}"/>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3C0AF530-B2BF-4327-8C75-38B4E090E3FD}"/>
            </a:ext>
          </a:extLst>
        </xdr:cNvPr>
        <xdr:cNvCxnSpPr/>
      </xdr:nvCxnSpPr>
      <xdr:spPr>
        <a:xfrm>
          <a:off x="7048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22B117C1-43CF-4D31-A529-80C34DDB4770}"/>
            </a:ext>
          </a:extLst>
        </xdr:cNvPr>
        <xdr:cNvSpPr txBox="1"/>
      </xdr:nvSpPr>
      <xdr:spPr>
        <a:xfrm>
          <a:off x="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E327EA08-D46B-4CCD-A36F-29D29BE5D245}"/>
            </a:ext>
          </a:extLst>
        </xdr:cNvPr>
        <xdr:cNvCxnSpPr/>
      </xdr:nvCxnSpPr>
      <xdr:spPr>
        <a:xfrm>
          <a:off x="7048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D9EEFE71-CCF5-468A-A231-28A7EB4734C7}"/>
            </a:ext>
          </a:extLst>
        </xdr:cNvPr>
        <xdr:cNvSpPr txBox="1"/>
      </xdr:nvSpPr>
      <xdr:spPr>
        <a:xfrm>
          <a:off x="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1EFCD297-1EB1-479C-9316-1DA7E699500F}"/>
            </a:ext>
          </a:extLst>
        </xdr:cNvPr>
        <xdr:cNvCxnSpPr/>
      </xdr:nvCxnSpPr>
      <xdr:spPr>
        <a:xfrm>
          <a:off x="7048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A60AFDF5-AECB-4331-9FA5-CADF68338803}"/>
            </a:ext>
          </a:extLst>
        </xdr:cNvPr>
        <xdr:cNvSpPr txBox="1"/>
      </xdr:nvSpPr>
      <xdr:spPr>
        <a:xfrm>
          <a:off x="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1A0CF916-F3FC-4057-9B9C-693F37B3F71D}"/>
            </a:ext>
          </a:extLst>
        </xdr:cNvPr>
        <xdr:cNvCxnSpPr/>
      </xdr:nvCxnSpPr>
      <xdr:spPr>
        <a:xfrm>
          <a:off x="7048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186C8164-4345-4B62-9A74-9FF34E3542EA}"/>
            </a:ext>
          </a:extLst>
        </xdr:cNvPr>
        <xdr:cNvSpPr txBox="1"/>
      </xdr:nvSpPr>
      <xdr:spPr>
        <a:xfrm>
          <a:off x="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A47D64EF-35E9-4A3E-9680-BFC1A3299F38}"/>
            </a:ext>
          </a:extLst>
        </xdr:cNvPr>
        <xdr:cNvCxnSpPr/>
      </xdr:nvCxnSpPr>
      <xdr:spPr>
        <a:xfrm>
          <a:off x="7048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17D6469D-05C6-43AD-9DEF-F560EF6BCB83}"/>
            </a:ext>
          </a:extLst>
        </xdr:cNvPr>
        <xdr:cNvSpPr txBox="1"/>
      </xdr:nvSpPr>
      <xdr:spPr>
        <a:xfrm>
          <a:off x="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E0A75429-788C-44AE-B59E-DD3A211E2427}"/>
            </a:ext>
          </a:extLst>
        </xdr:cNvPr>
        <xdr:cNvCxnSpPr/>
      </xdr:nvCxnSpPr>
      <xdr:spPr>
        <a:xfrm>
          <a:off x="7048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F7AAE331-21BE-4104-A329-BDF2B6FC6C9A}"/>
            </a:ext>
          </a:extLst>
        </xdr:cNvPr>
        <xdr:cNvSpPr txBox="1"/>
      </xdr:nvSpPr>
      <xdr:spPr>
        <a:xfrm>
          <a:off x="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695CC58-4D7E-4044-9A15-6149D54B79F5}"/>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6EA91CBA-0204-47DF-8DB0-93815F828F39}"/>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1DD56867-FABA-40F6-B849-D641330452B1}"/>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68</xdr:row>
      <xdr:rowOff>21167</xdr:rowOff>
    </xdr:to>
    <xdr:cxnSp macro="">
      <xdr:nvCxnSpPr>
        <xdr:cNvPr id="125" name="直線コネクタ 124">
          <a:extLst>
            <a:ext uri="{FF2B5EF4-FFF2-40B4-BE49-F238E27FC236}">
              <a16:creationId xmlns:a16="http://schemas.microsoft.com/office/drawing/2014/main" id="{D4DA54B4-35FB-4506-9675-2787375D241D}"/>
            </a:ext>
          </a:extLst>
        </xdr:cNvPr>
        <xdr:cNvCxnSpPr/>
      </xdr:nvCxnSpPr>
      <xdr:spPr>
        <a:xfrm flipV="1">
          <a:off x="4514850" y="9931400"/>
          <a:ext cx="0" cy="1316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26" name="財政構造の弾力性最小値テキスト">
          <a:extLst>
            <a:ext uri="{FF2B5EF4-FFF2-40B4-BE49-F238E27FC236}">
              <a16:creationId xmlns:a16="http://schemas.microsoft.com/office/drawing/2014/main" id="{332556BC-5EEE-48E7-BFBC-EAA62EA17D81}"/>
            </a:ext>
          </a:extLst>
        </xdr:cNvPr>
        <xdr:cNvSpPr txBox="1"/>
      </xdr:nvSpPr>
      <xdr:spPr>
        <a:xfrm>
          <a:off x="4584700" y="1122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27" name="直線コネクタ 126">
          <a:extLst>
            <a:ext uri="{FF2B5EF4-FFF2-40B4-BE49-F238E27FC236}">
              <a16:creationId xmlns:a16="http://schemas.microsoft.com/office/drawing/2014/main" id="{DA6144D6-67DE-4CAC-8743-56F5EC5162BD}"/>
            </a:ext>
          </a:extLst>
        </xdr:cNvPr>
        <xdr:cNvCxnSpPr/>
      </xdr:nvCxnSpPr>
      <xdr:spPr>
        <a:xfrm>
          <a:off x="4425950" y="11247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1791D525-7D4E-4295-9A78-17C087E83150}"/>
            </a:ext>
          </a:extLst>
        </xdr:cNvPr>
        <xdr:cNvSpPr txBox="1"/>
      </xdr:nvSpPr>
      <xdr:spPr>
        <a:xfrm>
          <a:off x="45847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49282317-CF80-4CC3-B45D-EF9744C8D533}"/>
            </a:ext>
          </a:extLst>
        </xdr:cNvPr>
        <xdr:cNvCxnSpPr/>
      </xdr:nvCxnSpPr>
      <xdr:spPr>
        <a:xfrm>
          <a:off x="4425950" y="9931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138491</xdr:rowOff>
    </xdr:from>
    <xdr:to>
      <xdr:col>23</xdr:col>
      <xdr:colOff>133350</xdr:colOff>
      <xdr:row>61</xdr:row>
      <xdr:rowOff>37798</xdr:rowOff>
    </xdr:to>
    <xdr:cxnSp macro="">
      <xdr:nvCxnSpPr>
        <xdr:cNvPr id="130" name="直線コネクタ 129">
          <a:extLst>
            <a:ext uri="{FF2B5EF4-FFF2-40B4-BE49-F238E27FC236}">
              <a16:creationId xmlns:a16="http://schemas.microsoft.com/office/drawing/2014/main" id="{23C2265B-686C-4C66-BE04-9A46AAD774BD}"/>
            </a:ext>
          </a:extLst>
        </xdr:cNvPr>
        <xdr:cNvCxnSpPr/>
      </xdr:nvCxnSpPr>
      <xdr:spPr>
        <a:xfrm>
          <a:off x="3752850" y="9714291"/>
          <a:ext cx="762000" cy="39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98775</xdr:rowOff>
    </xdr:from>
    <xdr:ext cx="762000" cy="259045"/>
    <xdr:sp macro="" textlink="">
      <xdr:nvSpPr>
        <xdr:cNvPr id="131" name="財政構造の弾力性平均値テキスト">
          <a:extLst>
            <a:ext uri="{FF2B5EF4-FFF2-40B4-BE49-F238E27FC236}">
              <a16:creationId xmlns:a16="http://schemas.microsoft.com/office/drawing/2014/main" id="{AF37B61E-4FC0-467C-8EEE-BB440B5855C9}"/>
            </a:ext>
          </a:extLst>
        </xdr:cNvPr>
        <xdr:cNvSpPr txBox="1"/>
      </xdr:nvSpPr>
      <xdr:spPr>
        <a:xfrm>
          <a:off x="4584700" y="1050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32" name="フローチャート: 判断 131">
          <a:extLst>
            <a:ext uri="{FF2B5EF4-FFF2-40B4-BE49-F238E27FC236}">
              <a16:creationId xmlns:a16="http://schemas.microsoft.com/office/drawing/2014/main" id="{09052839-DDA7-437C-A3CE-5FD100CF9D4C}"/>
            </a:ext>
          </a:extLst>
        </xdr:cNvPr>
        <xdr:cNvSpPr/>
      </xdr:nvSpPr>
      <xdr:spPr>
        <a:xfrm>
          <a:off x="4464050" y="105279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138491</xdr:rowOff>
    </xdr:from>
    <xdr:to>
      <xdr:col>19</xdr:col>
      <xdr:colOff>133350</xdr:colOff>
      <xdr:row>62</xdr:row>
      <xdr:rowOff>142119</xdr:rowOff>
    </xdr:to>
    <xdr:cxnSp macro="">
      <xdr:nvCxnSpPr>
        <xdr:cNvPr id="133" name="直線コネクタ 132">
          <a:extLst>
            <a:ext uri="{FF2B5EF4-FFF2-40B4-BE49-F238E27FC236}">
              <a16:creationId xmlns:a16="http://schemas.microsoft.com/office/drawing/2014/main" id="{04D88037-44E7-4FE9-8B09-2202AE939961}"/>
            </a:ext>
          </a:extLst>
        </xdr:cNvPr>
        <xdr:cNvCxnSpPr/>
      </xdr:nvCxnSpPr>
      <xdr:spPr>
        <a:xfrm flipV="1">
          <a:off x="2940050" y="9714291"/>
          <a:ext cx="812800" cy="66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8165</xdr:rowOff>
    </xdr:from>
    <xdr:to>
      <xdr:col>19</xdr:col>
      <xdr:colOff>184150</xdr:colOff>
      <xdr:row>59</xdr:row>
      <xdr:rowOff>109765</xdr:rowOff>
    </xdr:to>
    <xdr:sp macro="" textlink="">
      <xdr:nvSpPr>
        <xdr:cNvPr id="134" name="フローチャート: 判断 133">
          <a:extLst>
            <a:ext uri="{FF2B5EF4-FFF2-40B4-BE49-F238E27FC236}">
              <a16:creationId xmlns:a16="http://schemas.microsoft.com/office/drawing/2014/main" id="{4F6FD07E-E9FA-4249-8EEC-08BDD4D10C91}"/>
            </a:ext>
          </a:extLst>
        </xdr:cNvPr>
        <xdr:cNvSpPr/>
      </xdr:nvSpPr>
      <xdr:spPr>
        <a:xfrm>
          <a:off x="3702050" y="974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94542</xdr:rowOff>
    </xdr:from>
    <xdr:ext cx="736600" cy="259045"/>
    <xdr:sp macro="" textlink="">
      <xdr:nvSpPr>
        <xdr:cNvPr id="135" name="テキスト ボックス 134">
          <a:extLst>
            <a:ext uri="{FF2B5EF4-FFF2-40B4-BE49-F238E27FC236}">
              <a16:creationId xmlns:a16="http://schemas.microsoft.com/office/drawing/2014/main" id="{C4196FED-6224-4A9D-B975-E59F9D4CCA01}"/>
            </a:ext>
          </a:extLst>
        </xdr:cNvPr>
        <xdr:cNvSpPr txBox="1"/>
      </xdr:nvSpPr>
      <xdr:spPr>
        <a:xfrm>
          <a:off x="3409950" y="9835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142119</xdr:rowOff>
    </xdr:from>
    <xdr:to>
      <xdr:col>15</xdr:col>
      <xdr:colOff>82550</xdr:colOff>
      <xdr:row>64</xdr:row>
      <xdr:rowOff>63500</xdr:rowOff>
    </xdr:to>
    <xdr:cxnSp macro="">
      <xdr:nvCxnSpPr>
        <xdr:cNvPr id="136" name="直線コネクタ 135">
          <a:extLst>
            <a:ext uri="{FF2B5EF4-FFF2-40B4-BE49-F238E27FC236}">
              <a16:creationId xmlns:a16="http://schemas.microsoft.com/office/drawing/2014/main" id="{EC11ED35-582D-48CF-8DA8-56350F44268B}"/>
            </a:ext>
          </a:extLst>
        </xdr:cNvPr>
        <xdr:cNvCxnSpPr/>
      </xdr:nvCxnSpPr>
      <xdr:spPr>
        <a:xfrm flipV="1">
          <a:off x="2127250" y="10378319"/>
          <a:ext cx="812800" cy="25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35681</xdr:rowOff>
    </xdr:from>
    <xdr:to>
      <xdr:col>15</xdr:col>
      <xdr:colOff>133350</xdr:colOff>
      <xdr:row>64</xdr:row>
      <xdr:rowOff>137281</xdr:rowOff>
    </xdr:to>
    <xdr:sp macro="" textlink="">
      <xdr:nvSpPr>
        <xdr:cNvPr id="137" name="フローチャート: 判断 136">
          <a:extLst>
            <a:ext uri="{FF2B5EF4-FFF2-40B4-BE49-F238E27FC236}">
              <a16:creationId xmlns:a16="http://schemas.microsoft.com/office/drawing/2014/main" id="{CAC5ADE3-5B56-4686-9197-B6F0510FDC79}"/>
            </a:ext>
          </a:extLst>
        </xdr:cNvPr>
        <xdr:cNvSpPr/>
      </xdr:nvSpPr>
      <xdr:spPr>
        <a:xfrm>
          <a:off x="2889250" y="1060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122058</xdr:rowOff>
    </xdr:from>
    <xdr:ext cx="762000" cy="259045"/>
    <xdr:sp macro="" textlink="">
      <xdr:nvSpPr>
        <xdr:cNvPr id="138" name="テキスト ボックス 137">
          <a:extLst>
            <a:ext uri="{FF2B5EF4-FFF2-40B4-BE49-F238E27FC236}">
              <a16:creationId xmlns:a16="http://schemas.microsoft.com/office/drawing/2014/main" id="{1BEE3229-BEE4-4AEF-89E0-47170D93A60D}"/>
            </a:ext>
          </a:extLst>
        </xdr:cNvPr>
        <xdr:cNvSpPr txBox="1"/>
      </xdr:nvSpPr>
      <xdr:spPr>
        <a:xfrm>
          <a:off x="2597150" y="1068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64</xdr:row>
      <xdr:rowOff>63500</xdr:rowOff>
    </xdr:to>
    <xdr:cxnSp macro="">
      <xdr:nvCxnSpPr>
        <xdr:cNvPr id="139" name="直線コネクタ 138">
          <a:extLst>
            <a:ext uri="{FF2B5EF4-FFF2-40B4-BE49-F238E27FC236}">
              <a16:creationId xmlns:a16="http://schemas.microsoft.com/office/drawing/2014/main" id="{E63A81A9-14EA-4B8D-9D28-842A9EC8345A}"/>
            </a:ext>
          </a:extLst>
        </xdr:cNvPr>
        <xdr:cNvCxnSpPr/>
      </xdr:nvCxnSpPr>
      <xdr:spPr>
        <a:xfrm>
          <a:off x="1333500" y="10332357"/>
          <a:ext cx="793750" cy="29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93133</xdr:rowOff>
    </xdr:from>
    <xdr:to>
      <xdr:col>11</xdr:col>
      <xdr:colOff>82550</xdr:colOff>
      <xdr:row>65</xdr:row>
      <xdr:rowOff>23283</xdr:rowOff>
    </xdr:to>
    <xdr:sp macro="" textlink="">
      <xdr:nvSpPr>
        <xdr:cNvPr id="140" name="フローチャート: 判断 139">
          <a:extLst>
            <a:ext uri="{FF2B5EF4-FFF2-40B4-BE49-F238E27FC236}">
              <a16:creationId xmlns:a16="http://schemas.microsoft.com/office/drawing/2014/main" id="{9AA4592C-4B85-4FEE-B8F0-996016B4F79C}"/>
            </a:ext>
          </a:extLst>
        </xdr:cNvPr>
        <xdr:cNvSpPr/>
      </xdr:nvSpPr>
      <xdr:spPr>
        <a:xfrm>
          <a:off x="2095500" y="106595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41" name="テキスト ボックス 140">
          <a:extLst>
            <a:ext uri="{FF2B5EF4-FFF2-40B4-BE49-F238E27FC236}">
              <a16:creationId xmlns:a16="http://schemas.microsoft.com/office/drawing/2014/main" id="{8D0B53C2-F135-487E-A4B3-D0BDFE65B493}"/>
            </a:ext>
          </a:extLst>
        </xdr:cNvPr>
        <xdr:cNvSpPr txBox="1"/>
      </xdr:nvSpPr>
      <xdr:spPr>
        <a:xfrm>
          <a:off x="1784350" y="1073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115207</xdr:rowOff>
    </xdr:from>
    <xdr:to>
      <xdr:col>7</xdr:col>
      <xdr:colOff>31750</xdr:colOff>
      <xdr:row>64</xdr:row>
      <xdr:rowOff>45357</xdr:rowOff>
    </xdr:to>
    <xdr:sp macro="" textlink="">
      <xdr:nvSpPr>
        <xdr:cNvPr id="142" name="フローチャート: 判断 141">
          <a:extLst>
            <a:ext uri="{FF2B5EF4-FFF2-40B4-BE49-F238E27FC236}">
              <a16:creationId xmlns:a16="http://schemas.microsoft.com/office/drawing/2014/main" id="{D5DDA530-81AB-464A-8A8B-641862356518}"/>
            </a:ext>
          </a:extLst>
        </xdr:cNvPr>
        <xdr:cNvSpPr/>
      </xdr:nvSpPr>
      <xdr:spPr>
        <a:xfrm>
          <a:off x="1282700" y="105165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30134</xdr:rowOff>
    </xdr:from>
    <xdr:ext cx="762000" cy="259045"/>
    <xdr:sp macro="" textlink="">
      <xdr:nvSpPr>
        <xdr:cNvPr id="143" name="テキスト ボックス 142">
          <a:extLst>
            <a:ext uri="{FF2B5EF4-FFF2-40B4-BE49-F238E27FC236}">
              <a16:creationId xmlns:a16="http://schemas.microsoft.com/office/drawing/2014/main" id="{A930A139-AAA4-43D1-AE92-2E378B77E74E}"/>
            </a:ext>
          </a:extLst>
        </xdr:cNvPr>
        <xdr:cNvSpPr txBox="1"/>
      </xdr:nvSpPr>
      <xdr:spPr>
        <a:xfrm>
          <a:off x="97155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DC96014-E447-47B4-BEDA-D3F988F10DA8}"/>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67670F1-CB75-4473-8BBC-762B30E2AD27}"/>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1084149-62EA-4775-81A0-3D0FE042B0BC}"/>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3680162-0F47-42CE-958D-7494A4664F8A}"/>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EDDB806-3ED8-4CFD-A0C2-68C95C7C0394}"/>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158448</xdr:rowOff>
    </xdr:from>
    <xdr:to>
      <xdr:col>23</xdr:col>
      <xdr:colOff>184150</xdr:colOff>
      <xdr:row>61</xdr:row>
      <xdr:rowOff>88598</xdr:rowOff>
    </xdr:to>
    <xdr:sp macro="" textlink="">
      <xdr:nvSpPr>
        <xdr:cNvPr id="149" name="楕円 148">
          <a:extLst>
            <a:ext uri="{FF2B5EF4-FFF2-40B4-BE49-F238E27FC236}">
              <a16:creationId xmlns:a16="http://schemas.microsoft.com/office/drawing/2014/main" id="{90D66FC0-14B1-4FBE-AE87-FDD147CE7D68}"/>
            </a:ext>
          </a:extLst>
        </xdr:cNvPr>
        <xdr:cNvSpPr/>
      </xdr:nvSpPr>
      <xdr:spPr>
        <a:xfrm>
          <a:off x="4464050" y="100644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3525</xdr:rowOff>
    </xdr:from>
    <xdr:ext cx="762000" cy="259045"/>
    <xdr:sp macro="" textlink="">
      <xdr:nvSpPr>
        <xdr:cNvPr id="150" name="財政構造の弾力性該当値テキスト">
          <a:extLst>
            <a:ext uri="{FF2B5EF4-FFF2-40B4-BE49-F238E27FC236}">
              <a16:creationId xmlns:a16="http://schemas.microsoft.com/office/drawing/2014/main" id="{860C76D7-58E5-4779-AF4D-EDA0F46FB474}"/>
            </a:ext>
          </a:extLst>
        </xdr:cNvPr>
        <xdr:cNvSpPr txBox="1"/>
      </xdr:nvSpPr>
      <xdr:spPr>
        <a:xfrm>
          <a:off x="4584700" y="990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87691</xdr:rowOff>
    </xdr:from>
    <xdr:to>
      <xdr:col>19</xdr:col>
      <xdr:colOff>184150</xdr:colOff>
      <xdr:row>59</xdr:row>
      <xdr:rowOff>17841</xdr:rowOff>
    </xdr:to>
    <xdr:sp macro="" textlink="">
      <xdr:nvSpPr>
        <xdr:cNvPr id="151" name="楕円 150">
          <a:extLst>
            <a:ext uri="{FF2B5EF4-FFF2-40B4-BE49-F238E27FC236}">
              <a16:creationId xmlns:a16="http://schemas.microsoft.com/office/drawing/2014/main" id="{1E9F155F-0619-4504-9FDB-417BA78C6C61}"/>
            </a:ext>
          </a:extLst>
        </xdr:cNvPr>
        <xdr:cNvSpPr/>
      </xdr:nvSpPr>
      <xdr:spPr>
        <a:xfrm>
          <a:off x="3702050" y="96634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28018</xdr:rowOff>
    </xdr:from>
    <xdr:ext cx="736600" cy="259045"/>
    <xdr:sp macro="" textlink="">
      <xdr:nvSpPr>
        <xdr:cNvPr id="152" name="テキスト ボックス 151">
          <a:extLst>
            <a:ext uri="{FF2B5EF4-FFF2-40B4-BE49-F238E27FC236}">
              <a16:creationId xmlns:a16="http://schemas.microsoft.com/office/drawing/2014/main" id="{94541D1A-E9EC-4A4A-BB3A-53A14C3D1434}"/>
            </a:ext>
          </a:extLst>
        </xdr:cNvPr>
        <xdr:cNvSpPr txBox="1"/>
      </xdr:nvSpPr>
      <xdr:spPr>
        <a:xfrm>
          <a:off x="3409950" y="9438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91319</xdr:rowOff>
    </xdr:from>
    <xdr:to>
      <xdr:col>15</xdr:col>
      <xdr:colOff>133350</xdr:colOff>
      <xdr:row>63</xdr:row>
      <xdr:rowOff>21469</xdr:rowOff>
    </xdr:to>
    <xdr:sp macro="" textlink="">
      <xdr:nvSpPr>
        <xdr:cNvPr id="153" name="楕円 152">
          <a:extLst>
            <a:ext uri="{FF2B5EF4-FFF2-40B4-BE49-F238E27FC236}">
              <a16:creationId xmlns:a16="http://schemas.microsoft.com/office/drawing/2014/main" id="{B9CDFABB-3B19-4BFB-A9D0-6FD887A794F0}"/>
            </a:ext>
          </a:extLst>
        </xdr:cNvPr>
        <xdr:cNvSpPr/>
      </xdr:nvSpPr>
      <xdr:spPr>
        <a:xfrm>
          <a:off x="2889250" y="103275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31646</xdr:rowOff>
    </xdr:from>
    <xdr:ext cx="762000" cy="259045"/>
    <xdr:sp macro="" textlink="">
      <xdr:nvSpPr>
        <xdr:cNvPr id="154" name="テキスト ボックス 153">
          <a:extLst>
            <a:ext uri="{FF2B5EF4-FFF2-40B4-BE49-F238E27FC236}">
              <a16:creationId xmlns:a16="http://schemas.microsoft.com/office/drawing/2014/main" id="{3D6DC529-572D-4CEB-8DD0-511774A3A36C}"/>
            </a:ext>
          </a:extLst>
        </xdr:cNvPr>
        <xdr:cNvSpPr txBox="1"/>
      </xdr:nvSpPr>
      <xdr:spPr>
        <a:xfrm>
          <a:off x="2597150" y="1010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a:extLst>
            <a:ext uri="{FF2B5EF4-FFF2-40B4-BE49-F238E27FC236}">
              <a16:creationId xmlns:a16="http://schemas.microsoft.com/office/drawing/2014/main" id="{B663D188-0CE8-4661-995D-08919E261C28}"/>
            </a:ext>
          </a:extLst>
        </xdr:cNvPr>
        <xdr:cNvSpPr/>
      </xdr:nvSpPr>
      <xdr:spPr>
        <a:xfrm>
          <a:off x="2095500" y="10579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6" name="テキスト ボックス 155">
          <a:extLst>
            <a:ext uri="{FF2B5EF4-FFF2-40B4-BE49-F238E27FC236}">
              <a16:creationId xmlns:a16="http://schemas.microsoft.com/office/drawing/2014/main" id="{B3235493-7524-4CCC-8F70-45B26CA8D392}"/>
            </a:ext>
          </a:extLst>
        </xdr:cNvPr>
        <xdr:cNvSpPr txBox="1"/>
      </xdr:nvSpPr>
      <xdr:spPr>
        <a:xfrm>
          <a:off x="178435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57" name="楕円 156">
          <a:extLst>
            <a:ext uri="{FF2B5EF4-FFF2-40B4-BE49-F238E27FC236}">
              <a16:creationId xmlns:a16="http://schemas.microsoft.com/office/drawing/2014/main" id="{98C9F158-0EE6-4E85-996A-FBD90CD23D03}"/>
            </a:ext>
          </a:extLst>
        </xdr:cNvPr>
        <xdr:cNvSpPr/>
      </xdr:nvSpPr>
      <xdr:spPr>
        <a:xfrm>
          <a:off x="1282700" y="102815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157134</xdr:rowOff>
    </xdr:from>
    <xdr:ext cx="762000" cy="259045"/>
    <xdr:sp macro="" textlink="">
      <xdr:nvSpPr>
        <xdr:cNvPr id="158" name="テキスト ボックス 157">
          <a:extLst>
            <a:ext uri="{FF2B5EF4-FFF2-40B4-BE49-F238E27FC236}">
              <a16:creationId xmlns:a16="http://schemas.microsoft.com/office/drawing/2014/main" id="{94EBB47B-824B-4F93-8684-8A201DFB8ADC}"/>
            </a:ext>
          </a:extLst>
        </xdr:cNvPr>
        <xdr:cNvSpPr txBox="1"/>
      </xdr:nvSpPr>
      <xdr:spPr>
        <a:xfrm>
          <a:off x="97155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80FA7BAC-0751-4471-BB8B-FBCF2147D6AA}"/>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6984C908-B646-4519-8ED5-F0B2A467E07C}"/>
            </a:ext>
          </a:extLst>
        </xdr:cNvPr>
        <xdr:cNvSpPr txBox="1"/>
      </xdr:nvSpPr>
      <xdr:spPr>
        <a:xfrm>
          <a:off x="886253" y="125476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DBE7C9B2-ED25-4311-9328-DF3270E0DB9D}"/>
            </a:ext>
          </a:extLst>
        </xdr:cNvPr>
        <xdr:cNvSpPr txBox="1"/>
      </xdr:nvSpPr>
      <xdr:spPr>
        <a:xfrm>
          <a:off x="3927047"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B1A58D04-3144-4273-9E7B-3E40DFEB2DFE}"/>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217B9707-343C-404A-B073-DB073DF981EF}"/>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17033CA1-5C8C-4976-836D-6AECC5C5438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2422480A-0E46-4506-8BAE-5777983A1F1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BFDB7E6F-240F-43E1-9811-94F931122A62}"/>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E878A2A5-CAC7-4000-8005-CBDA9303F856}"/>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F1C37D54-BBFC-434D-BEA6-548658A0D2A6}"/>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D36B3007-1728-42D0-900F-48AA4C3E7863}"/>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新型コロナウイルス感染症対策に係る物件費などの増により、昨年度と比較して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グループ内の平均を上回っており、全国では低い方から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今後とも、職員の適正な定数管理や職員給与等の適正化に努めるとともに、公共施設等の効率的・計画的な維持管理に努めていく。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2195ED29-B50D-47A9-A1BB-CBA14D1BEE67}"/>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8093AC07-65A3-41C7-95C8-A65582A18831}"/>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F9E9BFAD-60B6-4096-BA88-57A4BC139262}"/>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C0E7ABC2-B5AD-4289-BB4E-521AAB76F014}"/>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BC76CB06-CB4E-47A0-A4E4-0EF5E812A69A}"/>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2D45A7C9-F8EE-4AA2-B1A3-CC2DFD1E6D96}"/>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958FD9C1-C019-4586-864C-DF67A744FBFB}"/>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1AE4199B-E963-4F86-A18B-60AA0088768B}"/>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63A3316C-B915-43A0-B6EE-DE2621323FD3}"/>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CC1E7198-D031-46F4-A99B-62017733D968}"/>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CC8675CF-C64A-4AC5-B292-A808AA8E8518}"/>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C7406C8-7324-4F9A-A85D-12A505A13155}"/>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C3513FC8-8CCC-49BE-A580-2D884050569D}"/>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543438E2-B76A-452C-BCAE-534641DE4C01}"/>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7236C3B4-BE4B-4D96-9984-7F22B1AB6780}"/>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A664C3B8-939F-4109-8137-750750EED95B}"/>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8B59235C-D61D-4B1B-BB02-48D36952796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65C8D313-EFB1-4561-A63E-705D4C5A0834}"/>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8" name="直線コネクタ 187">
          <a:extLst>
            <a:ext uri="{FF2B5EF4-FFF2-40B4-BE49-F238E27FC236}">
              <a16:creationId xmlns:a16="http://schemas.microsoft.com/office/drawing/2014/main" id="{AADC1D00-4515-4879-8C8C-7D65353C8E3F}"/>
            </a:ext>
          </a:extLst>
        </xdr:cNvPr>
        <xdr:cNvCxnSpPr/>
      </xdr:nvCxnSpPr>
      <xdr:spPr>
        <a:xfrm flipV="1">
          <a:off x="4514850" y="13293299"/>
          <a:ext cx="0" cy="1456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9" name="人件費・物件費等の状況最小値テキスト">
          <a:extLst>
            <a:ext uri="{FF2B5EF4-FFF2-40B4-BE49-F238E27FC236}">
              <a16:creationId xmlns:a16="http://schemas.microsoft.com/office/drawing/2014/main" id="{003ABCBF-13CA-4AC8-9D4F-75FDEF93A2CE}"/>
            </a:ext>
          </a:extLst>
        </xdr:cNvPr>
        <xdr:cNvSpPr txBox="1"/>
      </xdr:nvSpPr>
      <xdr:spPr>
        <a:xfrm>
          <a:off x="4584700" y="1472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90" name="直線コネクタ 189">
          <a:extLst>
            <a:ext uri="{FF2B5EF4-FFF2-40B4-BE49-F238E27FC236}">
              <a16:creationId xmlns:a16="http://schemas.microsoft.com/office/drawing/2014/main" id="{9931D079-2543-4AA1-A700-CD8ACF58653A}"/>
            </a:ext>
          </a:extLst>
        </xdr:cNvPr>
        <xdr:cNvCxnSpPr/>
      </xdr:nvCxnSpPr>
      <xdr:spPr>
        <a:xfrm>
          <a:off x="4425950" y="14750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91" name="人件費・物件費等の状況最大値テキスト">
          <a:extLst>
            <a:ext uri="{FF2B5EF4-FFF2-40B4-BE49-F238E27FC236}">
              <a16:creationId xmlns:a16="http://schemas.microsoft.com/office/drawing/2014/main" id="{70E2F9D2-9B09-4802-9E8F-B94B6B9F093B}"/>
            </a:ext>
          </a:extLst>
        </xdr:cNvPr>
        <xdr:cNvSpPr txBox="1"/>
      </xdr:nvSpPr>
      <xdr:spPr>
        <a:xfrm>
          <a:off x="4584700" y="130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2" name="直線コネクタ 191">
          <a:extLst>
            <a:ext uri="{FF2B5EF4-FFF2-40B4-BE49-F238E27FC236}">
              <a16:creationId xmlns:a16="http://schemas.microsoft.com/office/drawing/2014/main" id="{25EF7906-47C2-4A48-B166-034369F9C672}"/>
            </a:ext>
          </a:extLst>
        </xdr:cNvPr>
        <xdr:cNvCxnSpPr/>
      </xdr:nvCxnSpPr>
      <xdr:spPr>
        <a:xfrm>
          <a:off x="4425950" y="13293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92799</xdr:rowOff>
    </xdr:from>
    <xdr:to>
      <xdr:col>23</xdr:col>
      <xdr:colOff>133350</xdr:colOff>
      <xdr:row>84</xdr:row>
      <xdr:rowOff>159651</xdr:rowOff>
    </xdr:to>
    <xdr:cxnSp macro="">
      <xdr:nvCxnSpPr>
        <xdr:cNvPr id="193" name="直線コネクタ 192">
          <a:extLst>
            <a:ext uri="{FF2B5EF4-FFF2-40B4-BE49-F238E27FC236}">
              <a16:creationId xmlns:a16="http://schemas.microsoft.com/office/drawing/2014/main" id="{863AEE4F-E3D8-4A2A-B6E8-6BF26009C7C4}"/>
            </a:ext>
          </a:extLst>
        </xdr:cNvPr>
        <xdr:cNvCxnSpPr/>
      </xdr:nvCxnSpPr>
      <xdr:spPr>
        <a:xfrm>
          <a:off x="3752850" y="13961199"/>
          <a:ext cx="762000" cy="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147877</xdr:rowOff>
    </xdr:from>
    <xdr:ext cx="762000" cy="259045"/>
    <xdr:sp macro="" textlink="">
      <xdr:nvSpPr>
        <xdr:cNvPr id="194" name="人件費・物件費等の状況平均値テキスト">
          <a:extLst>
            <a:ext uri="{FF2B5EF4-FFF2-40B4-BE49-F238E27FC236}">
              <a16:creationId xmlns:a16="http://schemas.microsoft.com/office/drawing/2014/main" id="{ADE13A5F-987A-4EFA-A08B-DE769B27D0EE}"/>
            </a:ext>
          </a:extLst>
        </xdr:cNvPr>
        <xdr:cNvSpPr txBox="1"/>
      </xdr:nvSpPr>
      <xdr:spPr>
        <a:xfrm>
          <a:off x="4584700" y="1352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5" name="フローチャート: 判断 194">
          <a:extLst>
            <a:ext uri="{FF2B5EF4-FFF2-40B4-BE49-F238E27FC236}">
              <a16:creationId xmlns:a16="http://schemas.microsoft.com/office/drawing/2014/main" id="{9A41B601-4257-4FAE-8027-72E4725F97CD}"/>
            </a:ext>
          </a:extLst>
        </xdr:cNvPr>
        <xdr:cNvSpPr/>
      </xdr:nvSpPr>
      <xdr:spPr>
        <a:xfrm>
          <a:off x="4464050" y="13669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29601</xdr:rowOff>
    </xdr:from>
    <xdr:to>
      <xdr:col>19</xdr:col>
      <xdr:colOff>133350</xdr:colOff>
      <xdr:row>84</xdr:row>
      <xdr:rowOff>92799</xdr:rowOff>
    </xdr:to>
    <xdr:cxnSp macro="">
      <xdr:nvCxnSpPr>
        <xdr:cNvPr id="196" name="直線コネクタ 195">
          <a:extLst>
            <a:ext uri="{FF2B5EF4-FFF2-40B4-BE49-F238E27FC236}">
              <a16:creationId xmlns:a16="http://schemas.microsoft.com/office/drawing/2014/main" id="{3450D560-2644-4E8C-AA49-469627B0246B}"/>
            </a:ext>
          </a:extLst>
        </xdr:cNvPr>
        <xdr:cNvCxnSpPr/>
      </xdr:nvCxnSpPr>
      <xdr:spPr>
        <a:xfrm>
          <a:off x="2940050" y="13898001"/>
          <a:ext cx="8128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7" name="フローチャート: 判断 196">
          <a:extLst>
            <a:ext uri="{FF2B5EF4-FFF2-40B4-BE49-F238E27FC236}">
              <a16:creationId xmlns:a16="http://schemas.microsoft.com/office/drawing/2014/main" id="{1174D261-985B-41DF-BA8A-CCEE0508D43E}"/>
            </a:ext>
          </a:extLst>
        </xdr:cNvPr>
        <xdr:cNvSpPr/>
      </xdr:nvSpPr>
      <xdr:spPr>
        <a:xfrm>
          <a:off x="3702050" y="13613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15454</xdr:rowOff>
    </xdr:from>
    <xdr:ext cx="736600" cy="259045"/>
    <xdr:sp macro="" textlink="">
      <xdr:nvSpPr>
        <xdr:cNvPr id="198" name="テキスト ボックス 197">
          <a:extLst>
            <a:ext uri="{FF2B5EF4-FFF2-40B4-BE49-F238E27FC236}">
              <a16:creationId xmlns:a16="http://schemas.microsoft.com/office/drawing/2014/main" id="{BAEEB47F-9CD6-4749-8963-34B00DD89612}"/>
            </a:ext>
          </a:extLst>
        </xdr:cNvPr>
        <xdr:cNvSpPr txBox="1"/>
      </xdr:nvSpPr>
      <xdr:spPr>
        <a:xfrm>
          <a:off x="3409950" y="1338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17157</xdr:rowOff>
    </xdr:from>
    <xdr:to>
      <xdr:col>15</xdr:col>
      <xdr:colOff>82550</xdr:colOff>
      <xdr:row>84</xdr:row>
      <xdr:rowOff>29601</xdr:rowOff>
    </xdr:to>
    <xdr:cxnSp macro="">
      <xdr:nvCxnSpPr>
        <xdr:cNvPr id="199" name="直線コネクタ 198">
          <a:extLst>
            <a:ext uri="{FF2B5EF4-FFF2-40B4-BE49-F238E27FC236}">
              <a16:creationId xmlns:a16="http://schemas.microsoft.com/office/drawing/2014/main" id="{80B65BB8-2BE5-44A8-8E66-01895622BC82}"/>
            </a:ext>
          </a:extLst>
        </xdr:cNvPr>
        <xdr:cNvCxnSpPr/>
      </xdr:nvCxnSpPr>
      <xdr:spPr>
        <a:xfrm>
          <a:off x="2127250" y="13885557"/>
          <a:ext cx="8128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200" name="フローチャート: 判断 199">
          <a:extLst>
            <a:ext uri="{FF2B5EF4-FFF2-40B4-BE49-F238E27FC236}">
              <a16:creationId xmlns:a16="http://schemas.microsoft.com/office/drawing/2014/main" id="{96E0D8D8-B8D5-47CA-B195-C33D4D31E656}"/>
            </a:ext>
          </a:extLst>
        </xdr:cNvPr>
        <xdr:cNvSpPr/>
      </xdr:nvSpPr>
      <xdr:spPr>
        <a:xfrm>
          <a:off x="2889250" y="1356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141460</xdr:rowOff>
    </xdr:from>
    <xdr:ext cx="762000" cy="259045"/>
    <xdr:sp macro="" textlink="">
      <xdr:nvSpPr>
        <xdr:cNvPr id="201" name="テキスト ボックス 200">
          <a:extLst>
            <a:ext uri="{FF2B5EF4-FFF2-40B4-BE49-F238E27FC236}">
              <a16:creationId xmlns:a16="http://schemas.microsoft.com/office/drawing/2014/main" id="{86F37352-661B-452E-910E-722B3C052425}"/>
            </a:ext>
          </a:extLst>
        </xdr:cNvPr>
        <xdr:cNvSpPr txBox="1"/>
      </xdr:nvSpPr>
      <xdr:spPr>
        <a:xfrm>
          <a:off x="2597150" y="1334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168615</xdr:rowOff>
    </xdr:from>
    <xdr:to>
      <xdr:col>11</xdr:col>
      <xdr:colOff>31750</xdr:colOff>
      <xdr:row>84</xdr:row>
      <xdr:rowOff>17157</xdr:rowOff>
    </xdr:to>
    <xdr:cxnSp macro="">
      <xdr:nvCxnSpPr>
        <xdr:cNvPr id="202" name="直線コネクタ 201">
          <a:extLst>
            <a:ext uri="{FF2B5EF4-FFF2-40B4-BE49-F238E27FC236}">
              <a16:creationId xmlns:a16="http://schemas.microsoft.com/office/drawing/2014/main" id="{A3023B6C-9BA7-4E67-ADA5-98920DD870D0}"/>
            </a:ext>
          </a:extLst>
        </xdr:cNvPr>
        <xdr:cNvCxnSpPr/>
      </xdr:nvCxnSpPr>
      <xdr:spPr>
        <a:xfrm>
          <a:off x="1333500" y="13865565"/>
          <a:ext cx="793750" cy="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3" name="フローチャート: 判断 202">
          <a:extLst>
            <a:ext uri="{FF2B5EF4-FFF2-40B4-BE49-F238E27FC236}">
              <a16:creationId xmlns:a16="http://schemas.microsoft.com/office/drawing/2014/main" id="{23F1B51E-54F2-4939-A360-085FEA012F9D}"/>
            </a:ext>
          </a:extLst>
        </xdr:cNvPr>
        <xdr:cNvSpPr/>
      </xdr:nvSpPr>
      <xdr:spPr>
        <a:xfrm>
          <a:off x="2095500" y="13543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116859</xdr:rowOff>
    </xdr:from>
    <xdr:ext cx="762000" cy="259045"/>
    <xdr:sp macro="" textlink="">
      <xdr:nvSpPr>
        <xdr:cNvPr id="204" name="テキスト ボックス 203">
          <a:extLst>
            <a:ext uri="{FF2B5EF4-FFF2-40B4-BE49-F238E27FC236}">
              <a16:creationId xmlns:a16="http://schemas.microsoft.com/office/drawing/2014/main" id="{FC0BA16C-755D-4F66-8371-BE700376A46B}"/>
            </a:ext>
          </a:extLst>
        </xdr:cNvPr>
        <xdr:cNvSpPr txBox="1"/>
      </xdr:nvSpPr>
      <xdr:spPr>
        <a:xfrm>
          <a:off x="1784350" y="1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5" name="フローチャート: 判断 204">
          <a:extLst>
            <a:ext uri="{FF2B5EF4-FFF2-40B4-BE49-F238E27FC236}">
              <a16:creationId xmlns:a16="http://schemas.microsoft.com/office/drawing/2014/main" id="{1C80CEDE-DA4E-4CB0-B102-8030D05F5D2E}"/>
            </a:ext>
          </a:extLst>
        </xdr:cNvPr>
        <xdr:cNvSpPr/>
      </xdr:nvSpPr>
      <xdr:spPr>
        <a:xfrm>
          <a:off x="1282700" y="13538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111723</xdr:rowOff>
    </xdr:from>
    <xdr:ext cx="762000" cy="259045"/>
    <xdr:sp macro="" textlink="">
      <xdr:nvSpPr>
        <xdr:cNvPr id="206" name="テキスト ボックス 205">
          <a:extLst>
            <a:ext uri="{FF2B5EF4-FFF2-40B4-BE49-F238E27FC236}">
              <a16:creationId xmlns:a16="http://schemas.microsoft.com/office/drawing/2014/main" id="{E90069CD-3DDE-488A-A9D0-5C2732EA364F}"/>
            </a:ext>
          </a:extLst>
        </xdr:cNvPr>
        <xdr:cNvSpPr txBox="1"/>
      </xdr:nvSpPr>
      <xdr:spPr>
        <a:xfrm>
          <a:off x="971550" y="1331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DE7E4A7-9958-4ED7-A4CE-E39AC89220B4}"/>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01CF5C7-78E5-4962-8D99-D484B6DF5E95}"/>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F5BFB4C-3CF4-40C8-84C0-B8D68A4E865F}"/>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AE18843-84D7-49BD-8E9C-94CD2C7D3A5D}"/>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D39E9B2-53BA-4A42-9F8D-AAD780E70648}"/>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108851</xdr:rowOff>
    </xdr:from>
    <xdr:to>
      <xdr:col>23</xdr:col>
      <xdr:colOff>184150</xdr:colOff>
      <xdr:row>85</xdr:row>
      <xdr:rowOff>39001</xdr:rowOff>
    </xdr:to>
    <xdr:sp macro="" textlink="">
      <xdr:nvSpPr>
        <xdr:cNvPr id="212" name="楕円 211">
          <a:extLst>
            <a:ext uri="{FF2B5EF4-FFF2-40B4-BE49-F238E27FC236}">
              <a16:creationId xmlns:a16="http://schemas.microsoft.com/office/drawing/2014/main" id="{961182F1-A263-4221-AB5F-141C470A1EE9}"/>
            </a:ext>
          </a:extLst>
        </xdr:cNvPr>
        <xdr:cNvSpPr/>
      </xdr:nvSpPr>
      <xdr:spPr>
        <a:xfrm>
          <a:off x="4464050" y="139772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80928</xdr:rowOff>
    </xdr:from>
    <xdr:ext cx="762000" cy="259045"/>
    <xdr:sp macro="" textlink="">
      <xdr:nvSpPr>
        <xdr:cNvPr id="213" name="人件費・物件費等の状況該当値テキスト">
          <a:extLst>
            <a:ext uri="{FF2B5EF4-FFF2-40B4-BE49-F238E27FC236}">
              <a16:creationId xmlns:a16="http://schemas.microsoft.com/office/drawing/2014/main" id="{C38D0BBB-49DD-4B3F-988E-2AAB63135D25}"/>
            </a:ext>
          </a:extLst>
        </xdr:cNvPr>
        <xdr:cNvSpPr txBox="1"/>
      </xdr:nvSpPr>
      <xdr:spPr>
        <a:xfrm>
          <a:off x="4584700" y="1394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41999</xdr:rowOff>
    </xdr:from>
    <xdr:to>
      <xdr:col>19</xdr:col>
      <xdr:colOff>184150</xdr:colOff>
      <xdr:row>84</xdr:row>
      <xdr:rowOff>143599</xdr:rowOff>
    </xdr:to>
    <xdr:sp macro="" textlink="">
      <xdr:nvSpPr>
        <xdr:cNvPr id="214" name="楕円 213">
          <a:extLst>
            <a:ext uri="{FF2B5EF4-FFF2-40B4-BE49-F238E27FC236}">
              <a16:creationId xmlns:a16="http://schemas.microsoft.com/office/drawing/2014/main" id="{6B920CBA-28A5-43DC-BBEE-DA7A47D26E56}"/>
            </a:ext>
          </a:extLst>
        </xdr:cNvPr>
        <xdr:cNvSpPr/>
      </xdr:nvSpPr>
      <xdr:spPr>
        <a:xfrm>
          <a:off x="3702050" y="139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128376</xdr:rowOff>
    </xdr:from>
    <xdr:ext cx="736600" cy="259045"/>
    <xdr:sp macro="" textlink="">
      <xdr:nvSpPr>
        <xdr:cNvPr id="215" name="テキスト ボックス 214">
          <a:extLst>
            <a:ext uri="{FF2B5EF4-FFF2-40B4-BE49-F238E27FC236}">
              <a16:creationId xmlns:a16="http://schemas.microsoft.com/office/drawing/2014/main" id="{1C1FBFA3-2DBE-4BFC-990B-D73E05395768}"/>
            </a:ext>
          </a:extLst>
        </xdr:cNvPr>
        <xdr:cNvSpPr txBox="1"/>
      </xdr:nvSpPr>
      <xdr:spPr>
        <a:xfrm>
          <a:off x="3409950" y="13996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150251</xdr:rowOff>
    </xdr:from>
    <xdr:to>
      <xdr:col>15</xdr:col>
      <xdr:colOff>133350</xdr:colOff>
      <xdr:row>84</xdr:row>
      <xdr:rowOff>80401</xdr:rowOff>
    </xdr:to>
    <xdr:sp macro="" textlink="">
      <xdr:nvSpPr>
        <xdr:cNvPr id="216" name="楕円 215">
          <a:extLst>
            <a:ext uri="{FF2B5EF4-FFF2-40B4-BE49-F238E27FC236}">
              <a16:creationId xmlns:a16="http://schemas.microsoft.com/office/drawing/2014/main" id="{E92D82B0-8936-41D2-B430-E82A664A8999}"/>
            </a:ext>
          </a:extLst>
        </xdr:cNvPr>
        <xdr:cNvSpPr/>
      </xdr:nvSpPr>
      <xdr:spPr>
        <a:xfrm>
          <a:off x="2889250" y="138535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65178</xdr:rowOff>
    </xdr:from>
    <xdr:ext cx="762000" cy="259045"/>
    <xdr:sp macro="" textlink="">
      <xdr:nvSpPr>
        <xdr:cNvPr id="217" name="テキスト ボックス 216">
          <a:extLst>
            <a:ext uri="{FF2B5EF4-FFF2-40B4-BE49-F238E27FC236}">
              <a16:creationId xmlns:a16="http://schemas.microsoft.com/office/drawing/2014/main" id="{1CD01500-4FB7-49E6-AE8C-EFA9FD09D801}"/>
            </a:ext>
          </a:extLst>
        </xdr:cNvPr>
        <xdr:cNvSpPr txBox="1"/>
      </xdr:nvSpPr>
      <xdr:spPr>
        <a:xfrm>
          <a:off x="2597150" y="139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137807</xdr:rowOff>
    </xdr:from>
    <xdr:to>
      <xdr:col>11</xdr:col>
      <xdr:colOff>82550</xdr:colOff>
      <xdr:row>84</xdr:row>
      <xdr:rowOff>67957</xdr:rowOff>
    </xdr:to>
    <xdr:sp macro="" textlink="">
      <xdr:nvSpPr>
        <xdr:cNvPr id="218" name="楕円 217">
          <a:extLst>
            <a:ext uri="{FF2B5EF4-FFF2-40B4-BE49-F238E27FC236}">
              <a16:creationId xmlns:a16="http://schemas.microsoft.com/office/drawing/2014/main" id="{EEF4E58D-EA37-4FCD-BA17-FCCAD0C0F773}"/>
            </a:ext>
          </a:extLst>
        </xdr:cNvPr>
        <xdr:cNvSpPr/>
      </xdr:nvSpPr>
      <xdr:spPr>
        <a:xfrm>
          <a:off x="2095500" y="138411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52734</xdr:rowOff>
    </xdr:from>
    <xdr:ext cx="762000" cy="259045"/>
    <xdr:sp macro="" textlink="">
      <xdr:nvSpPr>
        <xdr:cNvPr id="219" name="テキスト ボックス 218">
          <a:extLst>
            <a:ext uri="{FF2B5EF4-FFF2-40B4-BE49-F238E27FC236}">
              <a16:creationId xmlns:a16="http://schemas.microsoft.com/office/drawing/2014/main" id="{EA992654-C143-4F18-AEBC-B31F304478A1}"/>
            </a:ext>
          </a:extLst>
        </xdr:cNvPr>
        <xdr:cNvSpPr txBox="1"/>
      </xdr:nvSpPr>
      <xdr:spPr>
        <a:xfrm>
          <a:off x="1784350" y="1392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117815</xdr:rowOff>
    </xdr:from>
    <xdr:to>
      <xdr:col>7</xdr:col>
      <xdr:colOff>31750</xdr:colOff>
      <xdr:row>84</xdr:row>
      <xdr:rowOff>47965</xdr:rowOff>
    </xdr:to>
    <xdr:sp macro="" textlink="">
      <xdr:nvSpPr>
        <xdr:cNvPr id="220" name="楕円 219">
          <a:extLst>
            <a:ext uri="{FF2B5EF4-FFF2-40B4-BE49-F238E27FC236}">
              <a16:creationId xmlns:a16="http://schemas.microsoft.com/office/drawing/2014/main" id="{81FF2AFE-166E-4CF7-BF01-4940D659E78B}"/>
            </a:ext>
          </a:extLst>
        </xdr:cNvPr>
        <xdr:cNvSpPr/>
      </xdr:nvSpPr>
      <xdr:spPr>
        <a:xfrm>
          <a:off x="1282700" y="13821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32742</xdr:rowOff>
    </xdr:from>
    <xdr:ext cx="762000" cy="259045"/>
    <xdr:sp macro="" textlink="">
      <xdr:nvSpPr>
        <xdr:cNvPr id="221" name="テキスト ボックス 220">
          <a:extLst>
            <a:ext uri="{FF2B5EF4-FFF2-40B4-BE49-F238E27FC236}">
              <a16:creationId xmlns:a16="http://schemas.microsoft.com/office/drawing/2014/main" id="{2F75AD3B-366D-464B-A5C5-5F1F80755A0C}"/>
            </a:ext>
          </a:extLst>
        </xdr:cNvPr>
        <xdr:cNvSpPr txBox="1"/>
      </xdr:nvSpPr>
      <xdr:spPr>
        <a:xfrm>
          <a:off x="971550" y="1390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C0B6BCD-7D48-41F5-9DB2-B30E725C8FE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E8B4A3F4-F7D0-4FAD-8118-212D8A731857}"/>
            </a:ext>
          </a:extLst>
        </xdr:cNvPr>
        <xdr:cNvSpPr txBox="1"/>
      </xdr:nvSpPr>
      <xdr:spPr>
        <a:xfrm>
          <a:off x="12571597" y="125476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37E3B20D-4AA4-448C-A021-58E807B6402D}"/>
            </a:ext>
          </a:extLst>
        </xdr:cNvPr>
        <xdr:cNvSpPr txBox="1"/>
      </xdr:nvSpPr>
      <xdr:spPr>
        <a:xfrm>
          <a:off x="14180955"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9D97853-6053-4B7D-BB3B-8DBF29770F91}"/>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E5B73A91-6B86-4620-A2E0-26D4B5781D86}"/>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66EBCA10-AD35-4911-B96B-752B5C6A8BE5}"/>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7AF5EA2-747F-41FC-B869-761C5EDB90C8}"/>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A93CC2D-8089-4C2A-A51C-B8C3318CE3D7}"/>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6671CE05-96DC-4AAB-B52F-DF65155388B4}"/>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CFCFD9DA-5647-443D-889F-160286C0CE4A}"/>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4EE765F7-689C-4626-8BBE-D8D137D0E2FD}"/>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定職員、一般職員ともに、「特に良好」、「極めて良好」の昇給号給数が国よりも低いこと、また、一般職員については、それらを適用する職員の割合が少ないことから、ラスパイレス指数は緩やかに低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他の都道府県との比較では、都道府県の平均を上回っていることから、引き続き、国や他団体の状況、民間給与の状況等を踏まえながら、職員給与の適正化を図っていく。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A30577FE-3DF5-48A2-9445-9C064C85A393}"/>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3D5EBCD9-839F-49F1-A483-0D58BC735062}"/>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881C78AA-F832-4CBF-A6D6-CF4050866699}"/>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4E847623-A69A-47E2-AD7D-C77DF9BD1C6F}"/>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430E0A25-9E73-4181-A439-5247305FC989}"/>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A3888CB8-DA10-4C0B-9320-379933FFB658}"/>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4440AF0-4865-4C0D-8282-1DDCAFD89E22}"/>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8AC49CF2-BF59-4E93-BA05-2EBF16213C2D}"/>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A99FB430-289E-4730-8EE7-263A38C85B91}"/>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248B674B-90B7-42BD-B54A-D0C2B16524CA}"/>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EDC59E81-46DA-4A04-86EA-97E945314982}"/>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23B50C1A-F214-4C4D-A23E-EFA546C39C8B}"/>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DBD93381-7F5B-4BAC-90FB-DA2A8CB0B995}"/>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6" name="直線コネクタ 245">
          <a:extLst>
            <a:ext uri="{FF2B5EF4-FFF2-40B4-BE49-F238E27FC236}">
              <a16:creationId xmlns:a16="http://schemas.microsoft.com/office/drawing/2014/main" id="{2BD2B47D-67D2-43B4-995F-CC703C27B83F}"/>
            </a:ext>
          </a:extLst>
        </xdr:cNvPr>
        <xdr:cNvCxnSpPr/>
      </xdr:nvCxnSpPr>
      <xdr:spPr>
        <a:xfrm flipV="1">
          <a:off x="15474950" y="13373100"/>
          <a:ext cx="0" cy="14871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7" name="給与水準   （国との比較）最小値テキスト">
          <a:extLst>
            <a:ext uri="{FF2B5EF4-FFF2-40B4-BE49-F238E27FC236}">
              <a16:creationId xmlns:a16="http://schemas.microsoft.com/office/drawing/2014/main" id="{95CB55DF-A9A8-462A-BB07-52E2BCDCCAD8}"/>
            </a:ext>
          </a:extLst>
        </xdr:cNvPr>
        <xdr:cNvSpPr txBox="1"/>
      </xdr:nvSpPr>
      <xdr:spPr>
        <a:xfrm>
          <a:off x="15563850" y="148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8" name="直線コネクタ 247">
          <a:extLst>
            <a:ext uri="{FF2B5EF4-FFF2-40B4-BE49-F238E27FC236}">
              <a16:creationId xmlns:a16="http://schemas.microsoft.com/office/drawing/2014/main" id="{889A87C2-78D2-42F8-905A-1A6CEBA5BEBB}"/>
            </a:ext>
          </a:extLst>
        </xdr:cNvPr>
        <xdr:cNvCxnSpPr/>
      </xdr:nvCxnSpPr>
      <xdr:spPr>
        <a:xfrm>
          <a:off x="15405100" y="14860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9" name="給与水準   （国との比較）最大値テキスト">
          <a:extLst>
            <a:ext uri="{FF2B5EF4-FFF2-40B4-BE49-F238E27FC236}">
              <a16:creationId xmlns:a16="http://schemas.microsoft.com/office/drawing/2014/main" id="{DFB12294-6CE9-4DDD-8E56-1DC845BA86BD}"/>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0" name="直線コネクタ 249">
          <a:extLst>
            <a:ext uri="{FF2B5EF4-FFF2-40B4-BE49-F238E27FC236}">
              <a16:creationId xmlns:a16="http://schemas.microsoft.com/office/drawing/2014/main" id="{59AB74EC-77FC-4C84-B8B9-778EAC1514EC}"/>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154939</xdr:rowOff>
    </xdr:to>
    <xdr:cxnSp macro="">
      <xdr:nvCxnSpPr>
        <xdr:cNvPr id="251" name="直線コネクタ 250">
          <a:extLst>
            <a:ext uri="{FF2B5EF4-FFF2-40B4-BE49-F238E27FC236}">
              <a16:creationId xmlns:a16="http://schemas.microsoft.com/office/drawing/2014/main" id="{2F78E86C-3097-4396-B22D-2376B8B511C0}"/>
            </a:ext>
          </a:extLst>
        </xdr:cNvPr>
        <xdr:cNvCxnSpPr/>
      </xdr:nvCxnSpPr>
      <xdr:spPr>
        <a:xfrm flipV="1">
          <a:off x="14712950" y="13926820"/>
          <a:ext cx="762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2" name="給与水準   （国との比較）平均値テキスト">
          <a:extLst>
            <a:ext uri="{FF2B5EF4-FFF2-40B4-BE49-F238E27FC236}">
              <a16:creationId xmlns:a16="http://schemas.microsoft.com/office/drawing/2014/main" id="{2387F98B-4385-4DB7-8C9B-92CF3204A1CB}"/>
            </a:ext>
          </a:extLst>
        </xdr:cNvPr>
        <xdr:cNvSpPr txBox="1"/>
      </xdr:nvSpPr>
      <xdr:spPr>
        <a:xfrm>
          <a:off x="15563850" y="13944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a:extLst>
            <a:ext uri="{FF2B5EF4-FFF2-40B4-BE49-F238E27FC236}">
              <a16:creationId xmlns:a16="http://schemas.microsoft.com/office/drawing/2014/main" id="{72F1F6C6-87E5-40E7-A164-CB0E07E6813E}"/>
            </a:ext>
          </a:extLst>
        </xdr:cNvPr>
        <xdr:cNvSpPr/>
      </xdr:nvSpPr>
      <xdr:spPr>
        <a:xfrm>
          <a:off x="15430500" y="139725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128270</xdr:rowOff>
    </xdr:to>
    <xdr:cxnSp macro="">
      <xdr:nvCxnSpPr>
        <xdr:cNvPr id="254" name="直線コネクタ 253">
          <a:extLst>
            <a:ext uri="{FF2B5EF4-FFF2-40B4-BE49-F238E27FC236}">
              <a16:creationId xmlns:a16="http://schemas.microsoft.com/office/drawing/2014/main" id="{2A8FB7CA-7204-4DA9-982D-2924B146EF57}"/>
            </a:ext>
          </a:extLst>
        </xdr:cNvPr>
        <xdr:cNvCxnSpPr/>
      </xdr:nvCxnSpPr>
      <xdr:spPr>
        <a:xfrm flipV="1">
          <a:off x="13906500" y="14023339"/>
          <a:ext cx="806450" cy="13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5" name="フローチャート: 判断 254">
          <a:extLst>
            <a:ext uri="{FF2B5EF4-FFF2-40B4-BE49-F238E27FC236}">
              <a16:creationId xmlns:a16="http://schemas.microsoft.com/office/drawing/2014/main" id="{086E0604-5B20-4CEC-894E-B1EAFA14E659}"/>
            </a:ext>
          </a:extLst>
        </xdr:cNvPr>
        <xdr:cNvSpPr/>
      </xdr:nvSpPr>
      <xdr:spPr>
        <a:xfrm>
          <a:off x="14668500" y="14062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6" name="テキスト ボックス 255">
          <a:extLst>
            <a:ext uri="{FF2B5EF4-FFF2-40B4-BE49-F238E27FC236}">
              <a16:creationId xmlns:a16="http://schemas.microsoft.com/office/drawing/2014/main" id="{21759A43-0F0F-4610-873B-6BE1CD7D5113}"/>
            </a:ext>
          </a:extLst>
        </xdr:cNvPr>
        <xdr:cNvSpPr txBox="1"/>
      </xdr:nvSpPr>
      <xdr:spPr>
        <a:xfrm>
          <a:off x="14370050" y="1414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101600</xdr:rowOff>
    </xdr:to>
    <xdr:cxnSp macro="">
      <xdr:nvCxnSpPr>
        <xdr:cNvPr id="257" name="直線コネクタ 256">
          <a:extLst>
            <a:ext uri="{FF2B5EF4-FFF2-40B4-BE49-F238E27FC236}">
              <a16:creationId xmlns:a16="http://schemas.microsoft.com/office/drawing/2014/main" id="{AF836674-7016-4279-BD2F-A707FB33C8F6}"/>
            </a:ext>
          </a:extLst>
        </xdr:cNvPr>
        <xdr:cNvCxnSpPr/>
      </xdr:nvCxnSpPr>
      <xdr:spPr>
        <a:xfrm flipV="1">
          <a:off x="13106400" y="14161770"/>
          <a:ext cx="8001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8" name="フローチャート: 判断 257">
          <a:extLst>
            <a:ext uri="{FF2B5EF4-FFF2-40B4-BE49-F238E27FC236}">
              <a16:creationId xmlns:a16="http://schemas.microsoft.com/office/drawing/2014/main" id="{14947844-8BD3-4BB3-A07B-B443D1843CA4}"/>
            </a:ext>
          </a:extLst>
        </xdr:cNvPr>
        <xdr:cNvSpPr/>
      </xdr:nvSpPr>
      <xdr:spPr>
        <a:xfrm>
          <a:off x="13868400" y="141109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9" name="テキスト ボックス 258">
          <a:extLst>
            <a:ext uri="{FF2B5EF4-FFF2-40B4-BE49-F238E27FC236}">
              <a16:creationId xmlns:a16="http://schemas.microsoft.com/office/drawing/2014/main" id="{2A1AAA34-A3BB-4AAF-AB6F-4443184F609B}"/>
            </a:ext>
          </a:extLst>
        </xdr:cNvPr>
        <xdr:cNvSpPr txBox="1"/>
      </xdr:nvSpPr>
      <xdr:spPr>
        <a:xfrm>
          <a:off x="1355725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0" name="直線コネクタ 259">
          <a:extLst>
            <a:ext uri="{FF2B5EF4-FFF2-40B4-BE49-F238E27FC236}">
              <a16:creationId xmlns:a16="http://schemas.microsoft.com/office/drawing/2014/main" id="{BA19AFFD-F8B0-4A9A-958B-1E9F4F7EE481}"/>
            </a:ext>
          </a:extLst>
        </xdr:cNvPr>
        <xdr:cNvCxnSpPr/>
      </xdr:nvCxnSpPr>
      <xdr:spPr>
        <a:xfrm>
          <a:off x="12293600" y="143002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61" name="フローチャート: 判断 260">
          <a:extLst>
            <a:ext uri="{FF2B5EF4-FFF2-40B4-BE49-F238E27FC236}">
              <a16:creationId xmlns:a16="http://schemas.microsoft.com/office/drawing/2014/main" id="{F8AA79FB-63D0-4961-9A1C-1A02074B0407}"/>
            </a:ext>
          </a:extLst>
        </xdr:cNvPr>
        <xdr:cNvSpPr/>
      </xdr:nvSpPr>
      <xdr:spPr>
        <a:xfrm>
          <a:off x="13055600" y="1397253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2" name="テキスト ボックス 261">
          <a:extLst>
            <a:ext uri="{FF2B5EF4-FFF2-40B4-BE49-F238E27FC236}">
              <a16:creationId xmlns:a16="http://schemas.microsoft.com/office/drawing/2014/main" id="{35558FC4-7B91-4FBA-83C7-B9D8E876E715}"/>
            </a:ext>
          </a:extLst>
        </xdr:cNvPr>
        <xdr:cNvSpPr txBox="1"/>
      </xdr:nvSpPr>
      <xdr:spPr>
        <a:xfrm>
          <a:off x="12763500" y="1374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3" name="フローチャート: 判断 262">
          <a:extLst>
            <a:ext uri="{FF2B5EF4-FFF2-40B4-BE49-F238E27FC236}">
              <a16:creationId xmlns:a16="http://schemas.microsoft.com/office/drawing/2014/main" id="{E0451D0A-2699-46A1-9499-666C8217E0E4}"/>
            </a:ext>
          </a:extLst>
        </xdr:cNvPr>
        <xdr:cNvSpPr/>
      </xdr:nvSpPr>
      <xdr:spPr>
        <a:xfrm>
          <a:off x="122428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4" name="テキスト ボックス 263">
          <a:extLst>
            <a:ext uri="{FF2B5EF4-FFF2-40B4-BE49-F238E27FC236}">
              <a16:creationId xmlns:a16="http://schemas.microsoft.com/office/drawing/2014/main" id="{B80D72E0-BF45-4B11-821A-26FB0F28D95B}"/>
            </a:ext>
          </a:extLst>
        </xdr:cNvPr>
        <xdr:cNvSpPr txBox="1"/>
      </xdr:nvSpPr>
      <xdr:spPr>
        <a:xfrm>
          <a:off x="119507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305C677B-E787-4DC2-9DFE-B9FC731EA2D8}"/>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9528BC3D-524A-436E-A1A1-1D9916B49441}"/>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DFC65532-6F9C-4990-B482-60A22F434E59}"/>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D304B67-1E06-4E90-B343-635EB84E5198}"/>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27B351F0-E594-4F1E-B06C-89DD3B137D51}"/>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0" name="楕円 269">
          <a:extLst>
            <a:ext uri="{FF2B5EF4-FFF2-40B4-BE49-F238E27FC236}">
              <a16:creationId xmlns:a16="http://schemas.microsoft.com/office/drawing/2014/main" id="{F90CDDF4-9D5A-4FD2-B562-7F485815F2D5}"/>
            </a:ext>
          </a:extLst>
        </xdr:cNvPr>
        <xdr:cNvSpPr/>
      </xdr:nvSpPr>
      <xdr:spPr>
        <a:xfrm>
          <a:off x="15430500" y="13876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1" name="給与水準   （国との比較）該当値テキスト">
          <a:extLst>
            <a:ext uri="{FF2B5EF4-FFF2-40B4-BE49-F238E27FC236}">
              <a16:creationId xmlns:a16="http://schemas.microsoft.com/office/drawing/2014/main" id="{0AC88511-FB51-4347-8C6C-AEB285387CD7}"/>
            </a:ext>
          </a:extLst>
        </xdr:cNvPr>
        <xdr:cNvSpPr txBox="1"/>
      </xdr:nvSpPr>
      <xdr:spPr>
        <a:xfrm>
          <a:off x="1556385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2" name="楕円 271">
          <a:extLst>
            <a:ext uri="{FF2B5EF4-FFF2-40B4-BE49-F238E27FC236}">
              <a16:creationId xmlns:a16="http://schemas.microsoft.com/office/drawing/2014/main" id="{5CBB400C-3CDD-4331-ACFA-4A19FED960FF}"/>
            </a:ext>
          </a:extLst>
        </xdr:cNvPr>
        <xdr:cNvSpPr/>
      </xdr:nvSpPr>
      <xdr:spPr>
        <a:xfrm>
          <a:off x="14668500" y="139725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3" name="テキスト ボックス 272">
          <a:extLst>
            <a:ext uri="{FF2B5EF4-FFF2-40B4-BE49-F238E27FC236}">
              <a16:creationId xmlns:a16="http://schemas.microsoft.com/office/drawing/2014/main" id="{F5774AE8-8F9C-4D58-B35E-115D48073BFA}"/>
            </a:ext>
          </a:extLst>
        </xdr:cNvPr>
        <xdr:cNvSpPr txBox="1"/>
      </xdr:nvSpPr>
      <xdr:spPr>
        <a:xfrm>
          <a:off x="14370050" y="13747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4" name="楕円 273">
          <a:extLst>
            <a:ext uri="{FF2B5EF4-FFF2-40B4-BE49-F238E27FC236}">
              <a16:creationId xmlns:a16="http://schemas.microsoft.com/office/drawing/2014/main" id="{1ABA8E29-A784-45BD-BB28-4BEFA54B4C7F}"/>
            </a:ext>
          </a:extLst>
        </xdr:cNvPr>
        <xdr:cNvSpPr/>
      </xdr:nvSpPr>
      <xdr:spPr>
        <a:xfrm>
          <a:off x="13868400" y="14110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75" name="テキスト ボックス 274">
          <a:extLst>
            <a:ext uri="{FF2B5EF4-FFF2-40B4-BE49-F238E27FC236}">
              <a16:creationId xmlns:a16="http://schemas.microsoft.com/office/drawing/2014/main" id="{8E509AF4-B3FF-48D1-8F56-C7A91B8CB85F}"/>
            </a:ext>
          </a:extLst>
        </xdr:cNvPr>
        <xdr:cNvSpPr txBox="1"/>
      </xdr:nvSpPr>
      <xdr:spPr>
        <a:xfrm>
          <a:off x="13557250" y="141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6" name="楕円 275">
          <a:extLst>
            <a:ext uri="{FF2B5EF4-FFF2-40B4-BE49-F238E27FC236}">
              <a16:creationId xmlns:a16="http://schemas.microsoft.com/office/drawing/2014/main" id="{40702C2C-E2AB-434D-9F78-17B2003FFC3C}"/>
            </a:ext>
          </a:extLst>
        </xdr:cNvPr>
        <xdr:cNvSpPr/>
      </xdr:nvSpPr>
      <xdr:spPr>
        <a:xfrm>
          <a:off x="13055600" y="1424940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7" name="テキスト ボックス 276">
          <a:extLst>
            <a:ext uri="{FF2B5EF4-FFF2-40B4-BE49-F238E27FC236}">
              <a16:creationId xmlns:a16="http://schemas.microsoft.com/office/drawing/2014/main" id="{638F640C-A780-4834-A1EA-53364A0AD17A}"/>
            </a:ext>
          </a:extLst>
        </xdr:cNvPr>
        <xdr:cNvSpPr txBox="1"/>
      </xdr:nvSpPr>
      <xdr:spPr>
        <a:xfrm>
          <a:off x="1276350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8" name="楕円 277">
          <a:extLst>
            <a:ext uri="{FF2B5EF4-FFF2-40B4-BE49-F238E27FC236}">
              <a16:creationId xmlns:a16="http://schemas.microsoft.com/office/drawing/2014/main" id="{E9E87FB9-3086-48A6-BAB8-AC784F366E7B}"/>
            </a:ext>
          </a:extLst>
        </xdr:cNvPr>
        <xdr:cNvSpPr/>
      </xdr:nvSpPr>
      <xdr:spPr>
        <a:xfrm>
          <a:off x="122428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1646DD5C-5183-4980-A505-196B7AEBF06D}"/>
            </a:ext>
          </a:extLst>
        </xdr:cNvPr>
        <xdr:cNvSpPr txBox="1"/>
      </xdr:nvSpPr>
      <xdr:spPr>
        <a:xfrm>
          <a:off x="1195070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2179BD92-F2AC-4183-BCE5-73CF48FF2B05}"/>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B2F5B931-9B7A-4DD5-BB3D-DD35A02F9830}"/>
            </a:ext>
          </a:extLst>
        </xdr:cNvPr>
        <xdr:cNvSpPr txBox="1"/>
      </xdr:nvSpPr>
      <xdr:spPr>
        <a:xfrm>
          <a:off x="12307813" y="887730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B0E4CA17-FDE8-4F53-9FD0-BC400397D9C5}"/>
            </a:ext>
          </a:extLst>
        </xdr:cNvPr>
        <xdr:cNvSpPr txBox="1"/>
      </xdr:nvSpPr>
      <xdr:spPr>
        <a:xfrm>
          <a:off x="14444737"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28919CED-4B38-47AB-B5E1-F7BB5045ED87}"/>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E64E97F0-1C9E-4D25-858C-3BB12D4CCB7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8E643D3F-68CB-41A7-BEFB-00CBB987C26E}"/>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24E13CE7-4B0A-4BC5-BFF9-4CB92C67DBB9}"/>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828739CF-9159-483E-9E52-70444931DB42}"/>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7D97D978-CD7A-4383-B23B-3BF3177F76B8}"/>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686E0C1-2682-4F8B-A920-3A682192D4DA}"/>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4BD47017-A4CC-4175-90E4-D1F506366F49}"/>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万人当たりの職員数については、総人口ベースでは全国で少ない方から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番目、政令市を除く人口ベースでは少ない方から４番目となっている。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多様化・複雑化する行政需要に柔軟かつ的確に対応できるよう、職員が新たな発想で積極的に挑戦できる体制、スピード感のある事務執行体制、「選択と集中」によるメリハリのある体制の３つの柱を基本とした、組織体制づくりと適正な人員配置を行っ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71D8085B-287A-41A4-8963-0C4E3EC100CE}"/>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9C608EB3-DE5A-4F3D-9A1F-6BAB203D55CC}"/>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163E5E6-DBF3-41C7-92F6-B7541A9A1BA1}"/>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5907FCA9-802F-443D-9EC7-83628DA07441}"/>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105C64D9-05CF-411A-99C8-DD9ABC3EF782}"/>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8F167D77-D678-442D-9006-305BD2E52B5A}"/>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AF828C55-0A46-44CA-8EFD-3E8F0040430A}"/>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2D1F5165-4FFB-445B-95F9-13AEF179F83A}"/>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1DADED0A-DE38-4180-9FDC-77F13D212AC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8D541F8F-760F-4BFB-8564-0D57DC90AAA6}"/>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333B736A-75B1-45AC-9C65-CDCAA47CAA34}"/>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86C4DB9A-F51F-4D64-86E2-9FA948D6D0A4}"/>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288114BE-11E5-4666-90F9-D6F7133D5DE0}"/>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D5D3704C-8E87-4AFF-9CD5-B814618AAF5D}"/>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AADF2E97-767D-466E-ACF1-0923A83EF2FD}"/>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FEA9CF4-5594-49FF-A366-E3A3D64CF8A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3954FD78-4E9E-4A46-8344-F241A7FA8A0C}"/>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D6C46BAB-668F-436E-9E46-81FE471EDCC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9" name="直線コネクタ 308">
          <a:extLst>
            <a:ext uri="{FF2B5EF4-FFF2-40B4-BE49-F238E27FC236}">
              <a16:creationId xmlns:a16="http://schemas.microsoft.com/office/drawing/2014/main" id="{0C67F2B1-6276-4915-9343-7B046BCB3EAA}"/>
            </a:ext>
          </a:extLst>
        </xdr:cNvPr>
        <xdr:cNvCxnSpPr/>
      </xdr:nvCxnSpPr>
      <xdr:spPr>
        <a:xfrm flipV="1">
          <a:off x="15474950" y="9530192"/>
          <a:ext cx="0" cy="1475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10" name="定員管理の状況最小値テキスト">
          <a:extLst>
            <a:ext uri="{FF2B5EF4-FFF2-40B4-BE49-F238E27FC236}">
              <a16:creationId xmlns:a16="http://schemas.microsoft.com/office/drawing/2014/main" id="{14A54CD4-BE84-4F85-9F13-CBDFCB200033}"/>
            </a:ext>
          </a:extLst>
        </xdr:cNvPr>
        <xdr:cNvSpPr txBox="1"/>
      </xdr:nvSpPr>
      <xdr:spPr>
        <a:xfrm>
          <a:off x="15563850" y="109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11" name="直線コネクタ 310">
          <a:extLst>
            <a:ext uri="{FF2B5EF4-FFF2-40B4-BE49-F238E27FC236}">
              <a16:creationId xmlns:a16="http://schemas.microsoft.com/office/drawing/2014/main" id="{12A26149-6E4D-440D-B4F0-3FAA54F3587F}"/>
            </a:ext>
          </a:extLst>
        </xdr:cNvPr>
        <xdr:cNvCxnSpPr/>
      </xdr:nvCxnSpPr>
      <xdr:spPr>
        <a:xfrm>
          <a:off x="15405100" y="11005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2" name="定員管理の状況最大値テキスト">
          <a:extLst>
            <a:ext uri="{FF2B5EF4-FFF2-40B4-BE49-F238E27FC236}">
              <a16:creationId xmlns:a16="http://schemas.microsoft.com/office/drawing/2014/main" id="{ECF60785-518E-49B6-99D1-D1E414405DA1}"/>
            </a:ext>
          </a:extLst>
        </xdr:cNvPr>
        <xdr:cNvSpPr txBox="1"/>
      </xdr:nvSpPr>
      <xdr:spPr>
        <a:xfrm>
          <a:off x="15563850" y="92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3" name="直線コネクタ 312">
          <a:extLst>
            <a:ext uri="{FF2B5EF4-FFF2-40B4-BE49-F238E27FC236}">
              <a16:creationId xmlns:a16="http://schemas.microsoft.com/office/drawing/2014/main" id="{D508CA6B-8CD5-460D-94C0-B6CA57751A02}"/>
            </a:ext>
          </a:extLst>
        </xdr:cNvPr>
        <xdr:cNvCxnSpPr/>
      </xdr:nvCxnSpPr>
      <xdr:spPr>
        <a:xfrm>
          <a:off x="15405100" y="9530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49459</xdr:rowOff>
    </xdr:from>
    <xdr:to>
      <xdr:col>81</xdr:col>
      <xdr:colOff>44450</xdr:colOff>
      <xdr:row>63</xdr:row>
      <xdr:rowOff>151357</xdr:rowOff>
    </xdr:to>
    <xdr:cxnSp macro="">
      <xdr:nvCxnSpPr>
        <xdr:cNvPr id="314" name="直線コネクタ 313">
          <a:extLst>
            <a:ext uri="{FF2B5EF4-FFF2-40B4-BE49-F238E27FC236}">
              <a16:creationId xmlns:a16="http://schemas.microsoft.com/office/drawing/2014/main" id="{CFA45972-95AD-456B-9FDB-47A14F573F2D}"/>
            </a:ext>
          </a:extLst>
        </xdr:cNvPr>
        <xdr:cNvCxnSpPr/>
      </xdr:nvCxnSpPr>
      <xdr:spPr>
        <a:xfrm>
          <a:off x="14712950" y="10450759"/>
          <a:ext cx="762000" cy="10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428</xdr:rowOff>
    </xdr:from>
    <xdr:ext cx="762000" cy="259045"/>
    <xdr:sp macro="" textlink="">
      <xdr:nvSpPr>
        <xdr:cNvPr id="315" name="定員管理の状況平均値テキスト">
          <a:extLst>
            <a:ext uri="{FF2B5EF4-FFF2-40B4-BE49-F238E27FC236}">
              <a16:creationId xmlns:a16="http://schemas.microsoft.com/office/drawing/2014/main" id="{31465322-B098-4D43-B6AD-178FB778B041}"/>
            </a:ext>
          </a:extLst>
        </xdr:cNvPr>
        <xdr:cNvSpPr txBox="1"/>
      </xdr:nvSpPr>
      <xdr:spPr>
        <a:xfrm>
          <a:off x="15563850" y="9906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6" name="フローチャート: 判断 315">
          <a:extLst>
            <a:ext uri="{FF2B5EF4-FFF2-40B4-BE49-F238E27FC236}">
              <a16:creationId xmlns:a16="http://schemas.microsoft.com/office/drawing/2014/main" id="{508A8FB3-195E-47A1-8466-151C206CB198}"/>
            </a:ext>
          </a:extLst>
        </xdr:cNvPr>
        <xdr:cNvSpPr/>
      </xdr:nvSpPr>
      <xdr:spPr>
        <a:xfrm>
          <a:off x="15430500" y="100613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37843</xdr:rowOff>
    </xdr:from>
    <xdr:to>
      <xdr:col>77</xdr:col>
      <xdr:colOff>44450</xdr:colOff>
      <xdr:row>63</xdr:row>
      <xdr:rowOff>49459</xdr:rowOff>
    </xdr:to>
    <xdr:cxnSp macro="">
      <xdr:nvCxnSpPr>
        <xdr:cNvPr id="317" name="直線コネクタ 316">
          <a:extLst>
            <a:ext uri="{FF2B5EF4-FFF2-40B4-BE49-F238E27FC236}">
              <a16:creationId xmlns:a16="http://schemas.microsoft.com/office/drawing/2014/main" id="{699C4693-6199-48BC-A5BE-DCED806DAB54}"/>
            </a:ext>
          </a:extLst>
        </xdr:cNvPr>
        <xdr:cNvCxnSpPr/>
      </xdr:nvCxnSpPr>
      <xdr:spPr>
        <a:xfrm>
          <a:off x="13906500" y="10439143"/>
          <a:ext cx="80645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8" name="フローチャート: 判断 317">
          <a:extLst>
            <a:ext uri="{FF2B5EF4-FFF2-40B4-BE49-F238E27FC236}">
              <a16:creationId xmlns:a16="http://schemas.microsoft.com/office/drawing/2014/main" id="{A1C53089-23F3-48B3-A6F3-7436F64B54F2}"/>
            </a:ext>
          </a:extLst>
        </xdr:cNvPr>
        <xdr:cNvSpPr/>
      </xdr:nvSpPr>
      <xdr:spPr>
        <a:xfrm>
          <a:off x="14668500" y="100468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81166</xdr:rowOff>
    </xdr:from>
    <xdr:ext cx="736600" cy="259045"/>
    <xdr:sp macro="" textlink="">
      <xdr:nvSpPr>
        <xdr:cNvPr id="319" name="テキスト ボックス 318">
          <a:extLst>
            <a:ext uri="{FF2B5EF4-FFF2-40B4-BE49-F238E27FC236}">
              <a16:creationId xmlns:a16="http://schemas.microsoft.com/office/drawing/2014/main" id="{F711596F-20AD-4272-9CE5-F17F890CCA16}"/>
            </a:ext>
          </a:extLst>
        </xdr:cNvPr>
        <xdr:cNvSpPr txBox="1"/>
      </xdr:nvSpPr>
      <xdr:spPr>
        <a:xfrm>
          <a:off x="14370050" y="9822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26588</xdr:rowOff>
    </xdr:from>
    <xdr:to>
      <xdr:col>72</xdr:col>
      <xdr:colOff>203200</xdr:colOff>
      <xdr:row>63</xdr:row>
      <xdr:rowOff>37843</xdr:rowOff>
    </xdr:to>
    <xdr:cxnSp macro="">
      <xdr:nvCxnSpPr>
        <xdr:cNvPr id="320" name="直線コネクタ 319">
          <a:extLst>
            <a:ext uri="{FF2B5EF4-FFF2-40B4-BE49-F238E27FC236}">
              <a16:creationId xmlns:a16="http://schemas.microsoft.com/office/drawing/2014/main" id="{482AA702-CD6C-4CDD-8AC7-33A3DA631CAA}"/>
            </a:ext>
          </a:extLst>
        </xdr:cNvPr>
        <xdr:cNvCxnSpPr/>
      </xdr:nvCxnSpPr>
      <xdr:spPr>
        <a:xfrm>
          <a:off x="13106400" y="10427888"/>
          <a:ext cx="8001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21" name="フローチャート: 判断 320">
          <a:extLst>
            <a:ext uri="{FF2B5EF4-FFF2-40B4-BE49-F238E27FC236}">
              <a16:creationId xmlns:a16="http://schemas.microsoft.com/office/drawing/2014/main" id="{A2478C17-1A3F-4B78-BDCC-294AE89434A6}"/>
            </a:ext>
          </a:extLst>
        </xdr:cNvPr>
        <xdr:cNvSpPr/>
      </xdr:nvSpPr>
      <xdr:spPr>
        <a:xfrm>
          <a:off x="13868400" y="10049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84027</xdr:rowOff>
    </xdr:from>
    <xdr:ext cx="762000" cy="259045"/>
    <xdr:sp macro="" textlink="">
      <xdr:nvSpPr>
        <xdr:cNvPr id="322" name="テキスト ボックス 321">
          <a:extLst>
            <a:ext uri="{FF2B5EF4-FFF2-40B4-BE49-F238E27FC236}">
              <a16:creationId xmlns:a16="http://schemas.microsoft.com/office/drawing/2014/main" id="{AB18FBFB-CF46-47BF-91F8-D1BB27E63899}"/>
            </a:ext>
          </a:extLst>
        </xdr:cNvPr>
        <xdr:cNvSpPr txBox="1"/>
      </xdr:nvSpPr>
      <xdr:spPr>
        <a:xfrm>
          <a:off x="13557250" y="98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11368</xdr:rowOff>
    </xdr:from>
    <xdr:to>
      <xdr:col>68</xdr:col>
      <xdr:colOff>152400</xdr:colOff>
      <xdr:row>63</xdr:row>
      <xdr:rowOff>26588</xdr:rowOff>
    </xdr:to>
    <xdr:cxnSp macro="">
      <xdr:nvCxnSpPr>
        <xdr:cNvPr id="323" name="直線コネクタ 322">
          <a:extLst>
            <a:ext uri="{FF2B5EF4-FFF2-40B4-BE49-F238E27FC236}">
              <a16:creationId xmlns:a16="http://schemas.microsoft.com/office/drawing/2014/main" id="{8FAE2DB5-8CCE-49D5-A4C8-F196E10CDDBC}"/>
            </a:ext>
          </a:extLst>
        </xdr:cNvPr>
        <xdr:cNvCxnSpPr/>
      </xdr:nvCxnSpPr>
      <xdr:spPr>
        <a:xfrm>
          <a:off x="12293600" y="10412668"/>
          <a:ext cx="8128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4" name="フローチャート: 判断 323">
          <a:extLst>
            <a:ext uri="{FF2B5EF4-FFF2-40B4-BE49-F238E27FC236}">
              <a16:creationId xmlns:a16="http://schemas.microsoft.com/office/drawing/2014/main" id="{0E63789C-00EE-45E3-B57E-0A6774F76427}"/>
            </a:ext>
          </a:extLst>
        </xdr:cNvPr>
        <xdr:cNvSpPr/>
      </xdr:nvSpPr>
      <xdr:spPr>
        <a:xfrm>
          <a:off x="13055600" y="1000664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40972</xdr:rowOff>
    </xdr:from>
    <xdr:ext cx="762000" cy="259045"/>
    <xdr:sp macro="" textlink="">
      <xdr:nvSpPr>
        <xdr:cNvPr id="325" name="テキスト ボックス 324">
          <a:extLst>
            <a:ext uri="{FF2B5EF4-FFF2-40B4-BE49-F238E27FC236}">
              <a16:creationId xmlns:a16="http://schemas.microsoft.com/office/drawing/2014/main" id="{422D6865-AFCF-4EEE-BC2C-92243CA5F97B}"/>
            </a:ext>
          </a:extLst>
        </xdr:cNvPr>
        <xdr:cNvSpPr txBox="1"/>
      </xdr:nvSpPr>
      <xdr:spPr>
        <a:xfrm>
          <a:off x="12763500" y="978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6" name="フローチャート: 判断 325">
          <a:extLst>
            <a:ext uri="{FF2B5EF4-FFF2-40B4-BE49-F238E27FC236}">
              <a16:creationId xmlns:a16="http://schemas.microsoft.com/office/drawing/2014/main" id="{077A2969-7D85-4EAD-BA94-8A0BC7AA91B0}"/>
            </a:ext>
          </a:extLst>
        </xdr:cNvPr>
        <xdr:cNvSpPr/>
      </xdr:nvSpPr>
      <xdr:spPr>
        <a:xfrm>
          <a:off x="12242800" y="9982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16463</xdr:rowOff>
    </xdr:from>
    <xdr:ext cx="762000" cy="259045"/>
    <xdr:sp macro="" textlink="">
      <xdr:nvSpPr>
        <xdr:cNvPr id="327" name="テキスト ボックス 326">
          <a:extLst>
            <a:ext uri="{FF2B5EF4-FFF2-40B4-BE49-F238E27FC236}">
              <a16:creationId xmlns:a16="http://schemas.microsoft.com/office/drawing/2014/main" id="{FF70E9B4-E64D-40BB-B171-18AB0D01184C}"/>
            </a:ext>
          </a:extLst>
        </xdr:cNvPr>
        <xdr:cNvSpPr txBox="1"/>
      </xdr:nvSpPr>
      <xdr:spPr>
        <a:xfrm>
          <a:off x="11950700" y="975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1F6E1E78-D49C-439F-991E-C5DC1E7B456F}"/>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250E48F0-9888-4A35-A032-6DE45045925F}"/>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386E82E2-882D-4FD9-828B-9F75C888C4B3}"/>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A31323C0-AD74-4797-A822-546A19A1036A}"/>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16F48A0-3C88-4B5F-8900-86380B744BC8}"/>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100557</xdr:rowOff>
    </xdr:from>
    <xdr:to>
      <xdr:col>81</xdr:col>
      <xdr:colOff>95250</xdr:colOff>
      <xdr:row>64</xdr:row>
      <xdr:rowOff>30707</xdr:rowOff>
    </xdr:to>
    <xdr:sp macro="" textlink="">
      <xdr:nvSpPr>
        <xdr:cNvPr id="333" name="楕円 332">
          <a:extLst>
            <a:ext uri="{FF2B5EF4-FFF2-40B4-BE49-F238E27FC236}">
              <a16:creationId xmlns:a16="http://schemas.microsoft.com/office/drawing/2014/main" id="{A1B53345-816C-4737-8E48-975087A1CE52}"/>
            </a:ext>
          </a:extLst>
        </xdr:cNvPr>
        <xdr:cNvSpPr/>
      </xdr:nvSpPr>
      <xdr:spPr>
        <a:xfrm>
          <a:off x="15430500" y="105018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72634</xdr:rowOff>
    </xdr:from>
    <xdr:ext cx="762000" cy="259045"/>
    <xdr:sp macro="" textlink="">
      <xdr:nvSpPr>
        <xdr:cNvPr id="334" name="定員管理の状況該当値テキスト">
          <a:extLst>
            <a:ext uri="{FF2B5EF4-FFF2-40B4-BE49-F238E27FC236}">
              <a16:creationId xmlns:a16="http://schemas.microsoft.com/office/drawing/2014/main" id="{33BA4730-9B4B-42F5-8630-C65C93FC097F}"/>
            </a:ext>
          </a:extLst>
        </xdr:cNvPr>
        <xdr:cNvSpPr txBox="1"/>
      </xdr:nvSpPr>
      <xdr:spPr>
        <a:xfrm>
          <a:off x="15563850" y="1047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170109</xdr:rowOff>
    </xdr:from>
    <xdr:to>
      <xdr:col>77</xdr:col>
      <xdr:colOff>95250</xdr:colOff>
      <xdr:row>63</xdr:row>
      <xdr:rowOff>100259</xdr:rowOff>
    </xdr:to>
    <xdr:sp macro="" textlink="">
      <xdr:nvSpPr>
        <xdr:cNvPr id="335" name="楕円 334">
          <a:extLst>
            <a:ext uri="{FF2B5EF4-FFF2-40B4-BE49-F238E27FC236}">
              <a16:creationId xmlns:a16="http://schemas.microsoft.com/office/drawing/2014/main" id="{1780B277-522B-4689-BCE0-0823DD512B1A}"/>
            </a:ext>
          </a:extLst>
        </xdr:cNvPr>
        <xdr:cNvSpPr/>
      </xdr:nvSpPr>
      <xdr:spPr>
        <a:xfrm>
          <a:off x="14668500" y="1039995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85036</xdr:rowOff>
    </xdr:from>
    <xdr:ext cx="736600" cy="259045"/>
    <xdr:sp macro="" textlink="">
      <xdr:nvSpPr>
        <xdr:cNvPr id="336" name="テキスト ボックス 335">
          <a:extLst>
            <a:ext uri="{FF2B5EF4-FFF2-40B4-BE49-F238E27FC236}">
              <a16:creationId xmlns:a16="http://schemas.microsoft.com/office/drawing/2014/main" id="{29E12C71-3052-4B66-AEB4-DCD51A7F4059}"/>
            </a:ext>
          </a:extLst>
        </xdr:cNvPr>
        <xdr:cNvSpPr txBox="1"/>
      </xdr:nvSpPr>
      <xdr:spPr>
        <a:xfrm>
          <a:off x="14370050" y="1048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158493</xdr:rowOff>
    </xdr:from>
    <xdr:to>
      <xdr:col>73</xdr:col>
      <xdr:colOff>44450</xdr:colOff>
      <xdr:row>63</xdr:row>
      <xdr:rowOff>88643</xdr:rowOff>
    </xdr:to>
    <xdr:sp macro="" textlink="">
      <xdr:nvSpPr>
        <xdr:cNvPr id="337" name="楕円 336">
          <a:extLst>
            <a:ext uri="{FF2B5EF4-FFF2-40B4-BE49-F238E27FC236}">
              <a16:creationId xmlns:a16="http://schemas.microsoft.com/office/drawing/2014/main" id="{A5D57550-9F08-4CDD-B8AB-97EE8386C12C}"/>
            </a:ext>
          </a:extLst>
        </xdr:cNvPr>
        <xdr:cNvSpPr/>
      </xdr:nvSpPr>
      <xdr:spPr>
        <a:xfrm>
          <a:off x="13868400" y="103946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73420</xdr:rowOff>
    </xdr:from>
    <xdr:ext cx="762000" cy="259045"/>
    <xdr:sp macro="" textlink="">
      <xdr:nvSpPr>
        <xdr:cNvPr id="338" name="テキスト ボックス 337">
          <a:extLst>
            <a:ext uri="{FF2B5EF4-FFF2-40B4-BE49-F238E27FC236}">
              <a16:creationId xmlns:a16="http://schemas.microsoft.com/office/drawing/2014/main" id="{7C297D85-9901-47DE-A061-BD504E722E02}"/>
            </a:ext>
          </a:extLst>
        </xdr:cNvPr>
        <xdr:cNvSpPr txBox="1"/>
      </xdr:nvSpPr>
      <xdr:spPr>
        <a:xfrm>
          <a:off x="13557250" y="1047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147238</xdr:rowOff>
    </xdr:from>
    <xdr:to>
      <xdr:col>68</xdr:col>
      <xdr:colOff>203200</xdr:colOff>
      <xdr:row>63</xdr:row>
      <xdr:rowOff>77388</xdr:rowOff>
    </xdr:to>
    <xdr:sp macro="" textlink="">
      <xdr:nvSpPr>
        <xdr:cNvPr id="339" name="楕円 338">
          <a:extLst>
            <a:ext uri="{FF2B5EF4-FFF2-40B4-BE49-F238E27FC236}">
              <a16:creationId xmlns:a16="http://schemas.microsoft.com/office/drawing/2014/main" id="{BEEE4644-5E09-4BE2-8472-EB05FE900AFF}"/>
            </a:ext>
          </a:extLst>
        </xdr:cNvPr>
        <xdr:cNvSpPr/>
      </xdr:nvSpPr>
      <xdr:spPr>
        <a:xfrm>
          <a:off x="13055600" y="1038343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62165</xdr:rowOff>
    </xdr:from>
    <xdr:ext cx="762000" cy="259045"/>
    <xdr:sp macro="" textlink="">
      <xdr:nvSpPr>
        <xdr:cNvPr id="340" name="テキスト ボックス 339">
          <a:extLst>
            <a:ext uri="{FF2B5EF4-FFF2-40B4-BE49-F238E27FC236}">
              <a16:creationId xmlns:a16="http://schemas.microsoft.com/office/drawing/2014/main" id="{412D454E-445E-44D0-BC08-9A97EED0F45C}"/>
            </a:ext>
          </a:extLst>
        </xdr:cNvPr>
        <xdr:cNvSpPr txBox="1"/>
      </xdr:nvSpPr>
      <xdr:spPr>
        <a:xfrm>
          <a:off x="12763500" y="1046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132018</xdr:rowOff>
    </xdr:from>
    <xdr:to>
      <xdr:col>64</xdr:col>
      <xdr:colOff>152400</xdr:colOff>
      <xdr:row>63</xdr:row>
      <xdr:rowOff>62168</xdr:rowOff>
    </xdr:to>
    <xdr:sp macro="" textlink="">
      <xdr:nvSpPr>
        <xdr:cNvPr id="341" name="楕円 340">
          <a:extLst>
            <a:ext uri="{FF2B5EF4-FFF2-40B4-BE49-F238E27FC236}">
              <a16:creationId xmlns:a16="http://schemas.microsoft.com/office/drawing/2014/main" id="{26D3D885-B488-48A3-B159-D39898A09F9E}"/>
            </a:ext>
          </a:extLst>
        </xdr:cNvPr>
        <xdr:cNvSpPr/>
      </xdr:nvSpPr>
      <xdr:spPr>
        <a:xfrm>
          <a:off x="12242800" y="103682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46945</xdr:rowOff>
    </xdr:from>
    <xdr:ext cx="762000" cy="259045"/>
    <xdr:sp macro="" textlink="">
      <xdr:nvSpPr>
        <xdr:cNvPr id="342" name="テキスト ボックス 341">
          <a:extLst>
            <a:ext uri="{FF2B5EF4-FFF2-40B4-BE49-F238E27FC236}">
              <a16:creationId xmlns:a16="http://schemas.microsoft.com/office/drawing/2014/main" id="{12FE5EDD-E10B-4896-A5EC-78F9B29107B9}"/>
            </a:ext>
          </a:extLst>
        </xdr:cNvPr>
        <xdr:cNvSpPr txBox="1"/>
      </xdr:nvSpPr>
      <xdr:spPr>
        <a:xfrm>
          <a:off x="11950700" y="1044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6B281131-4617-49F5-A7B6-A65274DCC121}"/>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B7707BB2-F0B5-4C30-88C9-14300C6D6F90}"/>
            </a:ext>
          </a:extLst>
        </xdr:cNvPr>
        <xdr:cNvSpPr txBox="1"/>
      </xdr:nvSpPr>
      <xdr:spPr>
        <a:xfrm>
          <a:off x="12576624" y="52070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1D1F5D2C-9491-49F7-95F0-C9F143E4E89C}"/>
            </a:ext>
          </a:extLst>
        </xdr:cNvPr>
        <xdr:cNvSpPr txBox="1"/>
      </xdr:nvSpPr>
      <xdr:spPr>
        <a:xfrm>
          <a:off x="14156876"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9BB1C3A1-B45B-4ABF-840A-925F3F820D3D}"/>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90FAB8F6-CD26-4511-B44B-A9F2C7EA0B68}"/>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168DBAAC-1691-498B-9573-E9DFCACF3B5F}"/>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3B38BED3-2116-4892-9053-5CAE3B2BE591}"/>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1BE38E8E-736C-4F9F-B414-C7EF6F06944A}"/>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6564200F-BCA0-41BC-A669-0D3B2DE43A82}"/>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756076EC-569E-4AD5-BCF9-989E674C9326}"/>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243CA991-2CA4-44BA-B30D-52DCFCC98273}"/>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昨年度に続きグループの平均を下回っており、全国で低い方から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年度以降、公共投資の重点化に努めてきたことにより比率は改善傾向にある。臨時財政対策債発行可能額が減少し、標準財政規模（分母）が減少したことなどから、令和４年度は前年度と比較し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財政健全化目標として当該指標の全国中位以下の維持を掲げており、公共投資に充てる県債の発行額については引き続き適切に管理していく。</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7464807F-180C-4016-AA3F-E74715EEC4FD}"/>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BBB29B59-1F4E-4C98-8137-4C289DDA8E07}"/>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111DD4B2-A939-42CF-BF81-83BDB5378001}"/>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CEC994B7-D02B-4EEB-A090-BCD03E653628}"/>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8A6A850B-1EA9-4A8E-80FE-D0DF0997CCA0}"/>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840FA6F9-FDC0-47ED-8C82-8869023D76CB}"/>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C7F02902-27E9-42FB-A99D-528C8C1071AA}"/>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ED0EA978-352B-450F-895D-0A8BE9F6F9D7}"/>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2234D817-1089-46FD-B67D-B651C991A7BE}"/>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BB8B6C09-D4E0-47CD-8212-0C97F6F8EFAF}"/>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34AB246B-24DC-4290-AAA6-F4BBEC2A7C5B}"/>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A05E039A-1925-41BB-A618-A237785BF327}"/>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CA7EC020-0F3D-4EC1-A6E9-F5F6E3339C0F}"/>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FB620A56-CA70-4A3F-82A8-920D024A3CB6}"/>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a:extLst>
            <a:ext uri="{FF2B5EF4-FFF2-40B4-BE49-F238E27FC236}">
              <a16:creationId xmlns:a16="http://schemas.microsoft.com/office/drawing/2014/main" id="{819C4A64-1A66-4786-91A4-EF721A51896D}"/>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734668A9-9C62-40E5-9147-1501CA44E687}"/>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6E11DFEE-FD06-4802-A6CC-BBBA263CBD19}"/>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71AD6049-4D0C-4D78-805F-3A9A73AFD4A3}"/>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2" name="直線コネクタ 371">
          <a:extLst>
            <a:ext uri="{FF2B5EF4-FFF2-40B4-BE49-F238E27FC236}">
              <a16:creationId xmlns:a16="http://schemas.microsoft.com/office/drawing/2014/main" id="{E77DE50E-A383-4115-A3F5-199CC968BFCE}"/>
            </a:ext>
          </a:extLst>
        </xdr:cNvPr>
        <xdr:cNvCxnSpPr/>
      </xdr:nvCxnSpPr>
      <xdr:spPr>
        <a:xfrm flipV="1">
          <a:off x="15474950" y="6015264"/>
          <a:ext cx="0" cy="1625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3" name="公債費負担の状況最小値テキスト">
          <a:extLst>
            <a:ext uri="{FF2B5EF4-FFF2-40B4-BE49-F238E27FC236}">
              <a16:creationId xmlns:a16="http://schemas.microsoft.com/office/drawing/2014/main" id="{47A7BF71-BC32-4510-8529-AA481741D560}"/>
            </a:ext>
          </a:extLst>
        </xdr:cNvPr>
        <xdr:cNvSpPr txBox="1"/>
      </xdr:nvSpPr>
      <xdr:spPr>
        <a:xfrm>
          <a:off x="1556385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4" name="直線コネクタ 373">
          <a:extLst>
            <a:ext uri="{FF2B5EF4-FFF2-40B4-BE49-F238E27FC236}">
              <a16:creationId xmlns:a16="http://schemas.microsoft.com/office/drawing/2014/main" id="{CCE031F3-F6AC-4564-8722-009CDC8C771A}"/>
            </a:ext>
          </a:extLst>
        </xdr:cNvPr>
        <xdr:cNvCxnSpPr/>
      </xdr:nvCxnSpPr>
      <xdr:spPr>
        <a:xfrm>
          <a:off x="15405100" y="7640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5" name="公債費負担の状況最大値テキスト">
          <a:extLst>
            <a:ext uri="{FF2B5EF4-FFF2-40B4-BE49-F238E27FC236}">
              <a16:creationId xmlns:a16="http://schemas.microsoft.com/office/drawing/2014/main" id="{97A4B3D4-3C18-4D7F-8BE0-744B0D610C6B}"/>
            </a:ext>
          </a:extLst>
        </xdr:cNvPr>
        <xdr:cNvSpPr txBox="1"/>
      </xdr:nvSpPr>
      <xdr:spPr>
        <a:xfrm>
          <a:off x="15563850" y="577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6" name="直線コネクタ 375">
          <a:extLst>
            <a:ext uri="{FF2B5EF4-FFF2-40B4-BE49-F238E27FC236}">
              <a16:creationId xmlns:a16="http://schemas.microsoft.com/office/drawing/2014/main" id="{4D63A538-4133-4BFF-8945-731204F54977}"/>
            </a:ext>
          </a:extLst>
        </xdr:cNvPr>
        <xdr:cNvCxnSpPr/>
      </xdr:nvCxnSpPr>
      <xdr:spPr>
        <a:xfrm>
          <a:off x="15405100" y="6015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5443</xdr:rowOff>
    </xdr:to>
    <xdr:cxnSp macro="">
      <xdr:nvCxnSpPr>
        <xdr:cNvPr id="377" name="直線コネクタ 376">
          <a:extLst>
            <a:ext uri="{FF2B5EF4-FFF2-40B4-BE49-F238E27FC236}">
              <a16:creationId xmlns:a16="http://schemas.microsoft.com/office/drawing/2014/main" id="{8CDC3FDA-45A6-49B3-ABA0-EF4DC5792C71}"/>
            </a:ext>
          </a:extLst>
        </xdr:cNvPr>
        <xdr:cNvCxnSpPr/>
      </xdr:nvCxnSpPr>
      <xdr:spPr>
        <a:xfrm>
          <a:off x="14712950" y="6433457"/>
          <a:ext cx="762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8" name="公債費負担の状況平均値テキスト">
          <a:extLst>
            <a:ext uri="{FF2B5EF4-FFF2-40B4-BE49-F238E27FC236}">
              <a16:creationId xmlns:a16="http://schemas.microsoft.com/office/drawing/2014/main" id="{3DBBAE5A-55D1-4F16-AD43-02B03C416949}"/>
            </a:ext>
          </a:extLst>
        </xdr:cNvPr>
        <xdr:cNvSpPr txBox="1"/>
      </xdr:nvSpPr>
      <xdr:spPr>
        <a:xfrm>
          <a:off x="15563850" y="666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9" name="フローチャート: 判断 378">
          <a:extLst>
            <a:ext uri="{FF2B5EF4-FFF2-40B4-BE49-F238E27FC236}">
              <a16:creationId xmlns:a16="http://schemas.microsoft.com/office/drawing/2014/main" id="{73628819-F76F-4892-9BB1-9CD04936596A}"/>
            </a:ext>
          </a:extLst>
        </xdr:cNvPr>
        <xdr:cNvSpPr/>
      </xdr:nvSpPr>
      <xdr:spPr>
        <a:xfrm>
          <a:off x="15430500" y="6697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39915</xdr:rowOff>
    </xdr:to>
    <xdr:cxnSp macro="">
      <xdr:nvCxnSpPr>
        <xdr:cNvPr id="380" name="直線コネクタ 379">
          <a:extLst>
            <a:ext uri="{FF2B5EF4-FFF2-40B4-BE49-F238E27FC236}">
              <a16:creationId xmlns:a16="http://schemas.microsoft.com/office/drawing/2014/main" id="{8F3936B7-88DF-4DFB-AB48-16E66E254591}"/>
            </a:ext>
          </a:extLst>
        </xdr:cNvPr>
        <xdr:cNvCxnSpPr/>
      </xdr:nvCxnSpPr>
      <xdr:spPr>
        <a:xfrm flipV="1">
          <a:off x="13906500" y="6433457"/>
          <a:ext cx="806450" cy="4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81" name="フローチャート: 判断 380">
          <a:extLst>
            <a:ext uri="{FF2B5EF4-FFF2-40B4-BE49-F238E27FC236}">
              <a16:creationId xmlns:a16="http://schemas.microsoft.com/office/drawing/2014/main" id="{D53E7669-42A7-427B-836B-DAEB1154B515}"/>
            </a:ext>
          </a:extLst>
        </xdr:cNvPr>
        <xdr:cNvSpPr/>
      </xdr:nvSpPr>
      <xdr:spPr>
        <a:xfrm>
          <a:off x="14668500" y="6697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82" name="テキスト ボックス 381">
          <a:extLst>
            <a:ext uri="{FF2B5EF4-FFF2-40B4-BE49-F238E27FC236}">
              <a16:creationId xmlns:a16="http://schemas.microsoft.com/office/drawing/2014/main" id="{B7281696-5BEF-4A4C-B520-878476FFDE0B}"/>
            </a:ext>
          </a:extLst>
        </xdr:cNvPr>
        <xdr:cNvSpPr txBox="1"/>
      </xdr:nvSpPr>
      <xdr:spPr>
        <a:xfrm>
          <a:off x="14370050" y="6777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39915</xdr:rowOff>
    </xdr:from>
    <xdr:to>
      <xdr:col>72</xdr:col>
      <xdr:colOff>203200</xdr:colOff>
      <xdr:row>39</xdr:row>
      <xdr:rowOff>57150</xdr:rowOff>
    </xdr:to>
    <xdr:cxnSp macro="">
      <xdr:nvCxnSpPr>
        <xdr:cNvPr id="383" name="直線コネクタ 382">
          <a:extLst>
            <a:ext uri="{FF2B5EF4-FFF2-40B4-BE49-F238E27FC236}">
              <a16:creationId xmlns:a16="http://schemas.microsoft.com/office/drawing/2014/main" id="{546C0AF1-4959-44EE-BCAA-679631E83BD6}"/>
            </a:ext>
          </a:extLst>
        </xdr:cNvPr>
        <xdr:cNvCxnSpPr/>
      </xdr:nvCxnSpPr>
      <xdr:spPr>
        <a:xfrm flipV="1">
          <a:off x="13106400" y="6478815"/>
          <a:ext cx="8001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4" name="フローチャート: 判断 383">
          <a:extLst>
            <a:ext uri="{FF2B5EF4-FFF2-40B4-BE49-F238E27FC236}">
              <a16:creationId xmlns:a16="http://schemas.microsoft.com/office/drawing/2014/main" id="{8AEDDC06-96A0-4FEF-BDD2-31B701DDE81B}"/>
            </a:ext>
          </a:extLst>
        </xdr:cNvPr>
        <xdr:cNvSpPr/>
      </xdr:nvSpPr>
      <xdr:spPr>
        <a:xfrm>
          <a:off x="13868400" y="6766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385" name="テキスト ボックス 384">
          <a:extLst>
            <a:ext uri="{FF2B5EF4-FFF2-40B4-BE49-F238E27FC236}">
              <a16:creationId xmlns:a16="http://schemas.microsoft.com/office/drawing/2014/main" id="{D02023BA-0AFF-47A4-AB5C-4C8816A8FA23}"/>
            </a:ext>
          </a:extLst>
        </xdr:cNvPr>
        <xdr:cNvSpPr txBox="1"/>
      </xdr:nvSpPr>
      <xdr:spPr>
        <a:xfrm>
          <a:off x="1355725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91622</xdr:rowOff>
    </xdr:to>
    <xdr:cxnSp macro="">
      <xdr:nvCxnSpPr>
        <xdr:cNvPr id="386" name="直線コネクタ 385">
          <a:extLst>
            <a:ext uri="{FF2B5EF4-FFF2-40B4-BE49-F238E27FC236}">
              <a16:creationId xmlns:a16="http://schemas.microsoft.com/office/drawing/2014/main" id="{828FE0B7-DE90-4978-941F-4C817C138698}"/>
            </a:ext>
          </a:extLst>
        </xdr:cNvPr>
        <xdr:cNvCxnSpPr/>
      </xdr:nvCxnSpPr>
      <xdr:spPr>
        <a:xfrm flipV="1">
          <a:off x="12293600" y="6496050"/>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7" name="フローチャート: 判断 386">
          <a:extLst>
            <a:ext uri="{FF2B5EF4-FFF2-40B4-BE49-F238E27FC236}">
              <a16:creationId xmlns:a16="http://schemas.microsoft.com/office/drawing/2014/main" id="{100E0115-5FE9-4475-B73F-C6445EBB13A6}"/>
            </a:ext>
          </a:extLst>
        </xdr:cNvPr>
        <xdr:cNvSpPr/>
      </xdr:nvSpPr>
      <xdr:spPr>
        <a:xfrm>
          <a:off x="13055600" y="682897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388" name="テキスト ボックス 387">
          <a:extLst>
            <a:ext uri="{FF2B5EF4-FFF2-40B4-BE49-F238E27FC236}">
              <a16:creationId xmlns:a16="http://schemas.microsoft.com/office/drawing/2014/main" id="{6B9562B6-94CA-4375-B656-66BC781772E4}"/>
            </a:ext>
          </a:extLst>
        </xdr:cNvPr>
        <xdr:cNvSpPr txBox="1"/>
      </xdr:nvSpPr>
      <xdr:spPr>
        <a:xfrm>
          <a:off x="12763500" y="6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9" name="フローチャート: 判断 388">
          <a:extLst>
            <a:ext uri="{FF2B5EF4-FFF2-40B4-BE49-F238E27FC236}">
              <a16:creationId xmlns:a16="http://schemas.microsoft.com/office/drawing/2014/main" id="{C6AA437E-6D6E-4A5A-BA2E-BB195F691E4B}"/>
            </a:ext>
          </a:extLst>
        </xdr:cNvPr>
        <xdr:cNvSpPr/>
      </xdr:nvSpPr>
      <xdr:spPr>
        <a:xfrm>
          <a:off x="12242800" y="6897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90" name="テキスト ボックス 389">
          <a:extLst>
            <a:ext uri="{FF2B5EF4-FFF2-40B4-BE49-F238E27FC236}">
              <a16:creationId xmlns:a16="http://schemas.microsoft.com/office/drawing/2014/main" id="{A143857B-B728-4A41-A946-D5F3EFA72BF2}"/>
            </a:ext>
          </a:extLst>
        </xdr:cNvPr>
        <xdr:cNvSpPr txBox="1"/>
      </xdr:nvSpPr>
      <xdr:spPr>
        <a:xfrm>
          <a:off x="11950700" y="69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2813447A-DD62-4F2B-B582-6592174829FF}"/>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16D63484-B1D0-4011-873F-4507A4011EB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946662C-FDD7-4DD1-AC50-DAA2E06FA637}"/>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0083083-513B-4B48-817F-2F7ED12D9F7B}"/>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D0189CE-284A-473C-9438-02E905B0A175}"/>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126093</xdr:rowOff>
    </xdr:from>
    <xdr:to>
      <xdr:col>81</xdr:col>
      <xdr:colOff>95250</xdr:colOff>
      <xdr:row>39</xdr:row>
      <xdr:rowOff>56243</xdr:rowOff>
    </xdr:to>
    <xdr:sp macro="" textlink="">
      <xdr:nvSpPr>
        <xdr:cNvPr id="396" name="楕円 395">
          <a:extLst>
            <a:ext uri="{FF2B5EF4-FFF2-40B4-BE49-F238E27FC236}">
              <a16:creationId xmlns:a16="http://schemas.microsoft.com/office/drawing/2014/main" id="{17172A47-E571-4256-A49C-9A5E2165C7F3}"/>
            </a:ext>
          </a:extLst>
        </xdr:cNvPr>
        <xdr:cNvSpPr/>
      </xdr:nvSpPr>
      <xdr:spPr>
        <a:xfrm>
          <a:off x="15430500" y="63998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142620</xdr:rowOff>
    </xdr:from>
    <xdr:ext cx="762000" cy="259045"/>
    <xdr:sp macro="" textlink="">
      <xdr:nvSpPr>
        <xdr:cNvPr id="397" name="公債費負担の状況該当値テキスト">
          <a:extLst>
            <a:ext uri="{FF2B5EF4-FFF2-40B4-BE49-F238E27FC236}">
              <a16:creationId xmlns:a16="http://schemas.microsoft.com/office/drawing/2014/main" id="{79C350D7-F9AD-45F2-9D95-D891B64DC635}"/>
            </a:ext>
          </a:extLst>
        </xdr:cNvPr>
        <xdr:cNvSpPr txBox="1"/>
      </xdr:nvSpPr>
      <xdr:spPr>
        <a:xfrm>
          <a:off x="1556385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398" name="楕円 397">
          <a:extLst>
            <a:ext uri="{FF2B5EF4-FFF2-40B4-BE49-F238E27FC236}">
              <a16:creationId xmlns:a16="http://schemas.microsoft.com/office/drawing/2014/main" id="{E64276B2-C440-4074-8A68-419322134F35}"/>
            </a:ext>
          </a:extLst>
        </xdr:cNvPr>
        <xdr:cNvSpPr/>
      </xdr:nvSpPr>
      <xdr:spPr>
        <a:xfrm>
          <a:off x="14668500" y="63826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399" name="テキスト ボックス 398">
          <a:extLst>
            <a:ext uri="{FF2B5EF4-FFF2-40B4-BE49-F238E27FC236}">
              <a16:creationId xmlns:a16="http://schemas.microsoft.com/office/drawing/2014/main" id="{6E3E6C8F-8322-46CF-9620-DA8C0EE66EC6}"/>
            </a:ext>
          </a:extLst>
        </xdr:cNvPr>
        <xdr:cNvSpPr txBox="1"/>
      </xdr:nvSpPr>
      <xdr:spPr>
        <a:xfrm>
          <a:off x="14370050" y="6157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160565</xdr:rowOff>
    </xdr:from>
    <xdr:to>
      <xdr:col>73</xdr:col>
      <xdr:colOff>44450</xdr:colOff>
      <xdr:row>39</xdr:row>
      <xdr:rowOff>90715</xdr:rowOff>
    </xdr:to>
    <xdr:sp macro="" textlink="">
      <xdr:nvSpPr>
        <xdr:cNvPr id="400" name="楕円 399">
          <a:extLst>
            <a:ext uri="{FF2B5EF4-FFF2-40B4-BE49-F238E27FC236}">
              <a16:creationId xmlns:a16="http://schemas.microsoft.com/office/drawing/2014/main" id="{7C5E0827-F1B0-4BC0-AA4C-FCF09A714F21}"/>
            </a:ext>
          </a:extLst>
        </xdr:cNvPr>
        <xdr:cNvSpPr/>
      </xdr:nvSpPr>
      <xdr:spPr>
        <a:xfrm>
          <a:off x="13868400" y="64343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100892</xdr:rowOff>
    </xdr:from>
    <xdr:ext cx="762000" cy="259045"/>
    <xdr:sp macro="" textlink="">
      <xdr:nvSpPr>
        <xdr:cNvPr id="401" name="テキスト ボックス 400">
          <a:extLst>
            <a:ext uri="{FF2B5EF4-FFF2-40B4-BE49-F238E27FC236}">
              <a16:creationId xmlns:a16="http://schemas.microsoft.com/office/drawing/2014/main" id="{12308C64-A674-41C0-8E8C-E9F389352D0D}"/>
            </a:ext>
          </a:extLst>
        </xdr:cNvPr>
        <xdr:cNvSpPr txBox="1"/>
      </xdr:nvSpPr>
      <xdr:spPr>
        <a:xfrm>
          <a:off x="13557250" y="62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2" name="楕円 401">
          <a:extLst>
            <a:ext uri="{FF2B5EF4-FFF2-40B4-BE49-F238E27FC236}">
              <a16:creationId xmlns:a16="http://schemas.microsoft.com/office/drawing/2014/main" id="{7BE79AD9-A227-41F0-82E8-75C9D8D440F1}"/>
            </a:ext>
          </a:extLst>
        </xdr:cNvPr>
        <xdr:cNvSpPr/>
      </xdr:nvSpPr>
      <xdr:spPr>
        <a:xfrm>
          <a:off x="13055600" y="644525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3" name="テキスト ボックス 402">
          <a:extLst>
            <a:ext uri="{FF2B5EF4-FFF2-40B4-BE49-F238E27FC236}">
              <a16:creationId xmlns:a16="http://schemas.microsoft.com/office/drawing/2014/main" id="{56723AA1-3601-4CAC-92A5-316FDEFF4123}"/>
            </a:ext>
          </a:extLst>
        </xdr:cNvPr>
        <xdr:cNvSpPr txBox="1"/>
      </xdr:nvSpPr>
      <xdr:spPr>
        <a:xfrm>
          <a:off x="127635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04" name="楕円 403">
          <a:extLst>
            <a:ext uri="{FF2B5EF4-FFF2-40B4-BE49-F238E27FC236}">
              <a16:creationId xmlns:a16="http://schemas.microsoft.com/office/drawing/2014/main" id="{93022935-C9A3-46B4-A0D2-14DACB62D1CF}"/>
            </a:ext>
          </a:extLst>
        </xdr:cNvPr>
        <xdr:cNvSpPr/>
      </xdr:nvSpPr>
      <xdr:spPr>
        <a:xfrm>
          <a:off x="12242800" y="64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05" name="テキスト ボックス 404">
          <a:extLst>
            <a:ext uri="{FF2B5EF4-FFF2-40B4-BE49-F238E27FC236}">
              <a16:creationId xmlns:a16="http://schemas.microsoft.com/office/drawing/2014/main" id="{F5D29E37-6B0D-4273-BBBE-9B08E1ED96A2}"/>
            </a:ext>
          </a:extLst>
        </xdr:cNvPr>
        <xdr:cNvSpPr txBox="1"/>
      </xdr:nvSpPr>
      <xdr:spPr>
        <a:xfrm>
          <a:off x="11950700" y="62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E28C6441-BE93-46E8-8027-70D5740A5BEB}"/>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a:extLst>
            <a:ext uri="{FF2B5EF4-FFF2-40B4-BE49-F238E27FC236}">
              <a16:creationId xmlns:a16="http://schemas.microsoft.com/office/drawing/2014/main" id="{ED9C38DD-C583-4718-9944-97B7C3DDF6AA}"/>
            </a:ext>
          </a:extLst>
        </xdr:cNvPr>
        <xdr:cNvSpPr txBox="1"/>
      </xdr:nvSpPr>
      <xdr:spPr>
        <a:xfrm>
          <a:off x="12659980" y="15367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a:extLst>
            <a:ext uri="{FF2B5EF4-FFF2-40B4-BE49-F238E27FC236}">
              <a16:creationId xmlns:a16="http://schemas.microsoft.com/office/drawing/2014/main" id="{F93DDE29-C854-4C7F-9274-604392831790}"/>
            </a:ext>
          </a:extLst>
        </xdr:cNvPr>
        <xdr:cNvSpPr txBox="1"/>
      </xdr:nvSpPr>
      <xdr:spPr>
        <a:xfrm>
          <a:off x="14092570" y="14859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89FBCA6A-B7D7-4E76-B8B4-A27D72946193}"/>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7A83FFBC-4861-4F11-BE2B-83D2641F1D34}"/>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6B193E73-C140-4533-B6E2-1C7AD7F39796}"/>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663F2719-FBCF-45D5-9D16-2D1FDEE95117}"/>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577FA8DE-F8A9-409B-B9A7-10B5D1300E87}"/>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A9B431FA-09E2-4CCF-9A35-BED4CDCE3E34}"/>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42A795BD-A758-41D9-BD58-924FF54462E4}"/>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5946961F-A5D1-4E1E-BD03-E388FA769D83}"/>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将来負担額から充当可能財源等を差し引いた分子の減（△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億円）等により、前年度と比較し、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分子の減については、職員の平均年齢の低下による退職手当負担見込額の減等によるものである。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他の都道府県との比較では、グループ内平均は下回っているものの、全国平均を上回り、高い方から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番目となっている。引き続き、保有土地等に係る将来負担額の計画的な解消に取り組み、財政の健全化を推進していく。</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EFAEFFA-2A07-4D11-A8B7-43846914CD5A}"/>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C6A05FB6-062F-46F3-A3F6-E492CA462368}"/>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E79ED97D-5ACE-4CDC-8B30-9F456F4D8A9A}"/>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a:extLst>
            <a:ext uri="{FF2B5EF4-FFF2-40B4-BE49-F238E27FC236}">
              <a16:creationId xmlns:a16="http://schemas.microsoft.com/office/drawing/2014/main" id="{2072ACCA-AE3A-4A24-9AA7-B1B349981767}"/>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a:extLst>
            <a:ext uri="{FF2B5EF4-FFF2-40B4-BE49-F238E27FC236}">
              <a16:creationId xmlns:a16="http://schemas.microsoft.com/office/drawing/2014/main" id="{9C395565-D490-47F7-8318-48152F60010E}"/>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a:extLst>
            <a:ext uri="{FF2B5EF4-FFF2-40B4-BE49-F238E27FC236}">
              <a16:creationId xmlns:a16="http://schemas.microsoft.com/office/drawing/2014/main" id="{AA774AA0-AE13-4640-A8D1-485B914D2634}"/>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a:extLst>
            <a:ext uri="{FF2B5EF4-FFF2-40B4-BE49-F238E27FC236}">
              <a16:creationId xmlns:a16="http://schemas.microsoft.com/office/drawing/2014/main" id="{9AA77854-9813-4133-8AD0-629293D11810}"/>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a:extLst>
            <a:ext uri="{FF2B5EF4-FFF2-40B4-BE49-F238E27FC236}">
              <a16:creationId xmlns:a16="http://schemas.microsoft.com/office/drawing/2014/main" id="{7C00B17D-D250-4E2E-9C92-F818310F3713}"/>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a:extLst>
            <a:ext uri="{FF2B5EF4-FFF2-40B4-BE49-F238E27FC236}">
              <a16:creationId xmlns:a16="http://schemas.microsoft.com/office/drawing/2014/main" id="{B51EDC1C-36CD-4E80-9B42-05E1DA795E85}"/>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a:extLst>
            <a:ext uri="{FF2B5EF4-FFF2-40B4-BE49-F238E27FC236}">
              <a16:creationId xmlns:a16="http://schemas.microsoft.com/office/drawing/2014/main" id="{9350FBA1-FFD2-425D-B248-B4AE7C906712}"/>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a:extLst>
            <a:ext uri="{FF2B5EF4-FFF2-40B4-BE49-F238E27FC236}">
              <a16:creationId xmlns:a16="http://schemas.microsoft.com/office/drawing/2014/main" id="{FC5207E8-4E2E-48D4-B3AE-153CCA2901C1}"/>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1A279D60-2CC4-4756-B2DE-81249A71FA4D}"/>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a:extLst>
            <a:ext uri="{FF2B5EF4-FFF2-40B4-BE49-F238E27FC236}">
              <a16:creationId xmlns:a16="http://schemas.microsoft.com/office/drawing/2014/main" id="{4FCDA9FF-7D93-44CB-B750-7FBD6A445337}"/>
            </a:ext>
          </a:extLst>
        </xdr:cNvPr>
        <xdr:cNvSpPr txBox="1"/>
      </xdr:nvSpPr>
      <xdr:spPr>
        <a:xfrm>
          <a:off x="10979150" y="17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B8212419-877E-41B9-950B-77F4FF49E628}"/>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31" name="直線コネクタ 430">
          <a:extLst>
            <a:ext uri="{FF2B5EF4-FFF2-40B4-BE49-F238E27FC236}">
              <a16:creationId xmlns:a16="http://schemas.microsoft.com/office/drawing/2014/main" id="{585EDD40-DB9A-4959-B7C0-D9CCE7A08D02}"/>
            </a:ext>
          </a:extLst>
        </xdr:cNvPr>
        <xdr:cNvCxnSpPr/>
      </xdr:nvCxnSpPr>
      <xdr:spPr>
        <a:xfrm flipV="1">
          <a:off x="15474950" y="2236800"/>
          <a:ext cx="0" cy="11799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2" name="将来負担の状況最小値テキスト">
          <a:extLst>
            <a:ext uri="{FF2B5EF4-FFF2-40B4-BE49-F238E27FC236}">
              <a16:creationId xmlns:a16="http://schemas.microsoft.com/office/drawing/2014/main" id="{6EC41626-C56E-498E-BB68-27B22FE4BE00}"/>
            </a:ext>
          </a:extLst>
        </xdr:cNvPr>
        <xdr:cNvSpPr txBox="1"/>
      </xdr:nvSpPr>
      <xdr:spPr>
        <a:xfrm>
          <a:off x="15563850" y="33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3" name="直線コネクタ 432">
          <a:extLst>
            <a:ext uri="{FF2B5EF4-FFF2-40B4-BE49-F238E27FC236}">
              <a16:creationId xmlns:a16="http://schemas.microsoft.com/office/drawing/2014/main" id="{7EE6A3C0-557E-40AF-9233-3D53C6FE598C}"/>
            </a:ext>
          </a:extLst>
        </xdr:cNvPr>
        <xdr:cNvCxnSpPr/>
      </xdr:nvCxnSpPr>
      <xdr:spPr>
        <a:xfrm>
          <a:off x="15405100" y="34167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4" name="将来負担の状況最大値テキスト">
          <a:extLst>
            <a:ext uri="{FF2B5EF4-FFF2-40B4-BE49-F238E27FC236}">
              <a16:creationId xmlns:a16="http://schemas.microsoft.com/office/drawing/2014/main" id="{89B3AEFE-7556-4F4C-BB38-95FB5272A9DE}"/>
            </a:ext>
          </a:extLst>
        </xdr:cNvPr>
        <xdr:cNvSpPr txBox="1"/>
      </xdr:nvSpPr>
      <xdr:spPr>
        <a:xfrm>
          <a:off x="15563850" y="19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5" name="直線コネクタ 434">
          <a:extLst>
            <a:ext uri="{FF2B5EF4-FFF2-40B4-BE49-F238E27FC236}">
              <a16:creationId xmlns:a16="http://schemas.microsoft.com/office/drawing/2014/main" id="{D58B4EC7-A4AD-406E-B018-24CEA43D2DAF}"/>
            </a:ext>
          </a:extLst>
        </xdr:cNvPr>
        <xdr:cNvCxnSpPr/>
      </xdr:nvCxnSpPr>
      <xdr:spPr>
        <a:xfrm>
          <a:off x="15405100" y="223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45720</xdr:rowOff>
    </xdr:from>
    <xdr:to>
      <xdr:col>81</xdr:col>
      <xdr:colOff>44450</xdr:colOff>
      <xdr:row>16</xdr:row>
      <xdr:rowOff>59233</xdr:rowOff>
    </xdr:to>
    <xdr:cxnSp macro="">
      <xdr:nvCxnSpPr>
        <xdr:cNvPr id="436" name="直線コネクタ 435">
          <a:extLst>
            <a:ext uri="{FF2B5EF4-FFF2-40B4-BE49-F238E27FC236}">
              <a16:creationId xmlns:a16="http://schemas.microsoft.com/office/drawing/2014/main" id="{D53B1663-0F39-459B-ACF0-40B44FFD0592}"/>
            </a:ext>
          </a:extLst>
        </xdr:cNvPr>
        <xdr:cNvCxnSpPr/>
      </xdr:nvCxnSpPr>
      <xdr:spPr>
        <a:xfrm flipV="1">
          <a:off x="14712950" y="2687320"/>
          <a:ext cx="762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7" name="将来負担の状況平均値テキスト">
          <a:extLst>
            <a:ext uri="{FF2B5EF4-FFF2-40B4-BE49-F238E27FC236}">
              <a16:creationId xmlns:a16="http://schemas.microsoft.com/office/drawing/2014/main" id="{EFBC8732-3479-4905-9004-34FB98AAFF07}"/>
            </a:ext>
          </a:extLst>
        </xdr:cNvPr>
        <xdr:cNvSpPr txBox="1"/>
      </xdr:nvSpPr>
      <xdr:spPr>
        <a:xfrm>
          <a:off x="15563850" y="261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8" name="フローチャート: 判断 437">
          <a:extLst>
            <a:ext uri="{FF2B5EF4-FFF2-40B4-BE49-F238E27FC236}">
              <a16:creationId xmlns:a16="http://schemas.microsoft.com/office/drawing/2014/main" id="{4DF4EF3E-5A91-49D9-ADF3-63407F08AEC7}"/>
            </a:ext>
          </a:extLst>
        </xdr:cNvPr>
        <xdr:cNvSpPr/>
      </xdr:nvSpPr>
      <xdr:spPr>
        <a:xfrm>
          <a:off x="15430500" y="26403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59233</xdr:rowOff>
    </xdr:from>
    <xdr:to>
      <xdr:col>77</xdr:col>
      <xdr:colOff>44450</xdr:colOff>
      <xdr:row>17</xdr:row>
      <xdr:rowOff>4089</xdr:rowOff>
    </xdr:to>
    <xdr:cxnSp macro="">
      <xdr:nvCxnSpPr>
        <xdr:cNvPr id="439" name="直線コネクタ 438">
          <a:extLst>
            <a:ext uri="{FF2B5EF4-FFF2-40B4-BE49-F238E27FC236}">
              <a16:creationId xmlns:a16="http://schemas.microsoft.com/office/drawing/2014/main" id="{23F5DDD0-6C23-4E80-9B5E-A34C1BB24C30}"/>
            </a:ext>
          </a:extLst>
        </xdr:cNvPr>
        <xdr:cNvCxnSpPr/>
      </xdr:nvCxnSpPr>
      <xdr:spPr>
        <a:xfrm flipV="1">
          <a:off x="13906500" y="2700833"/>
          <a:ext cx="80645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0" name="フローチャート: 判断 439">
          <a:extLst>
            <a:ext uri="{FF2B5EF4-FFF2-40B4-BE49-F238E27FC236}">
              <a16:creationId xmlns:a16="http://schemas.microsoft.com/office/drawing/2014/main" id="{575BE7EC-773B-493C-822F-3BE27774DA16}"/>
            </a:ext>
          </a:extLst>
        </xdr:cNvPr>
        <xdr:cNvSpPr/>
      </xdr:nvSpPr>
      <xdr:spPr>
        <a:xfrm>
          <a:off x="14668500" y="263893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1" name="テキスト ボックス 440">
          <a:extLst>
            <a:ext uri="{FF2B5EF4-FFF2-40B4-BE49-F238E27FC236}">
              <a16:creationId xmlns:a16="http://schemas.microsoft.com/office/drawing/2014/main" id="{79C46480-4691-4C94-8B68-03BA805FB92D}"/>
            </a:ext>
          </a:extLst>
        </xdr:cNvPr>
        <xdr:cNvSpPr txBox="1"/>
      </xdr:nvSpPr>
      <xdr:spPr>
        <a:xfrm>
          <a:off x="14370050" y="242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4089</xdr:rowOff>
    </xdr:from>
    <xdr:to>
      <xdr:col>72</xdr:col>
      <xdr:colOff>203200</xdr:colOff>
      <xdr:row>17</xdr:row>
      <xdr:rowOff>38354</xdr:rowOff>
    </xdr:to>
    <xdr:cxnSp macro="">
      <xdr:nvCxnSpPr>
        <xdr:cNvPr id="442" name="直線コネクタ 441">
          <a:extLst>
            <a:ext uri="{FF2B5EF4-FFF2-40B4-BE49-F238E27FC236}">
              <a16:creationId xmlns:a16="http://schemas.microsoft.com/office/drawing/2014/main" id="{37DF4DBE-38A9-4FB4-BAD8-CA50580BF667}"/>
            </a:ext>
          </a:extLst>
        </xdr:cNvPr>
        <xdr:cNvCxnSpPr/>
      </xdr:nvCxnSpPr>
      <xdr:spPr>
        <a:xfrm flipV="1">
          <a:off x="13106400" y="2810789"/>
          <a:ext cx="8001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3" name="フローチャート: 判断 442">
          <a:extLst>
            <a:ext uri="{FF2B5EF4-FFF2-40B4-BE49-F238E27FC236}">
              <a16:creationId xmlns:a16="http://schemas.microsoft.com/office/drawing/2014/main" id="{32B5EA39-0B81-4460-A274-31463B61C2C5}"/>
            </a:ext>
          </a:extLst>
        </xdr:cNvPr>
        <xdr:cNvSpPr/>
      </xdr:nvSpPr>
      <xdr:spPr>
        <a:xfrm>
          <a:off x="13868400" y="2735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34180</xdr:rowOff>
    </xdr:from>
    <xdr:ext cx="762000" cy="259045"/>
    <xdr:sp macro="" textlink="">
      <xdr:nvSpPr>
        <xdr:cNvPr id="444" name="テキスト ボックス 443">
          <a:extLst>
            <a:ext uri="{FF2B5EF4-FFF2-40B4-BE49-F238E27FC236}">
              <a16:creationId xmlns:a16="http://schemas.microsoft.com/office/drawing/2014/main" id="{7F3947B5-5B27-41E8-81AE-A3B02EA4FEE6}"/>
            </a:ext>
          </a:extLst>
        </xdr:cNvPr>
        <xdr:cNvSpPr txBox="1"/>
      </xdr:nvSpPr>
      <xdr:spPr>
        <a:xfrm>
          <a:off x="13557250" y="25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38354</xdr:rowOff>
    </xdr:from>
    <xdr:to>
      <xdr:col>68</xdr:col>
      <xdr:colOff>152400</xdr:colOff>
      <xdr:row>17</xdr:row>
      <xdr:rowOff>51867</xdr:rowOff>
    </xdr:to>
    <xdr:cxnSp macro="">
      <xdr:nvCxnSpPr>
        <xdr:cNvPr id="445" name="直線コネクタ 444">
          <a:extLst>
            <a:ext uri="{FF2B5EF4-FFF2-40B4-BE49-F238E27FC236}">
              <a16:creationId xmlns:a16="http://schemas.microsoft.com/office/drawing/2014/main" id="{C395A487-C674-4041-B9F3-774F2C648254}"/>
            </a:ext>
          </a:extLst>
        </xdr:cNvPr>
        <xdr:cNvCxnSpPr/>
      </xdr:nvCxnSpPr>
      <xdr:spPr>
        <a:xfrm flipV="1">
          <a:off x="12293600" y="2845054"/>
          <a:ext cx="8128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4B863F0C-1088-4E9A-BF2C-AB3089AC28FD}"/>
            </a:ext>
          </a:extLst>
        </xdr:cNvPr>
        <xdr:cNvSpPr/>
      </xdr:nvSpPr>
      <xdr:spPr>
        <a:xfrm>
          <a:off x="13055600" y="27504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7" name="テキスト ボックス 446">
          <a:extLst>
            <a:ext uri="{FF2B5EF4-FFF2-40B4-BE49-F238E27FC236}">
              <a16:creationId xmlns:a16="http://schemas.microsoft.com/office/drawing/2014/main" id="{597696BD-3397-4384-A384-A86B9FC10D3B}"/>
            </a:ext>
          </a:extLst>
        </xdr:cNvPr>
        <xdr:cNvSpPr txBox="1"/>
      </xdr:nvSpPr>
      <xdr:spPr>
        <a:xfrm>
          <a:off x="12763500" y="25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8" name="フローチャート: 判断 447">
          <a:extLst>
            <a:ext uri="{FF2B5EF4-FFF2-40B4-BE49-F238E27FC236}">
              <a16:creationId xmlns:a16="http://schemas.microsoft.com/office/drawing/2014/main" id="{64429D31-24F1-41E9-822E-48408AA0439A}"/>
            </a:ext>
          </a:extLst>
        </xdr:cNvPr>
        <xdr:cNvSpPr/>
      </xdr:nvSpPr>
      <xdr:spPr>
        <a:xfrm>
          <a:off x="12242800" y="2758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56862</xdr:rowOff>
    </xdr:from>
    <xdr:ext cx="762000" cy="259045"/>
    <xdr:sp macro="" textlink="">
      <xdr:nvSpPr>
        <xdr:cNvPr id="449" name="テキスト ボックス 448">
          <a:extLst>
            <a:ext uri="{FF2B5EF4-FFF2-40B4-BE49-F238E27FC236}">
              <a16:creationId xmlns:a16="http://schemas.microsoft.com/office/drawing/2014/main" id="{25B73703-4602-4F10-9CA8-5B8F9D64AFF0}"/>
            </a:ext>
          </a:extLst>
        </xdr:cNvPr>
        <xdr:cNvSpPr txBox="1"/>
      </xdr:nvSpPr>
      <xdr:spPr>
        <a:xfrm>
          <a:off x="11950700" y="253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F2E44517-2BFE-47E3-A7F7-9E75445D6EFA}"/>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B7134652-F9F0-482C-8A00-1236A85B06CE}"/>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84283F1-5ACB-46CC-89DD-E3475792CA8F}"/>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BA6F816-C150-45C4-B0F7-3EC3C7257B99}"/>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D07A393-E97A-4171-9E0B-E90A0E00744B}"/>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166370</xdr:rowOff>
    </xdr:from>
    <xdr:to>
      <xdr:col>81</xdr:col>
      <xdr:colOff>95250</xdr:colOff>
      <xdr:row>16</xdr:row>
      <xdr:rowOff>96520</xdr:rowOff>
    </xdr:to>
    <xdr:sp macro="" textlink="">
      <xdr:nvSpPr>
        <xdr:cNvPr id="455" name="楕円 454">
          <a:extLst>
            <a:ext uri="{FF2B5EF4-FFF2-40B4-BE49-F238E27FC236}">
              <a16:creationId xmlns:a16="http://schemas.microsoft.com/office/drawing/2014/main" id="{D89CF360-B088-4A20-9006-171BEC545CF8}"/>
            </a:ext>
          </a:extLst>
        </xdr:cNvPr>
        <xdr:cNvSpPr/>
      </xdr:nvSpPr>
      <xdr:spPr>
        <a:xfrm>
          <a:off x="15430500" y="26428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11447</xdr:rowOff>
    </xdr:from>
    <xdr:ext cx="762000" cy="259045"/>
    <xdr:sp macro="" textlink="">
      <xdr:nvSpPr>
        <xdr:cNvPr id="456" name="将来負担の状況該当値テキスト">
          <a:extLst>
            <a:ext uri="{FF2B5EF4-FFF2-40B4-BE49-F238E27FC236}">
              <a16:creationId xmlns:a16="http://schemas.microsoft.com/office/drawing/2014/main" id="{B65D8340-4F7A-49FA-BC81-67BE7FB811EB}"/>
            </a:ext>
          </a:extLst>
        </xdr:cNvPr>
        <xdr:cNvSpPr txBox="1"/>
      </xdr:nvSpPr>
      <xdr:spPr>
        <a:xfrm>
          <a:off x="15563850" y="248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8433</xdr:rowOff>
    </xdr:from>
    <xdr:to>
      <xdr:col>77</xdr:col>
      <xdr:colOff>95250</xdr:colOff>
      <xdr:row>16</xdr:row>
      <xdr:rowOff>110033</xdr:rowOff>
    </xdr:to>
    <xdr:sp macro="" textlink="">
      <xdr:nvSpPr>
        <xdr:cNvPr id="457" name="楕円 456">
          <a:extLst>
            <a:ext uri="{FF2B5EF4-FFF2-40B4-BE49-F238E27FC236}">
              <a16:creationId xmlns:a16="http://schemas.microsoft.com/office/drawing/2014/main" id="{8635190D-771B-47DB-A254-B65065D0721D}"/>
            </a:ext>
          </a:extLst>
        </xdr:cNvPr>
        <xdr:cNvSpPr/>
      </xdr:nvSpPr>
      <xdr:spPr>
        <a:xfrm>
          <a:off x="14668500" y="265003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94810</xdr:rowOff>
    </xdr:from>
    <xdr:ext cx="736600" cy="259045"/>
    <xdr:sp macro="" textlink="">
      <xdr:nvSpPr>
        <xdr:cNvPr id="458" name="テキスト ボックス 457">
          <a:extLst>
            <a:ext uri="{FF2B5EF4-FFF2-40B4-BE49-F238E27FC236}">
              <a16:creationId xmlns:a16="http://schemas.microsoft.com/office/drawing/2014/main" id="{B49F6C68-A0D9-4603-9244-BAF119C1FC81}"/>
            </a:ext>
          </a:extLst>
        </xdr:cNvPr>
        <xdr:cNvSpPr txBox="1"/>
      </xdr:nvSpPr>
      <xdr:spPr>
        <a:xfrm>
          <a:off x="14370050" y="2736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124739</xdr:rowOff>
    </xdr:from>
    <xdr:to>
      <xdr:col>73</xdr:col>
      <xdr:colOff>44450</xdr:colOff>
      <xdr:row>17</xdr:row>
      <xdr:rowOff>54889</xdr:rowOff>
    </xdr:to>
    <xdr:sp macro="" textlink="">
      <xdr:nvSpPr>
        <xdr:cNvPr id="459" name="楕円 458">
          <a:extLst>
            <a:ext uri="{FF2B5EF4-FFF2-40B4-BE49-F238E27FC236}">
              <a16:creationId xmlns:a16="http://schemas.microsoft.com/office/drawing/2014/main" id="{68034E5B-74D5-4A8D-86F0-9336801233C8}"/>
            </a:ext>
          </a:extLst>
        </xdr:cNvPr>
        <xdr:cNvSpPr/>
      </xdr:nvSpPr>
      <xdr:spPr>
        <a:xfrm>
          <a:off x="13868400" y="2766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39666</xdr:rowOff>
    </xdr:from>
    <xdr:ext cx="762000" cy="259045"/>
    <xdr:sp macro="" textlink="">
      <xdr:nvSpPr>
        <xdr:cNvPr id="460" name="テキスト ボックス 459">
          <a:extLst>
            <a:ext uri="{FF2B5EF4-FFF2-40B4-BE49-F238E27FC236}">
              <a16:creationId xmlns:a16="http://schemas.microsoft.com/office/drawing/2014/main" id="{94F201DC-5F0C-4CE7-8AB1-165459D9045C}"/>
            </a:ext>
          </a:extLst>
        </xdr:cNvPr>
        <xdr:cNvSpPr txBox="1"/>
      </xdr:nvSpPr>
      <xdr:spPr>
        <a:xfrm>
          <a:off x="13557250" y="284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159004</xdr:rowOff>
    </xdr:from>
    <xdr:to>
      <xdr:col>68</xdr:col>
      <xdr:colOff>203200</xdr:colOff>
      <xdr:row>17</xdr:row>
      <xdr:rowOff>89154</xdr:rowOff>
    </xdr:to>
    <xdr:sp macro="" textlink="">
      <xdr:nvSpPr>
        <xdr:cNvPr id="461" name="楕円 460">
          <a:extLst>
            <a:ext uri="{FF2B5EF4-FFF2-40B4-BE49-F238E27FC236}">
              <a16:creationId xmlns:a16="http://schemas.microsoft.com/office/drawing/2014/main" id="{F7EEFCB0-1B03-4B0F-B3EF-6B40056128B4}"/>
            </a:ext>
          </a:extLst>
        </xdr:cNvPr>
        <xdr:cNvSpPr/>
      </xdr:nvSpPr>
      <xdr:spPr>
        <a:xfrm>
          <a:off x="13055600" y="280060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73931</xdr:rowOff>
    </xdr:from>
    <xdr:ext cx="762000" cy="259045"/>
    <xdr:sp macro="" textlink="">
      <xdr:nvSpPr>
        <xdr:cNvPr id="462" name="テキスト ボックス 461">
          <a:extLst>
            <a:ext uri="{FF2B5EF4-FFF2-40B4-BE49-F238E27FC236}">
              <a16:creationId xmlns:a16="http://schemas.microsoft.com/office/drawing/2014/main" id="{A88AE4DB-DB01-4DCC-8662-C95FA144A88D}"/>
            </a:ext>
          </a:extLst>
        </xdr:cNvPr>
        <xdr:cNvSpPr txBox="1"/>
      </xdr:nvSpPr>
      <xdr:spPr>
        <a:xfrm>
          <a:off x="12763500" y="288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1067</xdr:rowOff>
    </xdr:from>
    <xdr:to>
      <xdr:col>64</xdr:col>
      <xdr:colOff>152400</xdr:colOff>
      <xdr:row>17</xdr:row>
      <xdr:rowOff>102667</xdr:rowOff>
    </xdr:to>
    <xdr:sp macro="" textlink="">
      <xdr:nvSpPr>
        <xdr:cNvPr id="463" name="楕円 462">
          <a:extLst>
            <a:ext uri="{FF2B5EF4-FFF2-40B4-BE49-F238E27FC236}">
              <a16:creationId xmlns:a16="http://schemas.microsoft.com/office/drawing/2014/main" id="{C6C6F338-4782-4308-9EBE-3B2F1C955383}"/>
            </a:ext>
          </a:extLst>
        </xdr:cNvPr>
        <xdr:cNvSpPr/>
      </xdr:nvSpPr>
      <xdr:spPr>
        <a:xfrm>
          <a:off x="12242800" y="28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87444</xdr:rowOff>
    </xdr:from>
    <xdr:ext cx="762000" cy="259045"/>
    <xdr:sp macro="" textlink="">
      <xdr:nvSpPr>
        <xdr:cNvPr id="464" name="テキスト ボックス 463">
          <a:extLst>
            <a:ext uri="{FF2B5EF4-FFF2-40B4-BE49-F238E27FC236}">
              <a16:creationId xmlns:a16="http://schemas.microsoft.com/office/drawing/2014/main" id="{4359A289-C4E3-4590-929F-DB6193900E7B}"/>
            </a:ext>
          </a:extLst>
        </xdr:cNvPr>
        <xdr:cNvSpPr txBox="1"/>
      </xdr:nvSpPr>
      <xdr:spPr>
        <a:xfrm>
          <a:off x="11950700" y="289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2,879,808
2,800,238
6,097.54
1,340,774,026
1,309,533,583
19,996,693
658,567,038
2,134,155,931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分子である人件費が減少したものの、臨時財政対策債の減等により分母の減少が大きかったため、昨年度と比較して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グループ内の平均を上回っており、全国では高い方から</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番目となっている。</a:t>
          </a:r>
        </a:p>
        <a:p>
          <a:r>
            <a:rPr kumimoji="1" lang="ja-JP" altLang="en-US" sz="1200">
              <a:latin typeface="ＭＳ Ｐゴシック" panose="020B0600070205080204" pitchFamily="50" charset="-128"/>
              <a:ea typeface="ＭＳ Ｐゴシック" panose="020B0600070205080204" pitchFamily="50" charset="-128"/>
            </a:rPr>
            <a:t>　引き続き、「第２次茨城県総合計画」に基づき職員数の適正化に取り組むとともに、国や他団体の状況等を踏まえた職員給与等の適正な管理を進めていく。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41</xdr:row>
      <xdr:rowOff>6350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293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149877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6350</xdr:rowOff>
    </xdr:from>
    <xdr:to>
      <xdr:col>24</xdr:col>
      <xdr:colOff>114300</xdr:colOff>
      <xdr:row>41</xdr:row>
      <xdr:rowOff>6350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39</xdr:row>
      <xdr:rowOff>57150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616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101600</xdr:rowOff>
    </xdr:from>
    <xdr:to>
      <xdr:col>19</xdr:col>
      <xdr:colOff>187325</xdr:colOff>
      <xdr:row>41</xdr:row>
      <xdr:rowOff>6350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616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139700</xdr:rowOff>
    </xdr:from>
    <xdr:to>
      <xdr:col>20</xdr:col>
      <xdr:colOff>38100</xdr:colOff>
      <xdr:row>35</xdr:row>
      <xdr:rowOff>69850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80027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6350</xdr:rowOff>
    </xdr:from>
    <xdr:to>
      <xdr:col>15</xdr:col>
      <xdr:colOff>98425</xdr:colOff>
      <xdr:row>41</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703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158750</xdr:rowOff>
    </xdr:from>
    <xdr:to>
      <xdr:col>15</xdr:col>
      <xdr:colOff>149225</xdr:colOff>
      <xdr:row>38</xdr:row>
      <xdr:rowOff>88900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31750</xdr:rowOff>
    </xdr:from>
    <xdr:to>
      <xdr:col>11</xdr:col>
      <xdr:colOff>9525</xdr:colOff>
      <xdr:row>41</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706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63500</xdr:rowOff>
    </xdr:from>
    <xdr:to>
      <xdr:col>11</xdr:col>
      <xdr:colOff>60325</xdr:colOff>
      <xdr:row>38</xdr:row>
      <xdr:rowOff>165100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6350</xdr:rowOff>
    </xdr:from>
    <xdr:to>
      <xdr:col>24</xdr:col>
      <xdr:colOff>76200</xdr:colOff>
      <xdr:row>39</xdr:row>
      <xdr:rowOff>107950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149877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50800</xdr:rowOff>
    </xdr:from>
    <xdr:to>
      <xdr:col>20</xdr:col>
      <xdr:colOff>38100</xdr:colOff>
      <xdr:row>38</xdr:row>
      <xdr:rowOff>152400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127000</xdr:rowOff>
    </xdr:from>
    <xdr:to>
      <xdr:col>15</xdr:col>
      <xdr:colOff>149225</xdr:colOff>
      <xdr:row>41</xdr:row>
      <xdr:rowOff>57150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41927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57150</xdr:rowOff>
    </xdr:from>
    <xdr:to>
      <xdr:col>11</xdr:col>
      <xdr:colOff>60325</xdr:colOff>
      <xdr:row>41</xdr:row>
      <xdr:rowOff>158750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143527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グループ内の平均を上回っており、昨年度と比較して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ポイント増加していることから、事務事業のスクラップアンドビルドなどにより内部管理経費の節減に継続して取り組み、経常的な経費の節減に努めていく。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75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割合はほぼ横ばいとなっている。</a:t>
          </a:r>
        </a:p>
        <a:p>
          <a:r>
            <a:rPr kumimoji="1" lang="ja-JP" altLang="en-US" sz="1300">
              <a:latin typeface="ＭＳ Ｐゴシック" panose="020B0600070205080204" pitchFamily="50" charset="-128"/>
              <a:ea typeface="ＭＳ Ｐゴシック" panose="020B0600070205080204" pitchFamily="50" charset="-128"/>
            </a:rPr>
            <a:t>　全国では、低い方から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引き続き、扶助費の適切な執行に努めていく。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その他の主な内容は、道路や学校等に係る維持補修費となっており、昨年度と比較して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グループ内の平均を下回っており、全国では、低い方から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引き続き、効率的・計画的な維持管理・更新等を推進していく。</a:t>
          </a: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05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36847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7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後期高齢者医療給付費負担金や介護給付費負担金など、法令に基づく社会保障関係の補助費が増となったことから、昨年度と比較して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グループ内の平均は下回っているが、引き続き、補助対象や補助率などの見直しを行うなど補助金の適正化を推進していく。</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156936</xdr:rowOff>
    </xdr:from>
    <xdr:to>
      <xdr:col>82</xdr:col>
      <xdr:colOff>107950</xdr:colOff>
      <xdr:row>34</xdr:row>
      <xdr:rowOff>94343</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58147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156936</xdr:rowOff>
    </xdr:from>
    <xdr:to>
      <xdr:col>78</xdr:col>
      <xdr:colOff>69850</xdr:colOff>
      <xdr:row>34</xdr:row>
      <xdr:rowOff>61686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5814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61686</xdr:rowOff>
    </xdr:from>
    <xdr:to>
      <xdr:col>73</xdr:col>
      <xdr:colOff>180975</xdr:colOff>
      <xdr:row>34</xdr:row>
      <xdr:rowOff>72572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58909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102507</xdr:rowOff>
    </xdr:from>
    <xdr:to>
      <xdr:col>69</xdr:col>
      <xdr:colOff>92075</xdr:colOff>
      <xdr:row>34</xdr:row>
      <xdr:rowOff>72572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576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43543</xdr:rowOff>
    </xdr:from>
    <xdr:to>
      <xdr:col>82</xdr:col>
      <xdr:colOff>158750</xdr:colOff>
      <xdr:row>34</xdr:row>
      <xdr:rowOff>145143</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60070</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106136</xdr:rowOff>
    </xdr:from>
    <xdr:to>
      <xdr:col>78</xdr:col>
      <xdr:colOff>120650</xdr:colOff>
      <xdr:row>34</xdr:row>
      <xdr:rowOff>36286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46463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21772</xdr:rowOff>
    </xdr:from>
    <xdr:to>
      <xdr:col>69</xdr:col>
      <xdr:colOff>142875</xdr:colOff>
      <xdr:row>34</xdr:row>
      <xdr:rowOff>123372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133549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51707</xdr:rowOff>
    </xdr:from>
    <xdr:to>
      <xdr:col>65</xdr:col>
      <xdr:colOff>53975</xdr:colOff>
      <xdr:row>33</xdr:row>
      <xdr:rowOff>153307</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163484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分子である公債費が増加したため、昨年度と比較し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グループ内の平均を下回っており、全国では、低い方から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公共投資に充てる県債の発行額等については、引き続き適切に管理し、公債費負担の抑制に努めていく。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167822</xdr:rowOff>
    </xdr:from>
    <xdr:to>
      <xdr:col>24</xdr:col>
      <xdr:colOff>25400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6836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167822</xdr:rowOff>
    </xdr:from>
    <xdr:to>
      <xdr:col>19</xdr:col>
      <xdr:colOff>187325</xdr:colOff>
      <xdr:row>75</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6836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167821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28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118835</xdr:rowOff>
    </xdr:from>
    <xdr:to>
      <xdr:col>11</xdr:col>
      <xdr:colOff>9525</xdr:colOff>
      <xdr:row>75</xdr:row>
      <xdr:rowOff>167821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7758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121756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117022</xdr:rowOff>
    </xdr:from>
    <xdr:to>
      <xdr:col>20</xdr:col>
      <xdr:colOff>38100</xdr:colOff>
      <xdr:row>74</xdr:row>
      <xdr:rowOff>47172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57349</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117022</xdr:rowOff>
    </xdr:from>
    <xdr:to>
      <xdr:col>11</xdr:col>
      <xdr:colOff>60325</xdr:colOff>
      <xdr:row>76</xdr:row>
      <xdr:rowOff>47172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57349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68035</xdr:rowOff>
    </xdr:from>
    <xdr:to>
      <xdr:col>6</xdr:col>
      <xdr:colOff>171450</xdr:colOff>
      <xdr:row>75</xdr:row>
      <xdr:rowOff>169636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8362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社会保障関係経費の増加などにより、公債費以外の経費が増加し、臨時財政対策債の減等により分母も減少したことから、昨年度と比較して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グループ内の平均を上回っており、全国では、高い方から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引き続き、「第２次茨城県総合計画」に基づき、定員の適正化や事務事業の見直しによるコスト削減や事業の効率化に努めていく。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83457</xdr:rowOff>
    </xdr:from>
    <xdr:to>
      <xdr:col>82</xdr:col>
      <xdr:colOff>107950</xdr:colOff>
      <xdr:row>76</xdr:row>
      <xdr:rowOff>45357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770757"/>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119034</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83457</xdr:rowOff>
    </xdr:from>
    <xdr:to>
      <xdr:col>78</xdr:col>
      <xdr:colOff>69850</xdr:colOff>
      <xdr:row>77</xdr:row>
      <xdr:rowOff>58964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7707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98170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58964</xdr:rowOff>
    </xdr:from>
    <xdr:to>
      <xdr:col>73</xdr:col>
      <xdr:colOff>180975</xdr:colOff>
      <xdr:row>78</xdr:row>
      <xdr:rowOff>72571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606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159856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154214</xdr:rowOff>
    </xdr:from>
    <xdr:to>
      <xdr:col>69</xdr:col>
      <xdr:colOff>92075</xdr:colOff>
      <xdr:row>78</xdr:row>
      <xdr:rowOff>72571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8441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50998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11084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32657</xdr:rowOff>
    </xdr:from>
    <xdr:to>
      <xdr:col>78</xdr:col>
      <xdr:colOff>120650</xdr:colOff>
      <xdr:row>74</xdr:row>
      <xdr:rowOff>134257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119034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0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8164</xdr:rowOff>
    </xdr:from>
    <xdr:to>
      <xdr:col>74</xdr:col>
      <xdr:colOff>31750</xdr:colOff>
      <xdr:row>77</xdr:row>
      <xdr:rowOff>109764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119941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21771</xdr:rowOff>
    </xdr:from>
    <xdr:to>
      <xdr:col>69</xdr:col>
      <xdr:colOff>142875</xdr:colOff>
      <xdr:row>78</xdr:row>
      <xdr:rowOff>123371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103414</xdr:rowOff>
    </xdr:from>
    <xdr:to>
      <xdr:col>65</xdr:col>
      <xdr:colOff>53975</xdr:colOff>
      <xdr:row>77</xdr:row>
      <xdr:rowOff>33564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43742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129800</xdr:rowOff>
    </xdr:from>
    <xdr:to>
      <xdr:col>29</xdr:col>
      <xdr:colOff>127000</xdr:colOff>
      <xdr:row>13</xdr:row>
      <xdr:rowOff>141954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06275"/>
          <a:ext cx="647700" cy="1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129800</xdr:rowOff>
    </xdr:from>
    <xdr:to>
      <xdr:col>26</xdr:col>
      <xdr:colOff>50800</xdr:colOff>
      <xdr:row>13</xdr:row>
      <xdr:rowOff>133687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06275"/>
          <a:ext cx="698500" cy="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61574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122485</xdr:rowOff>
    </xdr:from>
    <xdr:to>
      <xdr:col>22</xdr:col>
      <xdr:colOff>114300</xdr:colOff>
      <xdr:row>13</xdr:row>
      <xdr:rowOff>133687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398960"/>
          <a:ext cx="6985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45877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122485</xdr:rowOff>
    </xdr:from>
    <xdr:to>
      <xdr:col>18</xdr:col>
      <xdr:colOff>177800</xdr:colOff>
      <xdr:row>13</xdr:row>
      <xdr:rowOff>134849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98960"/>
          <a:ext cx="698500" cy="1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91154</xdr:rowOff>
    </xdr:from>
    <xdr:to>
      <xdr:col>29</xdr:col>
      <xdr:colOff>177800</xdr:colOff>
      <xdr:row>14</xdr:row>
      <xdr:rowOff>21304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67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107681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1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79000</xdr:rowOff>
    </xdr:from>
    <xdr:to>
      <xdr:col>26</xdr:col>
      <xdr:colOff>101600</xdr:colOff>
      <xdr:row>14</xdr:row>
      <xdr:rowOff>9150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5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19327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2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82887</xdr:rowOff>
    </xdr:from>
    <xdr:to>
      <xdr:col>22</xdr:col>
      <xdr:colOff>165100</xdr:colOff>
      <xdr:row>14</xdr:row>
      <xdr:rowOff>13037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5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23214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71685</xdr:rowOff>
    </xdr:from>
    <xdr:to>
      <xdr:col>19</xdr:col>
      <xdr:colOff>38100</xdr:colOff>
      <xdr:row>14</xdr:row>
      <xdr:rowOff>1835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4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12012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84049</xdr:rowOff>
    </xdr:from>
    <xdr:to>
      <xdr:col>15</xdr:col>
      <xdr:colOff>101600</xdr:colOff>
      <xdr:row>14</xdr:row>
      <xdr:rowOff>14199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6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24376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80170</xdr:rowOff>
    </xdr:from>
    <xdr:to>
      <xdr:col>29</xdr:col>
      <xdr:colOff>127000</xdr:colOff>
      <xdr:row>36</xdr:row>
      <xdr:rowOff>146007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33420"/>
          <a:ext cx="647700" cy="65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97086</xdr:rowOff>
    </xdr:from>
    <xdr:to>
      <xdr:col>26</xdr:col>
      <xdr:colOff>50800</xdr:colOff>
      <xdr:row>36</xdr:row>
      <xdr:rowOff>146007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50336"/>
          <a:ext cx="6985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158847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6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97086</xdr:rowOff>
    </xdr:from>
    <xdr:to>
      <xdr:col>22</xdr:col>
      <xdr:colOff>114300</xdr:colOff>
      <xdr:row>37</xdr:row>
      <xdr:rowOff>39087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50336"/>
          <a:ext cx="698500" cy="11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138887</xdr:rowOff>
    </xdr:from>
    <xdr:to>
      <xdr:col>18</xdr:col>
      <xdr:colOff>177800</xdr:colOff>
      <xdr:row>37</xdr:row>
      <xdr:rowOff>39087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92137"/>
          <a:ext cx="698500" cy="71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159238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137032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4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29370</xdr:rowOff>
    </xdr:from>
    <xdr:to>
      <xdr:col>29</xdr:col>
      <xdr:colOff>177800</xdr:colOff>
      <xdr:row>36</xdr:row>
      <xdr:rowOff>130970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8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5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95207</xdr:rowOff>
    </xdr:from>
    <xdr:to>
      <xdr:col>26</xdr:col>
      <xdr:colOff>101600</xdr:colOff>
      <xdr:row>37</xdr:row>
      <xdr:rowOff>25357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4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10134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3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46286</xdr:rowOff>
    </xdr:from>
    <xdr:to>
      <xdr:col>22</xdr:col>
      <xdr:colOff>165100</xdr:colOff>
      <xdr:row>36</xdr:row>
      <xdr:rowOff>147886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9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158063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6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159737</xdr:rowOff>
    </xdr:from>
    <xdr:to>
      <xdr:col>19</xdr:col>
      <xdr:colOff>38100</xdr:colOff>
      <xdr:row>37</xdr:row>
      <xdr:rowOff>89887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12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74664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9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88087</xdr:rowOff>
    </xdr:from>
    <xdr:to>
      <xdr:col>15</xdr:col>
      <xdr:colOff>101600</xdr:colOff>
      <xdr:row>37</xdr:row>
      <xdr:rowOff>18237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4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3014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2,879,808
2,800,238
6,097.54
1,340,774,026
1,309,533,583
19,996,693
658,567,038
2,134,155,931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170643</xdr:rowOff>
    </xdr:from>
    <xdr:to>
      <xdr:col>24</xdr:col>
      <xdr:colOff>63500</xdr:colOff>
      <xdr:row>33</xdr:row>
      <xdr:rowOff>14280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57043"/>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170643</xdr:rowOff>
    </xdr:from>
    <xdr:to>
      <xdr:col>19</xdr:col>
      <xdr:colOff>177800</xdr:colOff>
      <xdr:row>33</xdr:row>
      <xdr:rowOff>287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57043"/>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106548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1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287</xdr:rowOff>
    </xdr:from>
    <xdr:to>
      <xdr:col>15</xdr:col>
      <xdr:colOff>50800</xdr:colOff>
      <xdr:row>33</xdr:row>
      <xdr:rowOff>13350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581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10835</xdr:rowOff>
    </xdr:from>
    <xdr:to>
      <xdr:col>10</xdr:col>
      <xdr:colOff>114300</xdr:colOff>
      <xdr:row>33</xdr:row>
      <xdr:rowOff>13350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6686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134930</xdr:rowOff>
    </xdr:from>
    <xdr:to>
      <xdr:col>24</xdr:col>
      <xdr:colOff>114300</xdr:colOff>
      <xdr:row>33</xdr:row>
      <xdr:rowOff>65080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157807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119843</xdr:rowOff>
    </xdr:from>
    <xdr:to>
      <xdr:col>20</xdr:col>
      <xdr:colOff>38100</xdr:colOff>
      <xdr:row>33</xdr:row>
      <xdr:rowOff>49993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66520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38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120937</xdr:rowOff>
    </xdr:from>
    <xdr:to>
      <xdr:col>15</xdr:col>
      <xdr:colOff>101600</xdr:colOff>
      <xdr:row>33</xdr:row>
      <xdr:rowOff>51087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67614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8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134000</xdr:rowOff>
    </xdr:from>
    <xdr:to>
      <xdr:col>10</xdr:col>
      <xdr:colOff>165100</xdr:colOff>
      <xdr:row>33</xdr:row>
      <xdr:rowOff>64150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80677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9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131485</xdr:rowOff>
    </xdr:from>
    <xdr:to>
      <xdr:col>6</xdr:col>
      <xdr:colOff>38100</xdr:colOff>
      <xdr:row>33</xdr:row>
      <xdr:rowOff>61635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78162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13415</xdr:rowOff>
    </xdr:from>
    <xdr:to>
      <xdr:col>24</xdr:col>
      <xdr:colOff>63500</xdr:colOff>
      <xdr:row>57</xdr:row>
      <xdr:rowOff>50056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14615"/>
          <a:ext cx="838200" cy="20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6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50056</xdr:rowOff>
    </xdr:from>
    <xdr:to>
      <xdr:col>19</xdr:col>
      <xdr:colOff>177800</xdr:colOff>
      <xdr:row>58</xdr:row>
      <xdr:rowOff>54791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2706"/>
          <a:ext cx="889000" cy="17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54791</xdr:rowOff>
    </xdr:from>
    <xdr:to>
      <xdr:col>15</xdr:col>
      <xdr:colOff>50800</xdr:colOff>
      <xdr:row>58</xdr:row>
      <xdr:rowOff>102046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98891"/>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47079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102046</xdr:rowOff>
    </xdr:from>
    <xdr:to>
      <xdr:col>10</xdr:col>
      <xdr:colOff>114300</xdr:colOff>
      <xdr:row>58</xdr:row>
      <xdr:rowOff>131634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46146"/>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116443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131237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134065</xdr:rowOff>
    </xdr:from>
    <xdr:to>
      <xdr:col>24</xdr:col>
      <xdr:colOff>114300</xdr:colOff>
      <xdr:row>56</xdr:row>
      <xdr:rowOff>64215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6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156942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170706</xdr:rowOff>
    </xdr:from>
    <xdr:to>
      <xdr:col>20</xdr:col>
      <xdr:colOff>38100</xdr:colOff>
      <xdr:row>57</xdr:row>
      <xdr:rowOff>100856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117383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95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3991</xdr:rowOff>
    </xdr:from>
    <xdr:to>
      <xdr:col>15</xdr:col>
      <xdr:colOff>101600</xdr:colOff>
      <xdr:row>58</xdr:row>
      <xdr:rowOff>105591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122118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51246</xdr:rowOff>
    </xdr:from>
    <xdr:to>
      <xdr:col>10</xdr:col>
      <xdr:colOff>165100</xdr:colOff>
      <xdr:row>58</xdr:row>
      <xdr:rowOff>152846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169373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80834</xdr:rowOff>
    </xdr:from>
    <xdr:to>
      <xdr:col>6</xdr:col>
      <xdr:colOff>38100</xdr:colOff>
      <xdr:row>59</xdr:row>
      <xdr:rowOff>10984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27511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101273</xdr:rowOff>
    </xdr:from>
    <xdr:to>
      <xdr:col>24</xdr:col>
      <xdr:colOff>63500</xdr:colOff>
      <xdr:row>77</xdr:row>
      <xdr:rowOff>110418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292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99532</xdr:rowOff>
    </xdr:from>
    <xdr:to>
      <xdr:col>19</xdr:col>
      <xdr:colOff>177800</xdr:colOff>
      <xdr:row>77</xdr:row>
      <xdr:rowOff>110418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01182"/>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21824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99532</xdr:rowOff>
    </xdr:from>
    <xdr:to>
      <xdr:col>15</xdr:col>
      <xdr:colOff>50800</xdr:colOff>
      <xdr:row>77</xdr:row>
      <xdr:rowOff>104539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01182"/>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30968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104539</xdr:rowOff>
    </xdr:from>
    <xdr:to>
      <xdr:col>10</xdr:col>
      <xdr:colOff>114300</xdr:colOff>
      <xdr:row>77</xdr:row>
      <xdr:rowOff>120433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06189"/>
          <a:ext cx="8890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50473</xdr:rowOff>
    </xdr:from>
    <xdr:to>
      <xdr:col>24</xdr:col>
      <xdr:colOff>114300</xdr:colOff>
      <xdr:row>77</xdr:row>
      <xdr:rowOff>152073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73350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0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59618</xdr:rowOff>
    </xdr:from>
    <xdr:to>
      <xdr:col>20</xdr:col>
      <xdr:colOff>38100</xdr:colOff>
      <xdr:row>77</xdr:row>
      <xdr:rowOff>161218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6295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30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48732</xdr:rowOff>
    </xdr:from>
    <xdr:to>
      <xdr:col>15</xdr:col>
      <xdr:colOff>101600</xdr:colOff>
      <xdr:row>77</xdr:row>
      <xdr:rowOff>150332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166859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53739</xdr:rowOff>
    </xdr:from>
    <xdr:to>
      <xdr:col>10</xdr:col>
      <xdr:colOff>165100</xdr:colOff>
      <xdr:row>77</xdr:row>
      <xdr:rowOff>155339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3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69633</xdr:rowOff>
    </xdr:from>
    <xdr:to>
      <xdr:col>6</xdr:col>
      <xdr:colOff>38100</xdr:colOff>
      <xdr:row>77</xdr:row>
      <xdr:rowOff>171233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16310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112140</xdr:rowOff>
    </xdr:from>
    <xdr:to>
      <xdr:col>24</xdr:col>
      <xdr:colOff>63500</xdr:colOff>
      <xdr:row>96</xdr:row>
      <xdr:rowOff>71501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99890"/>
          <a:ext cx="838200"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166133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2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71501</xdr:rowOff>
    </xdr:from>
    <xdr:to>
      <xdr:col>19</xdr:col>
      <xdr:colOff>177800</xdr:colOff>
      <xdr:row>97</xdr:row>
      <xdr:rowOff>37337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30701"/>
          <a:ext cx="889000" cy="1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51706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8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37337</xdr:rowOff>
    </xdr:from>
    <xdr:to>
      <xdr:col>15</xdr:col>
      <xdr:colOff>50800</xdr:colOff>
      <xdr:row>97</xdr:row>
      <xdr:rowOff>72771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67987"/>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113682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9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72771</xdr:rowOff>
    </xdr:from>
    <xdr:to>
      <xdr:col>10</xdr:col>
      <xdr:colOff>114300</xdr:colOff>
      <xdr:row>97</xdr:row>
      <xdr:rowOff>106299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03421"/>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141876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9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3064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61340</xdr:rowOff>
    </xdr:from>
    <xdr:to>
      <xdr:col>24</xdr:col>
      <xdr:colOff>114300</xdr:colOff>
      <xdr:row>95</xdr:row>
      <xdr:rowOff>162940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84217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0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20701</xdr:rowOff>
    </xdr:from>
    <xdr:to>
      <xdr:col>20</xdr:col>
      <xdr:colOff>38100</xdr:colOff>
      <xdr:row>96</xdr:row>
      <xdr:rowOff>122301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138828</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625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157987</xdr:rowOff>
    </xdr:from>
    <xdr:to>
      <xdr:col>15</xdr:col>
      <xdr:colOff>101600</xdr:colOff>
      <xdr:row>97</xdr:row>
      <xdr:rowOff>88137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104664</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639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21971</xdr:rowOff>
    </xdr:from>
    <xdr:to>
      <xdr:col>10</xdr:col>
      <xdr:colOff>165100</xdr:colOff>
      <xdr:row>97</xdr:row>
      <xdr:rowOff>123571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140098</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642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55499</xdr:rowOff>
    </xdr:from>
    <xdr:to>
      <xdr:col>6</xdr:col>
      <xdr:colOff>38100</xdr:colOff>
      <xdr:row>97</xdr:row>
      <xdr:rowOff>157099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2176</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64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140647</xdr:rowOff>
    </xdr:from>
    <xdr:to>
      <xdr:col>54</xdr:col>
      <xdr:colOff>189865</xdr:colOff>
      <xdr:row>36</xdr:row>
      <xdr:rowOff>39083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12697"/>
          <a:ext cx="1270" cy="109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42910</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2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39083</xdr:rowOff>
    </xdr:from>
    <xdr:to>
      <xdr:col>55</xdr:col>
      <xdr:colOff>88900</xdr:colOff>
      <xdr:row>36</xdr:row>
      <xdr:rowOff>39083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21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87324</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8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140647</xdr:rowOff>
    </xdr:from>
    <xdr:to>
      <xdr:col>55</xdr:col>
      <xdr:colOff>88900</xdr:colOff>
      <xdr:row>29</xdr:row>
      <xdr:rowOff>140647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1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57159</xdr:rowOff>
    </xdr:from>
    <xdr:to>
      <xdr:col>55</xdr:col>
      <xdr:colOff>0</xdr:colOff>
      <xdr:row>34</xdr:row>
      <xdr:rowOff>91955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15009"/>
          <a:ext cx="838200" cy="20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110258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5966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87381</xdr:rowOff>
    </xdr:from>
    <xdr:to>
      <xdr:col>55</xdr:col>
      <xdr:colOff>50800</xdr:colOff>
      <xdr:row>34</xdr:row>
      <xdr:rowOff>17531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4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57159</xdr:rowOff>
    </xdr:from>
    <xdr:to>
      <xdr:col>50</xdr:col>
      <xdr:colOff>114300</xdr:colOff>
      <xdr:row>34</xdr:row>
      <xdr:rowOff>130850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15009"/>
          <a:ext cx="889000" cy="24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44993</xdr:rowOff>
    </xdr:from>
    <xdr:to>
      <xdr:col>50</xdr:col>
      <xdr:colOff>165100</xdr:colOff>
      <xdr:row>30</xdr:row>
      <xdr:rowOff>146593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1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163120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27095" y="49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130850</xdr:rowOff>
    </xdr:from>
    <xdr:to>
      <xdr:col>45</xdr:col>
      <xdr:colOff>177800</xdr:colOff>
      <xdr:row>38</xdr:row>
      <xdr:rowOff>136451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60150"/>
          <a:ext cx="889000" cy="69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52095</xdr:rowOff>
    </xdr:from>
    <xdr:to>
      <xdr:col>46</xdr:col>
      <xdr:colOff>38100</xdr:colOff>
      <xdr:row>34</xdr:row>
      <xdr:rowOff>153695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170222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65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136451</xdr:rowOff>
    </xdr:from>
    <xdr:to>
      <xdr:col>41</xdr:col>
      <xdr:colOff>50800</xdr:colOff>
      <xdr:row>39</xdr:row>
      <xdr:rowOff>37140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51551"/>
          <a:ext cx="889000" cy="7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102322</xdr:rowOff>
    </xdr:from>
    <xdr:to>
      <xdr:col>41</xdr:col>
      <xdr:colOff>101600</xdr:colOff>
      <xdr:row>39</xdr:row>
      <xdr:rowOff>32472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23599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114715</xdr:rowOff>
    </xdr:from>
    <xdr:to>
      <xdr:col>36</xdr:col>
      <xdr:colOff>165100</xdr:colOff>
      <xdr:row>39</xdr:row>
      <xdr:rowOff>44865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61392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41155</xdr:rowOff>
    </xdr:from>
    <xdr:to>
      <xdr:col>55</xdr:col>
      <xdr:colOff>50800</xdr:colOff>
      <xdr:row>34</xdr:row>
      <xdr:rowOff>142755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19582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4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6359</xdr:rowOff>
    </xdr:from>
    <xdr:to>
      <xdr:col>50</xdr:col>
      <xdr:colOff>165100</xdr:colOff>
      <xdr:row>33</xdr:row>
      <xdr:rowOff>107959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6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99086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27095" y="575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80050</xdr:rowOff>
    </xdr:from>
    <xdr:to>
      <xdr:col>46</xdr:col>
      <xdr:colOff>38100</xdr:colOff>
      <xdr:row>35</xdr:row>
      <xdr:rowOff>10200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0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1327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0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85651</xdr:rowOff>
    </xdr:from>
    <xdr:to>
      <xdr:col>41</xdr:col>
      <xdr:colOff>101600</xdr:colOff>
      <xdr:row>39</xdr:row>
      <xdr:rowOff>15801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32328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157790</xdr:rowOff>
    </xdr:from>
    <xdr:to>
      <xdr:col>36</xdr:col>
      <xdr:colOff>165100</xdr:colOff>
      <xdr:row>39</xdr:row>
      <xdr:rowOff>87940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79067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6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145121</xdr:rowOff>
    </xdr:from>
    <xdr:to>
      <xdr:col>55</xdr:col>
      <xdr:colOff>0</xdr:colOff>
      <xdr:row>55</xdr:row>
      <xdr:rowOff>155735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574871"/>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102133</xdr:rowOff>
    </xdr:from>
    <xdr:to>
      <xdr:col>50</xdr:col>
      <xdr:colOff>114300</xdr:colOff>
      <xdr:row>55</xdr:row>
      <xdr:rowOff>145121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31883"/>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102133</xdr:rowOff>
    </xdr:from>
    <xdr:to>
      <xdr:col>45</xdr:col>
      <xdr:colOff>177800</xdr:colOff>
      <xdr:row>56</xdr:row>
      <xdr:rowOff>30919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31883"/>
          <a:ext cx="889000" cy="10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144746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30919</xdr:rowOff>
    </xdr:from>
    <xdr:to>
      <xdr:col>41</xdr:col>
      <xdr:colOff>50800</xdr:colOff>
      <xdr:row>56</xdr:row>
      <xdr:rowOff>69803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32119"/>
          <a:ext cx="8890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104935</xdr:rowOff>
    </xdr:from>
    <xdr:to>
      <xdr:col>55</xdr:col>
      <xdr:colOff>50800</xdr:colOff>
      <xdr:row>56</xdr:row>
      <xdr:rowOff>35085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127812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8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94321</xdr:rowOff>
    </xdr:from>
    <xdr:to>
      <xdr:col>50</xdr:col>
      <xdr:colOff>165100</xdr:colOff>
      <xdr:row>56</xdr:row>
      <xdr:rowOff>24471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40998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59411" y="92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51333</xdr:rowOff>
    </xdr:from>
    <xdr:to>
      <xdr:col>46</xdr:col>
      <xdr:colOff>38100</xdr:colOff>
      <xdr:row>55</xdr:row>
      <xdr:rowOff>152933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169460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151569</xdr:rowOff>
    </xdr:from>
    <xdr:to>
      <xdr:col>41</xdr:col>
      <xdr:colOff>101600</xdr:colOff>
      <xdr:row>56</xdr:row>
      <xdr:rowOff>81719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98246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19003</xdr:rowOff>
    </xdr:from>
    <xdr:to>
      <xdr:col>36</xdr:col>
      <xdr:colOff>165100</xdr:colOff>
      <xdr:row>56</xdr:row>
      <xdr:rowOff>120603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2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137130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95368</xdr:rowOff>
    </xdr:from>
    <xdr:to>
      <xdr:col>55</xdr:col>
      <xdr:colOff>0</xdr:colOff>
      <xdr:row>77</xdr:row>
      <xdr:rowOff>116579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97018"/>
          <a:ext cx="8382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122975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68932</xdr:rowOff>
    </xdr:from>
    <xdr:to>
      <xdr:col>50</xdr:col>
      <xdr:colOff>114300</xdr:colOff>
      <xdr:row>77</xdr:row>
      <xdr:rowOff>95368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70582"/>
          <a:ext cx="8890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47178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59411" y="134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68932</xdr:rowOff>
    </xdr:from>
    <xdr:to>
      <xdr:col>45</xdr:col>
      <xdr:colOff>177800</xdr:colOff>
      <xdr:row>77</xdr:row>
      <xdr:rowOff>140745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70582"/>
          <a:ext cx="889000" cy="7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140745</xdr:rowOff>
    </xdr:from>
    <xdr:to>
      <xdr:col>41</xdr:col>
      <xdr:colOff>50800</xdr:colOff>
      <xdr:row>78</xdr:row>
      <xdr:rowOff>6018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42395"/>
          <a:ext cx="889000" cy="3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75426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65779</xdr:rowOff>
    </xdr:from>
    <xdr:to>
      <xdr:col>55</xdr:col>
      <xdr:colOff>50800</xdr:colOff>
      <xdr:row>77</xdr:row>
      <xdr:rowOff>167379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88656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44568</xdr:rowOff>
    </xdr:from>
    <xdr:to>
      <xdr:col>50</xdr:col>
      <xdr:colOff>165100</xdr:colOff>
      <xdr:row>77</xdr:row>
      <xdr:rowOff>146168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162695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59411" y="130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18132</xdr:rowOff>
    </xdr:from>
    <xdr:to>
      <xdr:col>46</xdr:col>
      <xdr:colOff>38100</xdr:colOff>
      <xdr:row>77</xdr:row>
      <xdr:rowOff>119732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136259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9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89945</xdr:rowOff>
    </xdr:from>
    <xdr:to>
      <xdr:col>41</xdr:col>
      <xdr:colOff>101600</xdr:colOff>
      <xdr:row>78</xdr:row>
      <xdr:rowOff>20095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36622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126668</xdr:rowOff>
    </xdr:from>
    <xdr:to>
      <xdr:col>36</xdr:col>
      <xdr:colOff>165100</xdr:colOff>
      <xdr:row>78</xdr:row>
      <xdr:rowOff>56818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73345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10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40145</xdr:rowOff>
    </xdr:from>
    <xdr:to>
      <xdr:col>55</xdr:col>
      <xdr:colOff>0</xdr:colOff>
      <xdr:row>97</xdr:row>
      <xdr:rowOff>65100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70795"/>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165912</xdr:rowOff>
    </xdr:from>
    <xdr:to>
      <xdr:col>50</xdr:col>
      <xdr:colOff>114300</xdr:colOff>
      <xdr:row>97</xdr:row>
      <xdr:rowOff>40145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25112"/>
          <a:ext cx="889000" cy="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165912</xdr:rowOff>
    </xdr:from>
    <xdr:to>
      <xdr:col>45</xdr:col>
      <xdr:colOff>177800</xdr:colOff>
      <xdr:row>97</xdr:row>
      <xdr:rowOff>39878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25112"/>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39878</xdr:rowOff>
    </xdr:from>
    <xdr:to>
      <xdr:col>41</xdr:col>
      <xdr:colOff>50800</xdr:colOff>
      <xdr:row>97</xdr:row>
      <xdr:rowOff>45746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70528"/>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14300</xdr:rowOff>
    </xdr:from>
    <xdr:to>
      <xdr:col>55</xdr:col>
      <xdr:colOff>50800</xdr:colOff>
      <xdr:row>97</xdr:row>
      <xdr:rowOff>115900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37177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160795</xdr:rowOff>
    </xdr:from>
    <xdr:to>
      <xdr:col>50</xdr:col>
      <xdr:colOff>165100</xdr:colOff>
      <xdr:row>97</xdr:row>
      <xdr:rowOff>90945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107472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59411" y="163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115112</xdr:rowOff>
    </xdr:from>
    <xdr:to>
      <xdr:col>46</xdr:col>
      <xdr:colOff>38100</xdr:colOff>
      <xdr:row>97</xdr:row>
      <xdr:rowOff>45262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61789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160528</xdr:rowOff>
    </xdr:from>
    <xdr:to>
      <xdr:col>41</xdr:col>
      <xdr:colOff>101600</xdr:colOff>
      <xdr:row>97</xdr:row>
      <xdr:rowOff>90678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107205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9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166396</xdr:rowOff>
    </xdr:from>
    <xdr:to>
      <xdr:col>36</xdr:col>
      <xdr:colOff>165100</xdr:colOff>
      <xdr:row>97</xdr:row>
      <xdr:rowOff>96546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113073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18288</xdr:rowOff>
    </xdr:from>
    <xdr:to>
      <xdr:col>85</xdr:col>
      <xdr:colOff>127000</xdr:colOff>
      <xdr:row>39</xdr:row>
      <xdr:rowOff>26416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04838"/>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132224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04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116967</xdr:rowOff>
    </xdr:from>
    <xdr:to>
      <xdr:col>81</xdr:col>
      <xdr:colOff>50800</xdr:colOff>
      <xdr:row>39</xdr:row>
      <xdr:rowOff>18288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460617"/>
          <a:ext cx="889000" cy="2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73169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33728" y="60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116967</xdr:rowOff>
    </xdr:from>
    <xdr:to>
      <xdr:col>76</xdr:col>
      <xdr:colOff>114300</xdr:colOff>
      <xdr:row>38</xdr:row>
      <xdr:rowOff>66929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460617"/>
          <a:ext cx="889000" cy="1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79011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66929</xdr:rowOff>
    </xdr:from>
    <xdr:to>
      <xdr:col>71</xdr:col>
      <xdr:colOff>177800</xdr:colOff>
      <xdr:row>39</xdr:row>
      <xdr:rowOff>24638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82029"/>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145813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168419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147066</xdr:rowOff>
    </xdr:from>
    <xdr:to>
      <xdr:col>85</xdr:col>
      <xdr:colOff>177800</xdr:colOff>
      <xdr:row>39</xdr:row>
      <xdr:rowOff>77216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61993</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7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138938</xdr:rowOff>
    </xdr:from>
    <xdr:to>
      <xdr:col>81</xdr:col>
      <xdr:colOff>101600</xdr:colOff>
      <xdr:row>39</xdr:row>
      <xdr:rowOff>69088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60215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79317" y="674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66167</xdr:rowOff>
    </xdr:from>
    <xdr:to>
      <xdr:col>76</xdr:col>
      <xdr:colOff>165100</xdr:colOff>
      <xdr:row>37</xdr:row>
      <xdr:rowOff>167767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4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158894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50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16129</xdr:rowOff>
    </xdr:from>
    <xdr:to>
      <xdr:col>72</xdr:col>
      <xdr:colOff>38100</xdr:colOff>
      <xdr:row>38</xdr:row>
      <xdr:rowOff>117729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108856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6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145288</xdr:rowOff>
    </xdr:from>
    <xdr:to>
      <xdr:col>67</xdr:col>
      <xdr:colOff>101600</xdr:colOff>
      <xdr:row>39</xdr:row>
      <xdr:rowOff>75438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66565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5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126822</xdr:rowOff>
    </xdr:from>
    <xdr:to>
      <xdr:col>85</xdr:col>
      <xdr:colOff>127000</xdr:colOff>
      <xdr:row>74</xdr:row>
      <xdr:rowOff>138214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814122"/>
          <a:ext cx="8382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864</xdr:rowOff>
    </xdr:from>
    <xdr:to>
      <xdr:col>81</xdr:col>
      <xdr:colOff>50800</xdr:colOff>
      <xdr:row>74</xdr:row>
      <xdr:rowOff>138214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516714"/>
          <a:ext cx="889000" cy="30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142562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01411" y="124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864</xdr:rowOff>
    </xdr:from>
    <xdr:to>
      <xdr:col>76</xdr:col>
      <xdr:colOff>114300</xdr:colOff>
      <xdr:row>74</xdr:row>
      <xdr:rowOff>156502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516714"/>
          <a:ext cx="889000" cy="3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98552</xdr:rowOff>
    </xdr:from>
    <xdr:to>
      <xdr:col>71</xdr:col>
      <xdr:colOff>177800</xdr:colOff>
      <xdr:row>74</xdr:row>
      <xdr:rowOff>156502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785852"/>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76022</xdr:rowOff>
    </xdr:from>
    <xdr:to>
      <xdr:col>85</xdr:col>
      <xdr:colOff>177800</xdr:colOff>
      <xdr:row>75</xdr:row>
      <xdr:rowOff>6172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7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98899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87414</xdr:rowOff>
    </xdr:from>
    <xdr:to>
      <xdr:col>81</xdr:col>
      <xdr:colOff>101600</xdr:colOff>
      <xdr:row>75</xdr:row>
      <xdr:rowOff>17564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8691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01411" y="128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121514</xdr:rowOff>
    </xdr:from>
    <xdr:to>
      <xdr:col>76</xdr:col>
      <xdr:colOff>165100</xdr:colOff>
      <xdr:row>73</xdr:row>
      <xdr:rowOff>51664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4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68191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2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105702</xdr:rowOff>
    </xdr:from>
    <xdr:to>
      <xdr:col>72</xdr:col>
      <xdr:colOff>38100</xdr:colOff>
      <xdr:row>75</xdr:row>
      <xdr:rowOff>35852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7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52379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5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47752</xdr:rowOff>
    </xdr:from>
    <xdr:to>
      <xdr:col>67</xdr:col>
      <xdr:colOff>101600</xdr:colOff>
      <xdr:row>74</xdr:row>
      <xdr:rowOff>149352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165879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51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61748</xdr:rowOff>
    </xdr:from>
    <xdr:to>
      <xdr:col>85</xdr:col>
      <xdr:colOff>127000</xdr:colOff>
      <xdr:row>94</xdr:row>
      <xdr:rowOff>55530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5835148"/>
          <a:ext cx="838200" cy="3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30615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31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61748</xdr:rowOff>
    </xdr:from>
    <xdr:to>
      <xdr:col>81</xdr:col>
      <xdr:colOff>50800</xdr:colOff>
      <xdr:row>96</xdr:row>
      <xdr:rowOff>165029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5835148"/>
          <a:ext cx="889000" cy="78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75009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01411" y="161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165029</xdr:rowOff>
    </xdr:from>
    <xdr:to>
      <xdr:col>76</xdr:col>
      <xdr:colOff>114300</xdr:colOff>
      <xdr:row>97</xdr:row>
      <xdr:rowOff>166354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624229"/>
          <a:ext cx="889000" cy="17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78757</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8" y="167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153736</xdr:rowOff>
    </xdr:from>
    <xdr:to>
      <xdr:col>71</xdr:col>
      <xdr:colOff>177800</xdr:colOff>
      <xdr:row>97</xdr:row>
      <xdr:rowOff>166354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612936"/>
          <a:ext cx="889000" cy="1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63898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79428" y="1669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4730</xdr:rowOff>
    </xdr:from>
    <xdr:to>
      <xdr:col>85</xdr:col>
      <xdr:colOff>177800</xdr:colOff>
      <xdr:row>94</xdr:row>
      <xdr:rowOff>106330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1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27607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59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10948</xdr:rowOff>
    </xdr:from>
    <xdr:to>
      <xdr:col>81</xdr:col>
      <xdr:colOff>101600</xdr:colOff>
      <xdr:row>92</xdr:row>
      <xdr:rowOff>112548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57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129075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01411" y="155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114229</xdr:rowOff>
    </xdr:from>
    <xdr:to>
      <xdr:col>76</xdr:col>
      <xdr:colOff>165100</xdr:colOff>
      <xdr:row>97</xdr:row>
      <xdr:rowOff>44379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5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60906</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3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115554</xdr:rowOff>
    </xdr:from>
    <xdr:to>
      <xdr:col>72</xdr:col>
      <xdr:colOff>38100</xdr:colOff>
      <xdr:row>98</xdr:row>
      <xdr:rowOff>45704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36831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3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102936</xdr:rowOff>
    </xdr:from>
    <xdr:to>
      <xdr:col>67</xdr:col>
      <xdr:colOff>101600</xdr:colOff>
      <xdr:row>97</xdr:row>
      <xdr:rowOff>33086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5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49613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3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91440</xdr:rowOff>
    </xdr:from>
    <xdr:to>
      <xdr:col>116</xdr:col>
      <xdr:colOff>63500</xdr:colOff>
      <xdr:row>36</xdr:row>
      <xdr:rowOff>161290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63640"/>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90187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262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132080</xdr:rowOff>
    </xdr:from>
    <xdr:to>
      <xdr:col>111</xdr:col>
      <xdr:colOff>177800</xdr:colOff>
      <xdr:row>36</xdr:row>
      <xdr:rowOff>161290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3042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41927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21317" y="604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148590</xdr:rowOff>
    </xdr:from>
    <xdr:to>
      <xdr:col>107</xdr:col>
      <xdr:colOff>50800</xdr:colOff>
      <xdr:row>36</xdr:row>
      <xdr:rowOff>132080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5977890"/>
          <a:ext cx="889000" cy="3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162577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59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148590</xdr:rowOff>
    </xdr:from>
    <xdr:to>
      <xdr:col>102</xdr:col>
      <xdr:colOff>114300</xdr:colOff>
      <xdr:row>37</xdr:row>
      <xdr:rowOff>125730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5977890"/>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115587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560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00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40640</xdr:rowOff>
    </xdr:from>
    <xdr:to>
      <xdr:col>116</xdr:col>
      <xdr:colOff>114300</xdr:colOff>
      <xdr:row>36</xdr:row>
      <xdr:rowOff>142240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63517</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64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110490</xdr:rowOff>
    </xdr:from>
    <xdr:to>
      <xdr:col>112</xdr:col>
      <xdr:colOff>38100</xdr:colOff>
      <xdr:row>37</xdr:row>
      <xdr:rowOff>40640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31767</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213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81280</xdr:rowOff>
    </xdr:from>
    <xdr:to>
      <xdr:col>107</xdr:col>
      <xdr:colOff>101600</xdr:colOff>
      <xdr:row>37</xdr:row>
      <xdr:rowOff>11430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2557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34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97790</xdr:rowOff>
    </xdr:from>
    <xdr:to>
      <xdr:col>102</xdr:col>
      <xdr:colOff>165100</xdr:colOff>
      <xdr:row>35</xdr:row>
      <xdr:rowOff>27940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19067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019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74930</xdr:rowOff>
    </xdr:from>
    <xdr:to>
      <xdr:col>98</xdr:col>
      <xdr:colOff>38100</xdr:colOff>
      <xdr:row>38</xdr:row>
      <xdr:rowOff>5080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167657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51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24224</xdr:rowOff>
    </xdr:from>
    <xdr:to>
      <xdr:col>116</xdr:col>
      <xdr:colOff>63500</xdr:colOff>
      <xdr:row>56</xdr:row>
      <xdr:rowOff>45500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625424"/>
          <a:ext cx="8382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122015</xdr:rowOff>
    </xdr:from>
    <xdr:ext cx="534377"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380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123143</xdr:rowOff>
    </xdr:from>
    <xdr:to>
      <xdr:col>111</xdr:col>
      <xdr:colOff>177800</xdr:colOff>
      <xdr:row>56</xdr:row>
      <xdr:rowOff>45500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552893"/>
          <a:ext cx="889000" cy="9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132994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43411" y="92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123143</xdr:rowOff>
    </xdr:from>
    <xdr:to>
      <xdr:col>107</xdr:col>
      <xdr:colOff>50800</xdr:colOff>
      <xdr:row>57</xdr:row>
      <xdr:rowOff>168389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552893"/>
          <a:ext cx="889000" cy="38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121531</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160454</xdr:rowOff>
    </xdr:from>
    <xdr:to>
      <xdr:col>102</xdr:col>
      <xdr:colOff>114300</xdr:colOff>
      <xdr:row>57</xdr:row>
      <xdr:rowOff>168389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33104"/>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55759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6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41766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144874</xdr:rowOff>
    </xdr:from>
    <xdr:to>
      <xdr:col>116</xdr:col>
      <xdr:colOff>114300</xdr:colOff>
      <xdr:row>56</xdr:row>
      <xdr:rowOff>75024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5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123301</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5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166150</xdr:rowOff>
    </xdr:from>
    <xdr:to>
      <xdr:col>112</xdr:col>
      <xdr:colOff>38100</xdr:colOff>
      <xdr:row>56</xdr:row>
      <xdr:rowOff>96300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5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87427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43411" y="96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72343</xdr:rowOff>
    </xdr:from>
    <xdr:to>
      <xdr:col>107</xdr:col>
      <xdr:colOff>101600</xdr:colOff>
      <xdr:row>56</xdr:row>
      <xdr:rowOff>2493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50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165070</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59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117589</xdr:rowOff>
    </xdr:from>
    <xdr:to>
      <xdr:col>102</xdr:col>
      <xdr:colOff>165100</xdr:colOff>
      <xdr:row>58</xdr:row>
      <xdr:rowOff>47739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8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38866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9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109654</xdr:rowOff>
    </xdr:from>
    <xdr:to>
      <xdr:col>98</xdr:col>
      <xdr:colOff>38100</xdr:colOff>
      <xdr:row>58</xdr:row>
      <xdr:rowOff>39804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30931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9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98878</xdr:rowOff>
    </xdr:from>
    <xdr:to>
      <xdr:col>116</xdr:col>
      <xdr:colOff>63500</xdr:colOff>
      <xdr:row>71</xdr:row>
      <xdr:rowOff>29972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100378"/>
          <a:ext cx="8382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71246</xdr:rowOff>
    </xdr:from>
    <xdr:ext cx="469744"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272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166805</xdr:rowOff>
    </xdr:from>
    <xdr:to>
      <xdr:col>111</xdr:col>
      <xdr:colOff>177800</xdr:colOff>
      <xdr:row>71</xdr:row>
      <xdr:rowOff>29972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168305"/>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79083</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166805</xdr:rowOff>
    </xdr:from>
    <xdr:to>
      <xdr:col>107</xdr:col>
      <xdr:colOff>50800</xdr:colOff>
      <xdr:row>72</xdr:row>
      <xdr:rowOff>58384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168305"/>
          <a:ext cx="889000" cy="2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94105</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34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91367</xdr:rowOff>
    </xdr:from>
    <xdr:to>
      <xdr:col>102</xdr:col>
      <xdr:colOff>114300</xdr:colOff>
      <xdr:row>72</xdr:row>
      <xdr:rowOff>58384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264317"/>
          <a:ext cx="8890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160726</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48078</xdr:rowOff>
    </xdr:from>
    <xdr:to>
      <xdr:col>116</xdr:col>
      <xdr:colOff>114300</xdr:colOff>
      <xdr:row>70</xdr:row>
      <xdr:rowOff>149678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0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1105</xdr:rowOff>
    </xdr:from>
    <xdr:ext cx="469744"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0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150622</xdr:rowOff>
    </xdr:from>
    <xdr:to>
      <xdr:col>112</xdr:col>
      <xdr:colOff>38100</xdr:colOff>
      <xdr:row>71</xdr:row>
      <xdr:rowOff>80772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1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97299</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75728" y="119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116005</xdr:rowOff>
    </xdr:from>
    <xdr:to>
      <xdr:col>107</xdr:col>
      <xdr:colOff>101600</xdr:colOff>
      <xdr:row>71</xdr:row>
      <xdr:rowOff>46155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1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69</xdr:row>
      <xdr:rowOff>62682</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99428" y="118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7584</xdr:rowOff>
    </xdr:from>
    <xdr:to>
      <xdr:col>102</xdr:col>
      <xdr:colOff>165100</xdr:colOff>
      <xdr:row>72</xdr:row>
      <xdr:rowOff>109184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3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125711</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10428" y="1212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40567</xdr:rowOff>
    </xdr:from>
    <xdr:to>
      <xdr:col>98</xdr:col>
      <xdr:colOff>38100</xdr:colOff>
      <xdr:row>71</xdr:row>
      <xdr:rowOff>142167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2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69</xdr:row>
      <xdr:rowOff>158694</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21428" y="119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物件費について、令和４年度の住民一人当たりのコストは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28,367</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円となっており、新型コロナウイルス感染症の宿泊療養施設の運営費の増等により、昨年度と比較して</a:t>
          </a:r>
          <a:r>
            <a:rPr kumimoji="1" lang="en-US" altLang="ja-JP" sz="1300">
              <a:latin typeface="ＭＳ Ｐゴシック" panose="020B0600070205080204" pitchFamily="50" charset="-128"/>
              <a:ea typeface="ＭＳ Ｐゴシック" panose="020B0600070205080204" pitchFamily="50" charset="-128"/>
            </a:rPr>
            <a:t>6,372</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補助費等について、令和４年度の住民一人当たりのコストは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132,924</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円となっており、新型コロナウイルス感染症の入院病床確保に係る補助事業費や新型コロナウイルス感染症対策営業時間短縮要請協力金の減等により、昨年度と比較して</a:t>
          </a:r>
          <a:r>
            <a:rPr kumimoji="1" lang="en-US" altLang="ja-JP" sz="1300">
              <a:latin typeface="ＭＳ Ｐゴシック" panose="020B0600070205080204" pitchFamily="50" charset="-128"/>
              <a:ea typeface="ＭＳ Ｐゴシック" panose="020B0600070205080204" pitchFamily="50" charset="-128"/>
            </a:rPr>
            <a:t>12,631</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扶助費について、令和４年度の住民一人当たりのコストは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10,867</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円となっており、新型コロナウイルス感染症の検査費用等の公費負担の増等により、昨年度と比較して</a:t>
          </a:r>
          <a:r>
            <a:rPr kumimoji="1" lang="en-US" altLang="ja-JP" sz="1300">
              <a:latin typeface="ＭＳ Ｐゴシック" panose="020B0600070205080204" pitchFamily="50" charset="-128"/>
              <a:ea typeface="ＭＳ Ｐゴシック" panose="020B0600070205080204" pitchFamily="50" charset="-128"/>
            </a:rPr>
            <a:t>1,030</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積立金について、令和４年度の住民一人当たりのコストは</a:t>
          </a:r>
          <a:r>
            <a:rPr kumimoji="1" lang="en-US" altLang="ja-JP" sz="1300">
              <a:latin typeface="ＭＳ Ｐゴシック" panose="020B0600070205080204" pitchFamily="50" charset="-128"/>
              <a:ea typeface="ＭＳ Ｐゴシック" panose="020B0600070205080204" pitchFamily="50" charset="-128"/>
            </a:rPr>
            <a:t>16,841</a:t>
          </a:r>
          <a:r>
            <a:rPr kumimoji="1" lang="ja-JP" altLang="en-US" sz="1300">
              <a:latin typeface="ＭＳ Ｐゴシック" panose="020B0600070205080204" pitchFamily="50" charset="-128"/>
              <a:ea typeface="ＭＳ Ｐゴシック" panose="020B0600070205080204" pitchFamily="50" charset="-128"/>
            </a:rPr>
            <a:t>円となっており、カーボンニュートラル産業拠点創出推進基金積立金の減等により、昨年度と比較して</a:t>
          </a:r>
          <a:r>
            <a:rPr kumimoji="1" lang="en-US" altLang="ja-JP" sz="1300">
              <a:latin typeface="ＭＳ Ｐゴシック" panose="020B0600070205080204" pitchFamily="50" charset="-128"/>
              <a:ea typeface="ＭＳ Ｐゴシック" panose="020B0600070205080204" pitchFamily="50" charset="-128"/>
            </a:rPr>
            <a:t>7,364</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2,879,808
2,800,238
6,097.54
1,340,774,026
1,309,533,583
19,996,693
658,567,038
2,134,155,931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167132</xdr:rowOff>
    </xdr:from>
    <xdr:to>
      <xdr:col>24</xdr:col>
      <xdr:colOff>63500</xdr:colOff>
      <xdr:row>34</xdr:row>
      <xdr:rowOff>4826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2498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4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xdr:rowOff>
    </xdr:from>
    <xdr:to>
      <xdr:col>19</xdr:col>
      <xdr:colOff>177800</xdr:colOff>
      <xdr:row>34</xdr:row>
      <xdr:rowOff>20828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3412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20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105410</xdr:rowOff>
    </xdr:from>
    <xdr:to>
      <xdr:col>15</xdr:col>
      <xdr:colOff>50800</xdr:colOff>
      <xdr:row>34</xdr:row>
      <xdr:rowOff>20828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6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93980</xdr:rowOff>
    </xdr:from>
    <xdr:to>
      <xdr:col>10</xdr:col>
      <xdr:colOff>114300</xdr:colOff>
      <xdr:row>33</xdr:row>
      <xdr:rowOff>105410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518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116332</xdr:rowOff>
    </xdr:from>
    <xdr:to>
      <xdr:col>24</xdr:col>
      <xdr:colOff>114300</xdr:colOff>
      <xdr:row>34</xdr:row>
      <xdr:rowOff>46482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139209</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25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125476</xdr:rowOff>
    </xdr:from>
    <xdr:to>
      <xdr:col>20</xdr:col>
      <xdr:colOff>38100</xdr:colOff>
      <xdr:row>34</xdr:row>
      <xdr:rowOff>55626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72153</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558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141478</xdr:rowOff>
    </xdr:from>
    <xdr:to>
      <xdr:col>15</xdr:col>
      <xdr:colOff>101600</xdr:colOff>
      <xdr:row>34</xdr:row>
      <xdr:rowOff>71628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88155</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574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54610</xdr:rowOff>
    </xdr:from>
    <xdr:to>
      <xdr:col>10</xdr:col>
      <xdr:colOff>165100</xdr:colOff>
      <xdr:row>33</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1287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48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43180</xdr:rowOff>
    </xdr:from>
    <xdr:to>
      <xdr:col>6</xdr:col>
      <xdr:colOff>38100</xdr:colOff>
      <xdr:row>33</xdr:row>
      <xdr:rowOff>144780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161307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47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77254</xdr:rowOff>
    </xdr:from>
    <xdr:to>
      <xdr:col>24</xdr:col>
      <xdr:colOff>63500</xdr:colOff>
      <xdr:row>56</xdr:row>
      <xdr:rowOff>30772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507004"/>
          <a:ext cx="8382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7662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30772</xdr:rowOff>
    </xdr:from>
    <xdr:to>
      <xdr:col>19</xdr:col>
      <xdr:colOff>177800</xdr:colOff>
      <xdr:row>57</xdr:row>
      <xdr:rowOff>133794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31972"/>
          <a:ext cx="889000" cy="27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48798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1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133794</xdr:rowOff>
    </xdr:from>
    <xdr:to>
      <xdr:col>15</xdr:col>
      <xdr:colOff>50800</xdr:colOff>
      <xdr:row>58</xdr:row>
      <xdr:rowOff>75959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06444"/>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50050</xdr:rowOff>
    </xdr:from>
    <xdr:to>
      <xdr:col>10</xdr:col>
      <xdr:colOff>114300</xdr:colOff>
      <xdr:row>58</xdr:row>
      <xdr:rowOff>75959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4150"/>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70781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26454</xdr:rowOff>
    </xdr:from>
    <xdr:to>
      <xdr:col>24</xdr:col>
      <xdr:colOff>114300</xdr:colOff>
      <xdr:row>55</xdr:row>
      <xdr:rowOff>128054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4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49331</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3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151422</xdr:rowOff>
    </xdr:from>
    <xdr:to>
      <xdr:col>20</xdr:col>
      <xdr:colOff>38100</xdr:colOff>
      <xdr:row>56</xdr:row>
      <xdr:rowOff>81572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5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72699</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6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82994</xdr:rowOff>
    </xdr:from>
    <xdr:to>
      <xdr:col>15</xdr:col>
      <xdr:colOff>101600</xdr:colOff>
      <xdr:row>58</xdr:row>
      <xdr:rowOff>13144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29671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6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25159</xdr:rowOff>
    </xdr:from>
    <xdr:to>
      <xdr:col>10</xdr:col>
      <xdr:colOff>165100</xdr:colOff>
      <xdr:row>58</xdr:row>
      <xdr:rowOff>126759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117886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170700</xdr:rowOff>
    </xdr:from>
    <xdr:to>
      <xdr:col>6</xdr:col>
      <xdr:colOff>38100</xdr:colOff>
      <xdr:row>58</xdr:row>
      <xdr:rowOff>100850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91977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23617</xdr:rowOff>
    </xdr:from>
    <xdr:to>
      <xdr:col>24</xdr:col>
      <xdr:colOff>62865</xdr:colOff>
      <xdr:row>77</xdr:row>
      <xdr:rowOff>11227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25117"/>
          <a:ext cx="1270" cy="118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15054</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11227</xdr:rowOff>
    </xdr:from>
    <xdr:to>
      <xdr:col>24</xdr:col>
      <xdr:colOff>152400</xdr:colOff>
      <xdr:row>77</xdr:row>
      <xdr:rowOff>11227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21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141744</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23617</xdr:rowOff>
    </xdr:from>
    <xdr:to>
      <xdr:col>24</xdr:col>
      <xdr:colOff>152400</xdr:colOff>
      <xdr:row>70</xdr:row>
      <xdr:rowOff>23617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25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49495</xdr:rowOff>
    </xdr:from>
    <xdr:to>
      <xdr:col>24</xdr:col>
      <xdr:colOff>63500</xdr:colOff>
      <xdr:row>73</xdr:row>
      <xdr:rowOff>72126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565345"/>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155887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7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6010</xdr:rowOff>
    </xdr:from>
    <xdr:to>
      <xdr:col>24</xdr:col>
      <xdr:colOff>114300</xdr:colOff>
      <xdr:row>74</xdr:row>
      <xdr:rowOff>107610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88494</xdr:rowOff>
    </xdr:from>
    <xdr:to>
      <xdr:col>19</xdr:col>
      <xdr:colOff>177800</xdr:colOff>
      <xdr:row>73</xdr:row>
      <xdr:rowOff>72126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432894"/>
          <a:ext cx="889000" cy="1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3815</xdr:rowOff>
    </xdr:from>
    <xdr:to>
      <xdr:col>20</xdr:col>
      <xdr:colOff>38100</xdr:colOff>
      <xdr:row>74</xdr:row>
      <xdr:rowOff>105415</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9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96542</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7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88494</xdr:rowOff>
    </xdr:from>
    <xdr:to>
      <xdr:col>15</xdr:col>
      <xdr:colOff>50800</xdr:colOff>
      <xdr:row>75</xdr:row>
      <xdr:rowOff>86391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432894"/>
          <a:ext cx="889000" cy="5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5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143177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6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86391</xdr:rowOff>
    </xdr:from>
    <xdr:to>
      <xdr:col>10</xdr:col>
      <xdr:colOff>114300</xdr:colOff>
      <xdr:row>76</xdr:row>
      <xdr:rowOff>129459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2945141"/>
          <a:ext cx="889000" cy="21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5788</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2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119173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170145</xdr:rowOff>
    </xdr:from>
    <xdr:to>
      <xdr:col>24</xdr:col>
      <xdr:colOff>114300</xdr:colOff>
      <xdr:row>73</xdr:row>
      <xdr:rowOff>100295</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5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21572</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36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21326</xdr:rowOff>
    </xdr:from>
    <xdr:to>
      <xdr:col>20</xdr:col>
      <xdr:colOff>38100</xdr:colOff>
      <xdr:row>73</xdr:row>
      <xdr:rowOff>122926</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53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139453</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3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37694</xdr:rowOff>
    </xdr:from>
    <xdr:to>
      <xdr:col>15</xdr:col>
      <xdr:colOff>101600</xdr:colOff>
      <xdr:row>72</xdr:row>
      <xdr:rowOff>139294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3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155821</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15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35591</xdr:rowOff>
    </xdr:from>
    <xdr:to>
      <xdr:col>10</xdr:col>
      <xdr:colOff>165100</xdr:colOff>
      <xdr:row>75</xdr:row>
      <xdr:rowOff>137191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8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153718</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6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78659</xdr:rowOff>
    </xdr:from>
    <xdr:to>
      <xdr:col>6</xdr:col>
      <xdr:colOff>38100</xdr:colOff>
      <xdr:row>77</xdr:row>
      <xdr:rowOff>8809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1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25336</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288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94804</xdr:rowOff>
    </xdr:from>
    <xdr:to>
      <xdr:col>24</xdr:col>
      <xdr:colOff>63500</xdr:colOff>
      <xdr:row>93</xdr:row>
      <xdr:rowOff>107055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3797300" y="16039654"/>
          <a:ext cx="838200" cy="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79019</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85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94804</xdr:rowOff>
    </xdr:from>
    <xdr:to>
      <xdr:col>19</xdr:col>
      <xdr:colOff>177800</xdr:colOff>
      <xdr:row>94</xdr:row>
      <xdr:rowOff>151199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039654"/>
          <a:ext cx="889000" cy="2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24396</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61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151199</xdr:rowOff>
    </xdr:from>
    <xdr:to>
      <xdr:col>15</xdr:col>
      <xdr:colOff>50800</xdr:colOff>
      <xdr:row>97</xdr:row>
      <xdr:rowOff>61336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267499"/>
          <a:ext cx="889000" cy="4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61336</xdr:rowOff>
    </xdr:from>
    <xdr:to>
      <xdr:col>10</xdr:col>
      <xdr:colOff>114300</xdr:colOff>
      <xdr:row>97</xdr:row>
      <xdr:rowOff>72217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1130300" y="16691986"/>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143749</xdr:rowOff>
    </xdr:from>
    <xdr:ext cx="469744"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84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95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56255</xdr:rowOff>
    </xdr:from>
    <xdr:to>
      <xdr:col>24</xdr:col>
      <xdr:colOff>114300</xdr:colOff>
      <xdr:row>93</xdr:row>
      <xdr:rowOff>157855</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60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34682</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59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44004</xdr:rowOff>
    </xdr:from>
    <xdr:to>
      <xdr:col>20</xdr:col>
      <xdr:colOff>38100</xdr:colOff>
      <xdr:row>93</xdr:row>
      <xdr:rowOff>145604</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59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162131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57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100399</xdr:rowOff>
    </xdr:from>
    <xdr:to>
      <xdr:col>15</xdr:col>
      <xdr:colOff>101600</xdr:colOff>
      <xdr:row>95</xdr:row>
      <xdr:rowOff>30549</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2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47076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599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10536</xdr:rowOff>
    </xdr:from>
    <xdr:to>
      <xdr:col>10</xdr:col>
      <xdr:colOff>165100</xdr:colOff>
      <xdr:row>97</xdr:row>
      <xdr:rowOff>112136</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6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128663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21417</xdr:rowOff>
    </xdr:from>
    <xdr:to>
      <xdr:col>6</xdr:col>
      <xdr:colOff>38100</xdr:colOff>
      <xdr:row>97</xdr:row>
      <xdr:rowOff>123017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6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139544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151130</xdr:rowOff>
    </xdr:from>
    <xdr:to>
      <xdr:col>55</xdr:col>
      <xdr:colOff>0</xdr:colOff>
      <xdr:row>38</xdr:row>
      <xdr:rowOff>10160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9639300" y="6494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98714</xdr:rowOff>
    </xdr:from>
    <xdr:ext cx="469744"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09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151130</xdr:rowOff>
    </xdr:from>
    <xdr:to>
      <xdr:col>50</xdr:col>
      <xdr:colOff>114300</xdr:colOff>
      <xdr:row>38</xdr:row>
      <xdr:rowOff>19957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8750300" y="6494780"/>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134093</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91728" y="59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104322</xdr:rowOff>
    </xdr:from>
    <xdr:to>
      <xdr:col>45</xdr:col>
      <xdr:colOff>177800</xdr:colOff>
      <xdr:row>38</xdr:row>
      <xdr:rowOff>19957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7861300" y="64479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78576</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8" y="590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21590</xdr:rowOff>
    </xdr:from>
    <xdr:to>
      <xdr:col>41</xdr:col>
      <xdr:colOff>50800</xdr:colOff>
      <xdr:row>37</xdr:row>
      <xdr:rowOff>104322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972300" y="636524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171286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72017" y="651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142983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3017" y="648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130810</xdr:rowOff>
    </xdr:from>
    <xdr:to>
      <xdr:col>55</xdr:col>
      <xdr:colOff>50800</xdr:colOff>
      <xdr:row>38</xdr:row>
      <xdr:rowOff>60960</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104267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109237</xdr:rowOff>
    </xdr:from>
    <xdr:ext cx="378565"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100330</xdr:rowOff>
    </xdr:from>
    <xdr:to>
      <xdr:col>50</xdr:col>
      <xdr:colOff>165100</xdr:colOff>
      <xdr:row>38</xdr:row>
      <xdr:rowOff>30480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9588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21607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373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140607</xdr:rowOff>
    </xdr:from>
    <xdr:to>
      <xdr:col>46</xdr:col>
      <xdr:colOff>38100</xdr:colOff>
      <xdr:row>38</xdr:row>
      <xdr:rowOff>70757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699500" y="64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61884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7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53522</xdr:rowOff>
    </xdr:from>
    <xdr:to>
      <xdr:col>41</xdr:col>
      <xdr:colOff>101600</xdr:colOff>
      <xdr:row>37</xdr:row>
      <xdr:rowOff>155122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7810500" y="63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7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142240</xdr:rowOff>
    </xdr:from>
    <xdr:to>
      <xdr:col>36</xdr:col>
      <xdr:colOff>165100</xdr:colOff>
      <xdr:row>37</xdr:row>
      <xdr:rowOff>72390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6921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88917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52342</xdr:rowOff>
    </xdr:from>
    <xdr:to>
      <xdr:col>55</xdr:col>
      <xdr:colOff>0</xdr:colOff>
      <xdr:row>56</xdr:row>
      <xdr:rowOff>128629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653542"/>
          <a:ext cx="8382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128461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729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81048</xdr:rowOff>
    </xdr:from>
    <xdr:to>
      <xdr:col>50</xdr:col>
      <xdr:colOff>114300</xdr:colOff>
      <xdr:row>56</xdr:row>
      <xdr:rowOff>128629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682248"/>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83427</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8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81048</xdr:rowOff>
    </xdr:from>
    <xdr:to>
      <xdr:col>45</xdr:col>
      <xdr:colOff>177800</xdr:colOff>
      <xdr:row>56</xdr:row>
      <xdr:rowOff>143456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682248"/>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56224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143456</xdr:rowOff>
    </xdr:from>
    <xdr:to>
      <xdr:col>41</xdr:col>
      <xdr:colOff>50800</xdr:colOff>
      <xdr:row>56</xdr:row>
      <xdr:rowOff>146656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74465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81272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83590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1542</xdr:rowOff>
    </xdr:from>
    <xdr:to>
      <xdr:col>55</xdr:col>
      <xdr:colOff>50800</xdr:colOff>
      <xdr:row>56</xdr:row>
      <xdr:rowOff>103142</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6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24419</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4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77829</xdr:rowOff>
    </xdr:from>
    <xdr:to>
      <xdr:col>50</xdr:col>
      <xdr:colOff>165100</xdr:colOff>
      <xdr:row>57</xdr:row>
      <xdr:rowOff>7979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67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24506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4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30248</xdr:rowOff>
    </xdr:from>
    <xdr:to>
      <xdr:col>46</xdr:col>
      <xdr:colOff>38100</xdr:colOff>
      <xdr:row>56</xdr:row>
      <xdr:rowOff>131848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6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148375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40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92656</xdr:rowOff>
    </xdr:from>
    <xdr:to>
      <xdr:col>41</xdr:col>
      <xdr:colOff>101600</xdr:colOff>
      <xdr:row>57</xdr:row>
      <xdr:rowOff>22806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69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39333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6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95856</xdr:rowOff>
    </xdr:from>
    <xdr:to>
      <xdr:col>36</xdr:col>
      <xdr:colOff>165100</xdr:colOff>
      <xdr:row>57</xdr:row>
      <xdr:rowOff>26006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6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42533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4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xdr:rowOff>
    </xdr:from>
    <xdr:to>
      <xdr:col>55</xdr:col>
      <xdr:colOff>0</xdr:colOff>
      <xdr:row>75</xdr:row>
      <xdr:rowOff>50012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9639300" y="12687389"/>
          <a:ext cx="838200" cy="2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159123</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6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xdr:rowOff>
    </xdr:from>
    <xdr:to>
      <xdr:col>50</xdr:col>
      <xdr:colOff>114300</xdr:colOff>
      <xdr:row>75</xdr:row>
      <xdr:rowOff>14351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8750300" y="12687389"/>
          <a:ext cx="889000" cy="18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134446</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59411" y="121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14351</xdr:rowOff>
    </xdr:from>
    <xdr:to>
      <xdr:col>45</xdr:col>
      <xdr:colOff>177800</xdr:colOff>
      <xdr:row>77</xdr:row>
      <xdr:rowOff>144044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2873101"/>
          <a:ext cx="889000" cy="4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65485</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2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97180</xdr:rowOff>
    </xdr:from>
    <xdr:to>
      <xdr:col>41</xdr:col>
      <xdr:colOff>50800</xdr:colOff>
      <xdr:row>77</xdr:row>
      <xdr:rowOff>144044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972300" y="13298830"/>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34625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170662</xdr:rowOff>
    </xdr:from>
    <xdr:to>
      <xdr:col>55</xdr:col>
      <xdr:colOff>50800</xdr:colOff>
      <xdr:row>75</xdr:row>
      <xdr:rowOff>100812</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285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149089</xdr:rowOff>
    </xdr:from>
    <xdr:ext cx="534377"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2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120739</xdr:rowOff>
    </xdr:from>
    <xdr:to>
      <xdr:col>50</xdr:col>
      <xdr:colOff>165100</xdr:colOff>
      <xdr:row>74</xdr:row>
      <xdr:rowOff>50889</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26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42016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59411" y="127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135001</xdr:rowOff>
    </xdr:from>
    <xdr:to>
      <xdr:col>46</xdr:col>
      <xdr:colOff>38100</xdr:colOff>
      <xdr:row>75</xdr:row>
      <xdr:rowOff>65151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28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56278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93244</xdr:rowOff>
    </xdr:from>
    <xdr:to>
      <xdr:col>41</xdr:col>
      <xdr:colOff>101600</xdr:colOff>
      <xdr:row>78</xdr:row>
      <xdr:rowOff>23394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14521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46380</xdr:rowOff>
    </xdr:from>
    <xdr:to>
      <xdr:col>36</xdr:col>
      <xdr:colOff>165100</xdr:colOff>
      <xdr:row>77</xdr:row>
      <xdr:rowOff>147980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2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164507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53398</xdr:rowOff>
    </xdr:from>
    <xdr:to>
      <xdr:col>55</xdr:col>
      <xdr:colOff>0</xdr:colOff>
      <xdr:row>96</xdr:row>
      <xdr:rowOff>66918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512598"/>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61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13839</xdr:rowOff>
    </xdr:from>
    <xdr:to>
      <xdr:col>50</xdr:col>
      <xdr:colOff>114300</xdr:colOff>
      <xdr:row>96</xdr:row>
      <xdr:rowOff>53398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473039"/>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81413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13839</xdr:rowOff>
    </xdr:from>
    <xdr:to>
      <xdr:col>45</xdr:col>
      <xdr:colOff>177800</xdr:colOff>
      <xdr:row>96</xdr:row>
      <xdr:rowOff>82311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473039"/>
          <a:ext cx="889000" cy="6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82311</xdr:rowOff>
    </xdr:from>
    <xdr:to>
      <xdr:col>41</xdr:col>
      <xdr:colOff>50800</xdr:colOff>
      <xdr:row>96</xdr:row>
      <xdr:rowOff>125907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541511"/>
          <a:ext cx="889000" cy="4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16118</xdr:rowOff>
    </xdr:from>
    <xdr:to>
      <xdr:col>55</xdr:col>
      <xdr:colOff>50800</xdr:colOff>
      <xdr:row>96</xdr:row>
      <xdr:rowOff>117718</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4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38995</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3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2598</xdr:rowOff>
    </xdr:from>
    <xdr:to>
      <xdr:col>50</xdr:col>
      <xdr:colOff>165100</xdr:colOff>
      <xdr:row>96</xdr:row>
      <xdr:rowOff>104198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4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120725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23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134489</xdr:rowOff>
    </xdr:from>
    <xdr:to>
      <xdr:col>46</xdr:col>
      <xdr:colOff>38100</xdr:colOff>
      <xdr:row>96</xdr:row>
      <xdr:rowOff>64639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81166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19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31511</xdr:rowOff>
    </xdr:from>
    <xdr:to>
      <xdr:col>41</xdr:col>
      <xdr:colOff>101600</xdr:colOff>
      <xdr:row>96</xdr:row>
      <xdr:rowOff>133111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4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149638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75107</xdr:rowOff>
    </xdr:from>
    <xdr:to>
      <xdr:col>36</xdr:col>
      <xdr:colOff>165100</xdr:colOff>
      <xdr:row>97</xdr:row>
      <xdr:rowOff>5257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21784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61105</xdr:rowOff>
    </xdr:from>
    <xdr:to>
      <xdr:col>85</xdr:col>
      <xdr:colOff>127000</xdr:colOff>
      <xdr:row>37</xdr:row>
      <xdr:rowOff>89408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5481300" y="6404755"/>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596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61105</xdr:rowOff>
    </xdr:from>
    <xdr:to>
      <xdr:col>81</xdr:col>
      <xdr:colOff>50800</xdr:colOff>
      <xdr:row>37</xdr:row>
      <xdr:rowOff>85163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6404755"/>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59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85163</xdr:rowOff>
    </xdr:from>
    <xdr:to>
      <xdr:col>76</xdr:col>
      <xdr:colOff>114300</xdr:colOff>
      <xdr:row>37</xdr:row>
      <xdr:rowOff>126855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428813"/>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126855</xdr:rowOff>
    </xdr:from>
    <xdr:to>
      <xdr:col>71</xdr:col>
      <xdr:colOff>177800</xdr:colOff>
      <xdr:row>37</xdr:row>
      <xdr:rowOff>157226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470505"/>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9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38608</xdr:rowOff>
    </xdr:from>
    <xdr:to>
      <xdr:col>85</xdr:col>
      <xdr:colOff>177800</xdr:colOff>
      <xdr:row>37</xdr:row>
      <xdr:rowOff>140208</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17035</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10305</xdr:rowOff>
    </xdr:from>
    <xdr:to>
      <xdr:col>81</xdr:col>
      <xdr:colOff>101600</xdr:colOff>
      <xdr:row>37</xdr:row>
      <xdr:rowOff>111905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3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103032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64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34363</xdr:rowOff>
    </xdr:from>
    <xdr:to>
      <xdr:col>76</xdr:col>
      <xdr:colOff>165100</xdr:colOff>
      <xdr:row>37</xdr:row>
      <xdr:rowOff>135963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3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127089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7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76055</xdr:rowOff>
    </xdr:from>
    <xdr:to>
      <xdr:col>72</xdr:col>
      <xdr:colOff>38100</xdr:colOff>
      <xdr:row>38</xdr:row>
      <xdr:rowOff>6205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4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168782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106426</xdr:rowOff>
    </xdr:from>
    <xdr:to>
      <xdr:col>67</xdr:col>
      <xdr:colOff>101600</xdr:colOff>
      <xdr:row>38</xdr:row>
      <xdr:rowOff>36576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27703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5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38144</xdr:rowOff>
    </xdr:from>
    <xdr:to>
      <xdr:col>85</xdr:col>
      <xdr:colOff>127000</xdr:colOff>
      <xdr:row>53</xdr:row>
      <xdr:rowOff>42945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124994"/>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78585</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0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38144</xdr:rowOff>
    </xdr:from>
    <xdr:to>
      <xdr:col>81</xdr:col>
      <xdr:colOff>50800</xdr:colOff>
      <xdr:row>53</xdr:row>
      <xdr:rowOff>68167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4592300" y="9124994"/>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39323</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014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43135</xdr:rowOff>
    </xdr:from>
    <xdr:to>
      <xdr:col>76</xdr:col>
      <xdr:colOff>114300</xdr:colOff>
      <xdr:row>53</xdr:row>
      <xdr:rowOff>68167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3703300" y="9129985"/>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21073</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43135</xdr:rowOff>
    </xdr:from>
    <xdr:to>
      <xdr:col>71</xdr:col>
      <xdr:colOff>177800</xdr:colOff>
      <xdr:row>53</xdr:row>
      <xdr:rowOff>52146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129985"/>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41800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163595</xdr:rowOff>
    </xdr:from>
    <xdr:to>
      <xdr:col>85</xdr:col>
      <xdr:colOff>177800</xdr:colOff>
      <xdr:row>53</xdr:row>
      <xdr:rowOff>93745</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0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15022</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89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158794</xdr:rowOff>
    </xdr:from>
    <xdr:to>
      <xdr:col>81</xdr:col>
      <xdr:colOff>101600</xdr:colOff>
      <xdr:row>53</xdr:row>
      <xdr:rowOff>88944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07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105471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01411" y="884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17367</xdr:rowOff>
    </xdr:from>
    <xdr:to>
      <xdr:col>76</xdr:col>
      <xdr:colOff>165100</xdr:colOff>
      <xdr:row>53</xdr:row>
      <xdr:rowOff>118967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1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135494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887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163785</xdr:rowOff>
    </xdr:from>
    <xdr:to>
      <xdr:col>72</xdr:col>
      <xdr:colOff>38100</xdr:colOff>
      <xdr:row>53</xdr:row>
      <xdr:rowOff>93935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0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110462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88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1346</xdr:rowOff>
    </xdr:from>
    <xdr:to>
      <xdr:col>67</xdr:col>
      <xdr:colOff>101600</xdr:colOff>
      <xdr:row>53</xdr:row>
      <xdr:rowOff>102946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0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119473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88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災害復旧費グラフ枠">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4" name="災害復旧費最小値テキスト">
          <a:extLst>
            <a:ext uri="{FF2B5EF4-FFF2-40B4-BE49-F238E27FC236}">
              <a16:creationId xmlns:a16="http://schemas.microsoft.com/office/drawing/2014/main" id="{00000000-0008-0000-0700-000066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6" name="災害復旧費最大値テキスト">
          <a:extLst>
            <a:ext uri="{FF2B5EF4-FFF2-40B4-BE49-F238E27FC236}">
              <a16:creationId xmlns:a16="http://schemas.microsoft.com/office/drawing/2014/main" id="{00000000-0008-0000-0700-000068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18162</xdr:rowOff>
    </xdr:from>
    <xdr:to>
      <xdr:col>85</xdr:col>
      <xdr:colOff>127000</xdr:colOff>
      <xdr:row>79</xdr:row>
      <xdr:rowOff>26288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5481300" y="13562712"/>
          <a:ext cx="8382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132224</xdr:rowOff>
    </xdr:from>
    <xdr:ext cx="469744" cy="259045"/>
    <xdr:sp macro="" textlink="">
      <xdr:nvSpPr>
        <xdr:cNvPr id="619" name="災害復旧費平均値テキスト">
          <a:extLst>
            <a:ext uri="{FF2B5EF4-FFF2-40B4-BE49-F238E27FC236}">
              <a16:creationId xmlns:a16="http://schemas.microsoft.com/office/drawing/2014/main" id="{00000000-0008-0000-0700-00006B020000}"/>
            </a:ext>
          </a:extLst>
        </xdr:cNvPr>
        <xdr:cNvSpPr txBox="1"/>
      </xdr:nvSpPr>
      <xdr:spPr>
        <a:xfrm>
          <a:off x="16370300" y="13162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116332</xdr:rowOff>
    </xdr:from>
    <xdr:to>
      <xdr:col>81</xdr:col>
      <xdr:colOff>50800</xdr:colOff>
      <xdr:row>79</xdr:row>
      <xdr:rowOff>18162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4592300" y="13317982"/>
          <a:ext cx="889000" cy="2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73042</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5233728" y="1293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116332</xdr:rowOff>
    </xdr:from>
    <xdr:to>
      <xdr:col>76</xdr:col>
      <xdr:colOff>114300</xdr:colOff>
      <xdr:row>78</xdr:row>
      <xdr:rowOff>66929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3703300" y="13317982"/>
          <a:ext cx="889000" cy="1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79011</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357428" y="127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66929</xdr:rowOff>
    </xdr:from>
    <xdr:to>
      <xdr:col>71</xdr:col>
      <xdr:colOff>177800</xdr:colOff>
      <xdr:row>79</xdr:row>
      <xdr:rowOff>24637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2814300" y="13440029"/>
          <a:ext cx="889000" cy="1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145813</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468428" y="128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168419</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579428" y="128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146938</xdr:rowOff>
    </xdr:from>
    <xdr:to>
      <xdr:col>85</xdr:col>
      <xdr:colOff>177800</xdr:colOff>
      <xdr:row>79</xdr:row>
      <xdr:rowOff>77088</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6268700" y="135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61865</xdr:rowOff>
    </xdr:from>
    <xdr:ext cx="378565" cy="259045"/>
    <xdr:sp macro="" textlink="">
      <xdr:nvSpPr>
        <xdr:cNvPr id="638" name="災害復旧費該当値テキスト">
          <a:extLst>
            <a:ext uri="{FF2B5EF4-FFF2-40B4-BE49-F238E27FC236}">
              <a16:creationId xmlns:a16="http://schemas.microsoft.com/office/drawing/2014/main" id="{00000000-0008-0000-0700-00007E020000}"/>
            </a:ext>
          </a:extLst>
        </xdr:cNvPr>
        <xdr:cNvSpPr txBox="1"/>
      </xdr:nvSpPr>
      <xdr:spPr>
        <a:xfrm>
          <a:off x="16370300" y="1343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138812</xdr:rowOff>
    </xdr:from>
    <xdr:to>
      <xdr:col>81</xdr:col>
      <xdr:colOff>101600</xdr:colOff>
      <xdr:row>79</xdr:row>
      <xdr:rowOff>68962</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5430500" y="1351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60089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79317" y="1360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65532</xdr:rowOff>
    </xdr:from>
    <xdr:to>
      <xdr:col>76</xdr:col>
      <xdr:colOff>165100</xdr:colOff>
      <xdr:row>77</xdr:row>
      <xdr:rowOff>167132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4541500" y="1326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158259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5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16129</xdr:rowOff>
    </xdr:from>
    <xdr:to>
      <xdr:col>72</xdr:col>
      <xdr:colOff>38100</xdr:colOff>
      <xdr:row>78</xdr:row>
      <xdr:rowOff>117729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3652500" y="133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108856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8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145287</xdr:rowOff>
    </xdr:from>
    <xdr:to>
      <xdr:col>67</xdr:col>
      <xdr:colOff>101600</xdr:colOff>
      <xdr:row>79</xdr:row>
      <xdr:rowOff>75437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2763500" y="13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66564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61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122213</xdr:rowOff>
    </xdr:from>
    <xdr:to>
      <xdr:col>85</xdr:col>
      <xdr:colOff>127000</xdr:colOff>
      <xdr:row>94</xdr:row>
      <xdr:rowOff>133756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5481300" y="16238513"/>
          <a:ext cx="8382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167170</xdr:rowOff>
    </xdr:from>
    <xdr:to>
      <xdr:col>81</xdr:col>
      <xdr:colOff>50800</xdr:colOff>
      <xdr:row>94</xdr:row>
      <xdr:rowOff>133756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4592300" y="15940570"/>
          <a:ext cx="889000" cy="30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135171</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01411" y="159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167170</xdr:rowOff>
    </xdr:from>
    <xdr:to>
      <xdr:col>76</xdr:col>
      <xdr:colOff>114300</xdr:colOff>
      <xdr:row>94</xdr:row>
      <xdr:rowOff>151740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3703300" y="15940570"/>
          <a:ext cx="889000" cy="3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93180</xdr:rowOff>
    </xdr:from>
    <xdr:to>
      <xdr:col>71</xdr:col>
      <xdr:colOff>177800</xdr:colOff>
      <xdr:row>94</xdr:row>
      <xdr:rowOff>151740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814300" y="16209480"/>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71413</xdr:rowOff>
    </xdr:from>
    <xdr:to>
      <xdr:col>85</xdr:col>
      <xdr:colOff>177800</xdr:colOff>
      <xdr:row>95</xdr:row>
      <xdr:rowOff>1563</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6268700" y="161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94290</xdr:rowOff>
    </xdr:from>
    <xdr:ext cx="534377"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60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82956</xdr:rowOff>
    </xdr:from>
    <xdr:to>
      <xdr:col>81</xdr:col>
      <xdr:colOff>101600</xdr:colOff>
      <xdr:row>95</xdr:row>
      <xdr:rowOff>13106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5430500" y="161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4233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01411" y="162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116370</xdr:rowOff>
    </xdr:from>
    <xdr:to>
      <xdr:col>76</xdr:col>
      <xdr:colOff>165100</xdr:colOff>
      <xdr:row>93</xdr:row>
      <xdr:rowOff>46520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4541500" y="158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63047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6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100940</xdr:rowOff>
    </xdr:from>
    <xdr:to>
      <xdr:col>72</xdr:col>
      <xdr:colOff>38100</xdr:colOff>
      <xdr:row>95</xdr:row>
      <xdr:rowOff>31090</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3652500" y="162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47617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9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42380</xdr:rowOff>
    </xdr:from>
    <xdr:to>
      <xdr:col>67</xdr:col>
      <xdr:colOff>101600</xdr:colOff>
      <xdr:row>94</xdr:row>
      <xdr:rowOff>143980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2763500" y="161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160507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9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a:extLst>
            <a:ext uri="{FF2B5EF4-FFF2-40B4-BE49-F238E27FC236}">
              <a16:creationId xmlns:a16="http://schemas.microsoft.com/office/drawing/2014/main" id="{00000000-0008-0000-0700-00000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a:extLst>
            <a:ext uri="{FF2B5EF4-FFF2-40B4-BE49-F238E27FC236}">
              <a16:creationId xmlns:a16="http://schemas.microsoft.com/office/drawing/2014/main" id="{00000000-0008-0000-0700-00000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a:extLst>
            <a:ext uri="{FF2B5EF4-FFF2-40B4-BE49-F238E27FC236}">
              <a16:creationId xmlns:a16="http://schemas.microsoft.com/office/drawing/2014/main" id="{00000000-0008-0000-0700-00000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a:extLst>
            <a:ext uri="{FF2B5EF4-FFF2-40B4-BE49-F238E27FC236}">
              <a16:creationId xmlns:a16="http://schemas.microsoft.com/office/drawing/2014/main" id="{00000000-0008-0000-0700-00001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総務費については、グループの平均を上回って推移しており、令和４年度は、財政調整基金積立金の増等により、昨年度と比較して</a:t>
          </a:r>
          <a:r>
            <a:rPr kumimoji="1" lang="en-US" altLang="ja-JP" sz="1300">
              <a:latin typeface="ＭＳ Ｐゴシック" panose="020B0600070205080204" pitchFamily="50" charset="-128"/>
              <a:ea typeface="ＭＳ Ｐゴシック" panose="020B0600070205080204" pitchFamily="50" charset="-128"/>
            </a:rPr>
            <a:t>3,280</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農林水産業費については、グループの平均を上回って推移しており、令和４年度は、家畜伝染病予防事業費の増等により、昨年度と比較して</a:t>
          </a:r>
          <a:r>
            <a:rPr kumimoji="1" lang="en-US" altLang="ja-JP" sz="1300">
              <a:latin typeface="ＭＳ Ｐゴシック" panose="020B0600070205080204" pitchFamily="50" charset="-128"/>
              <a:ea typeface="ＭＳ Ｐゴシック" panose="020B0600070205080204" pitchFamily="50" charset="-128"/>
            </a:rPr>
            <a:t>2,336</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商工費については、グループの平均を下回って推移しており、令和４年度は、新型コロナウイルス感染症対策営業時間短縮要請協力金の減等により、昨年度と比較して</a:t>
          </a:r>
          <a:r>
            <a:rPr kumimoji="1" lang="en-US" altLang="ja-JP" sz="1300">
              <a:latin typeface="ＭＳ Ｐゴシック" panose="020B0600070205080204" pitchFamily="50" charset="-128"/>
              <a:ea typeface="ＭＳ Ｐゴシック" panose="020B0600070205080204" pitchFamily="50" charset="-128"/>
            </a:rPr>
            <a:t>17,431</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〇　現状</a:t>
          </a:r>
        </a:p>
        <a:p>
          <a:r>
            <a:rPr kumimoji="1" lang="ja-JP" altLang="en-US" sz="1050">
              <a:latin typeface="ＭＳ ゴシック" pitchFamily="49" charset="-128"/>
              <a:ea typeface="ＭＳ ゴシック" pitchFamily="49" charset="-128"/>
            </a:rPr>
            <a:t>　実質収支額は、新型コロナウイルス感染症対策に係る国庫支出金の実績確定による国への返還金を含み、</a:t>
          </a:r>
          <a:r>
            <a:rPr kumimoji="1" lang="en-US" altLang="ja-JP" sz="1050">
              <a:latin typeface="ＭＳ ゴシック" pitchFamily="49" charset="-128"/>
              <a:ea typeface="ＭＳ ゴシック" pitchFamily="49" charset="-128"/>
            </a:rPr>
            <a:t>0.7</a:t>
          </a:r>
          <a:r>
            <a:rPr kumimoji="1" lang="ja-JP" altLang="en-US" sz="1050">
              <a:latin typeface="ＭＳ ゴシック" pitchFamily="49" charset="-128"/>
              <a:ea typeface="ＭＳ ゴシック" pitchFamily="49" charset="-128"/>
            </a:rPr>
            <a:t>ポイント減の</a:t>
          </a:r>
          <a:r>
            <a:rPr kumimoji="1" lang="en-US" altLang="ja-JP" sz="1050">
              <a:latin typeface="ＭＳ ゴシック" pitchFamily="49" charset="-128"/>
              <a:ea typeface="ＭＳ ゴシック" pitchFamily="49" charset="-128"/>
            </a:rPr>
            <a:t>3.04</a:t>
          </a:r>
          <a:r>
            <a:rPr kumimoji="1" lang="ja-JP" altLang="en-US" sz="1050">
              <a:latin typeface="ＭＳ ゴシック" pitchFamily="49" charset="-128"/>
              <a:ea typeface="ＭＳ ゴシック" pitchFamily="49" charset="-128"/>
            </a:rPr>
            <a:t>％となっている。</a:t>
          </a:r>
        </a:p>
        <a:p>
          <a:r>
            <a:rPr kumimoji="1" lang="ja-JP" altLang="en-US" sz="1050">
              <a:latin typeface="ＭＳ ゴシック" pitchFamily="49" charset="-128"/>
              <a:ea typeface="ＭＳ ゴシック" pitchFamily="49" charset="-128"/>
            </a:rPr>
            <a:t>　財政調整基金残高は、令和４年度の税収の増収等を積み立てたことから、</a:t>
          </a:r>
          <a:r>
            <a:rPr kumimoji="1" lang="en-US" altLang="ja-JP" sz="1050">
              <a:latin typeface="ＭＳ ゴシック" pitchFamily="49" charset="-128"/>
              <a:ea typeface="ＭＳ ゴシック" pitchFamily="49" charset="-128"/>
            </a:rPr>
            <a:t>5.74</a:t>
          </a:r>
          <a:r>
            <a:rPr kumimoji="1" lang="ja-JP" altLang="en-US" sz="1050">
              <a:latin typeface="ＭＳ ゴシック" pitchFamily="49" charset="-128"/>
              <a:ea typeface="ＭＳ ゴシック" pitchFamily="49" charset="-128"/>
            </a:rPr>
            <a:t>ポイント増の</a:t>
          </a:r>
          <a:r>
            <a:rPr kumimoji="1" lang="en-US" altLang="ja-JP" sz="1050">
              <a:latin typeface="ＭＳ ゴシック" pitchFamily="49" charset="-128"/>
              <a:ea typeface="ＭＳ ゴシック" pitchFamily="49" charset="-128"/>
            </a:rPr>
            <a:t>11.79</a:t>
          </a:r>
          <a:r>
            <a:rPr kumimoji="1" lang="ja-JP" altLang="en-US" sz="1050">
              <a:latin typeface="ＭＳ ゴシック" pitchFamily="49" charset="-128"/>
              <a:ea typeface="ＭＳ ゴシック" pitchFamily="49" charset="-128"/>
            </a:rPr>
            <a:t>％となっている。　</a:t>
          </a:r>
        </a:p>
        <a:p>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〇　今後の対応</a:t>
          </a:r>
        </a:p>
        <a:p>
          <a:r>
            <a:rPr kumimoji="1" lang="ja-JP" altLang="en-US" sz="1050">
              <a:latin typeface="ＭＳ ゴシック" pitchFamily="49" charset="-128"/>
              <a:ea typeface="ＭＳ ゴシック" pitchFamily="49" charset="-128"/>
            </a:rPr>
            <a:t>　引き続き、課税の適正化や県有財産の有効活用などにより自主財源確保に努めていくとともに、職員数の適正化による人件費総額の抑制し、公共投資の重点化・効率化などにより、県債残高をさらに縮小させ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茨城県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zoomScaleNormal="100"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1340774026</v>
      </c>
      <c r="BO4" s="384"/>
      <c r="BP4" s="384"/>
      <c r="BQ4" s="384"/>
      <c r="BR4" s="384"/>
      <c r="BS4" s="384"/>
      <c r="BT4" s="384"/>
      <c r="BU4" s="385"/>
      <c r="BV4" s="383">
        <v>1385173203</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3</v>
      </c>
      <c r="CU4" s="427"/>
      <c r="CV4" s="427"/>
      <c r="CW4" s="427"/>
      <c r="CX4" s="427"/>
      <c r="CY4" s="427"/>
      <c r="CZ4" s="427"/>
      <c r="DA4" s="428"/>
      <c r="DB4" s="426">
        <v>3.1</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1309533583</v>
      </c>
      <c r="BO5" s="394"/>
      <c r="BP5" s="394"/>
      <c r="BQ5" s="394"/>
      <c r="BR5" s="394"/>
      <c r="BS5" s="394"/>
      <c r="BT5" s="394"/>
      <c r="BU5" s="395"/>
      <c r="BV5" s="393">
        <v>1350471341</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91.9</v>
      </c>
      <c r="CU5" s="430"/>
      <c r="CV5" s="430"/>
      <c r="CW5" s="430"/>
      <c r="CX5" s="430"/>
      <c r="CY5" s="430"/>
      <c r="CZ5" s="430"/>
      <c r="DA5" s="431"/>
      <c r="DB5" s="429">
        <v>88.3</v>
      </c>
      <c r="DC5" s="430"/>
      <c r="DD5" s="430"/>
      <c r="DE5" s="430"/>
      <c r="DF5" s="430"/>
      <c r="DG5" s="430"/>
      <c r="DH5" s="430"/>
      <c r="DI5" s="431"/>
    </row>
    <row r="6" spans="1:119" ht="18.75"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13400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31240443</v>
      </c>
      <c r="BO6" s="394"/>
      <c r="BP6" s="394"/>
      <c r="BQ6" s="394"/>
      <c r="BR6" s="394"/>
      <c r="BS6" s="394"/>
      <c r="BT6" s="394"/>
      <c r="BU6" s="395"/>
      <c r="BV6" s="393">
        <v>34701862</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96.1</v>
      </c>
      <c r="CU6" s="400"/>
      <c r="CV6" s="400"/>
      <c r="CW6" s="400"/>
      <c r="CX6" s="400"/>
      <c r="CY6" s="400"/>
      <c r="CZ6" s="400"/>
      <c r="DA6" s="401"/>
      <c r="DB6" s="399">
        <v>97.5</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2</v>
      </c>
      <c r="AJ7" s="387"/>
      <c r="AK7" s="387"/>
      <c r="AL7" s="387"/>
      <c r="AM7" s="387"/>
      <c r="AN7" s="387"/>
      <c r="AO7" s="387"/>
      <c r="AP7" s="388"/>
      <c r="AQ7" s="386">
        <v>10800</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11243750</v>
      </c>
      <c r="BO7" s="394"/>
      <c r="BP7" s="394"/>
      <c r="BQ7" s="394"/>
      <c r="BR7" s="394"/>
      <c r="BS7" s="394"/>
      <c r="BT7" s="394"/>
      <c r="BU7" s="395"/>
      <c r="BV7" s="393">
        <v>13678812</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658567038</v>
      </c>
      <c r="CU7" s="394"/>
      <c r="CV7" s="394"/>
      <c r="CW7" s="394"/>
      <c r="CX7" s="394"/>
      <c r="CY7" s="394"/>
      <c r="CZ7" s="394"/>
      <c r="DA7" s="395"/>
      <c r="DB7" s="393">
        <v>677029496</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9100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19996693</v>
      </c>
      <c r="BO8" s="394"/>
      <c r="BP8" s="394"/>
      <c r="BQ8" s="394"/>
      <c r="BR8" s="394"/>
      <c r="BS8" s="394"/>
      <c r="BT8" s="394"/>
      <c r="BU8" s="395"/>
      <c r="BV8" s="393">
        <v>21023050</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0.62124999999999997</v>
      </c>
      <c r="CU8" s="476"/>
      <c r="CV8" s="476"/>
      <c r="CW8" s="476"/>
      <c r="CX8" s="476"/>
      <c r="CY8" s="476"/>
      <c r="CZ8" s="476"/>
      <c r="DA8" s="477"/>
      <c r="DB8" s="475">
        <v>0.63114999999999999</v>
      </c>
      <c r="DC8" s="476"/>
      <c r="DD8" s="476"/>
      <c r="DE8" s="476"/>
      <c r="DF8" s="476"/>
      <c r="DG8" s="476"/>
      <c r="DH8" s="476"/>
      <c r="DI8" s="477"/>
    </row>
    <row r="9" spans="1:119" ht="18.75" customHeight="1" thickBot="1" x14ac:dyDescent="0.25">
      <c r="A9" s="163"/>
      <c r="B9" s="451" t="s">
        <v>107</v>
      </c>
      <c r="C9" s="445"/>
      <c r="D9" s="445"/>
      <c r="E9" s="445"/>
      <c r="F9" s="445"/>
      <c r="G9" s="445"/>
      <c r="H9" s="445"/>
      <c r="I9" s="445"/>
      <c r="J9" s="445"/>
      <c r="K9" s="446"/>
      <c r="L9" s="457" t="s">
        <v>108</v>
      </c>
      <c r="M9" s="458"/>
      <c r="N9" s="458"/>
      <c r="O9" s="458"/>
      <c r="P9" s="458"/>
      <c r="Q9" s="459"/>
      <c r="R9" s="460">
        <v>2867009</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10100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-1026357</v>
      </c>
      <c r="BO9" s="394"/>
      <c r="BP9" s="394"/>
      <c r="BQ9" s="394"/>
      <c r="BR9" s="394"/>
      <c r="BS9" s="394"/>
      <c r="BT9" s="394"/>
      <c r="BU9" s="395"/>
      <c r="BV9" s="393">
        <v>-3483299</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16.5</v>
      </c>
      <c r="CU9" s="430"/>
      <c r="CV9" s="430"/>
      <c r="CW9" s="430"/>
      <c r="CX9" s="430"/>
      <c r="CY9" s="430"/>
      <c r="CZ9" s="430"/>
      <c r="DA9" s="431"/>
      <c r="DB9" s="429">
        <v>16.100000000000001</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112</v>
      </c>
      <c r="M10" s="473"/>
      <c r="N10" s="473"/>
      <c r="O10" s="473"/>
      <c r="P10" s="473"/>
      <c r="Q10" s="474"/>
      <c r="R10" s="386">
        <v>2916976</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9000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36643074</v>
      </c>
      <c r="BO10" s="394"/>
      <c r="BP10" s="394"/>
      <c r="BQ10" s="394"/>
      <c r="BR10" s="394"/>
      <c r="BS10" s="394"/>
      <c r="BT10" s="394"/>
      <c r="BU10" s="395"/>
      <c r="BV10" s="393">
        <v>10474944</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60</v>
      </c>
      <c r="AJ11" s="387"/>
      <c r="AK11" s="387"/>
      <c r="AL11" s="387"/>
      <c r="AM11" s="387"/>
      <c r="AN11" s="387"/>
      <c r="AO11" s="387"/>
      <c r="AP11" s="388"/>
      <c r="AQ11" s="386">
        <v>8500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4000000</v>
      </c>
      <c r="BO11" s="394"/>
      <c r="BP11" s="394"/>
      <c r="BQ11" s="394"/>
      <c r="BR11" s="394"/>
      <c r="BS11" s="394"/>
      <c r="BT11" s="394"/>
      <c r="BU11" s="395"/>
      <c r="BV11" s="393">
        <v>4000000</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121</v>
      </c>
      <c r="DC11" s="479"/>
      <c r="DD11" s="479"/>
      <c r="DE11" s="479"/>
      <c r="DF11" s="479"/>
      <c r="DG11" s="479"/>
      <c r="DH11" s="479"/>
      <c r="DI11" s="480"/>
    </row>
    <row r="12" spans="1:119" ht="18.75" customHeight="1" x14ac:dyDescent="0.2">
      <c r="A12" s="163"/>
      <c r="B12" s="484" t="s">
        <v>122</v>
      </c>
      <c r="C12" s="485"/>
      <c r="D12" s="485"/>
      <c r="E12" s="485"/>
      <c r="F12" s="485"/>
      <c r="G12" s="485"/>
      <c r="H12" s="485"/>
      <c r="I12" s="485"/>
      <c r="J12" s="485"/>
      <c r="K12" s="486"/>
      <c r="L12" s="493" t="s">
        <v>123</v>
      </c>
      <c r="M12" s="494"/>
      <c r="N12" s="494"/>
      <c r="O12" s="494"/>
      <c r="P12" s="494"/>
      <c r="Q12" s="495"/>
      <c r="R12" s="496">
        <v>2879808</v>
      </c>
      <c r="S12" s="497"/>
      <c r="T12" s="497"/>
      <c r="U12" s="497"/>
      <c r="V12" s="498"/>
      <c r="W12" s="435" t="s">
        <v>124</v>
      </c>
      <c r="X12" s="436"/>
      <c r="Y12" s="437"/>
      <c r="Z12" s="444" t="s">
        <v>2</v>
      </c>
      <c r="AA12" s="445"/>
      <c r="AB12" s="445"/>
      <c r="AC12" s="445"/>
      <c r="AD12" s="445"/>
      <c r="AE12" s="445"/>
      <c r="AF12" s="445"/>
      <c r="AG12" s="445"/>
      <c r="AH12" s="446"/>
      <c r="AI12" s="373" t="s">
        <v>125</v>
      </c>
      <c r="AJ12" s="445"/>
      <c r="AK12" s="445"/>
      <c r="AL12" s="445"/>
      <c r="AM12" s="446"/>
      <c r="AN12" s="373" t="s">
        <v>126</v>
      </c>
      <c r="AO12" s="374"/>
      <c r="AP12" s="374"/>
      <c r="AQ12" s="374"/>
      <c r="AR12" s="374"/>
      <c r="AS12" s="508"/>
      <c r="AT12" s="512" t="s">
        <v>127</v>
      </c>
      <c r="AU12" s="513"/>
      <c r="AV12" s="513"/>
      <c r="AW12" s="513"/>
      <c r="AX12" s="513"/>
      <c r="AY12" s="514"/>
      <c r="AZ12" s="390" t="s">
        <v>128</v>
      </c>
      <c r="BA12" s="391"/>
      <c r="BB12" s="391"/>
      <c r="BC12" s="391"/>
      <c r="BD12" s="391"/>
      <c r="BE12" s="391"/>
      <c r="BF12" s="391"/>
      <c r="BG12" s="391"/>
      <c r="BH12" s="391"/>
      <c r="BI12" s="391"/>
      <c r="BJ12" s="391"/>
      <c r="BK12" s="391"/>
      <c r="BL12" s="391"/>
      <c r="BM12" s="392"/>
      <c r="BN12" s="393">
        <v>0</v>
      </c>
      <c r="BO12" s="394"/>
      <c r="BP12" s="394"/>
      <c r="BQ12" s="394"/>
      <c r="BR12" s="394"/>
      <c r="BS12" s="394"/>
      <c r="BT12" s="394"/>
      <c r="BU12" s="395"/>
      <c r="BV12" s="393">
        <v>0</v>
      </c>
      <c r="BW12" s="394"/>
      <c r="BX12" s="394"/>
      <c r="BY12" s="394"/>
      <c r="BZ12" s="394"/>
      <c r="CA12" s="394"/>
      <c r="CB12" s="394"/>
      <c r="CC12" s="395"/>
      <c r="CD12" s="396" t="s">
        <v>129</v>
      </c>
      <c r="CE12" s="397"/>
      <c r="CF12" s="397"/>
      <c r="CG12" s="397"/>
      <c r="CH12" s="397"/>
      <c r="CI12" s="397"/>
      <c r="CJ12" s="397"/>
      <c r="CK12" s="397"/>
      <c r="CL12" s="397"/>
      <c r="CM12" s="397"/>
      <c r="CN12" s="397"/>
      <c r="CO12" s="397"/>
      <c r="CP12" s="397"/>
      <c r="CQ12" s="397"/>
      <c r="CR12" s="397"/>
      <c r="CS12" s="398"/>
      <c r="CT12" s="478" t="s">
        <v>121</v>
      </c>
      <c r="CU12" s="479"/>
      <c r="CV12" s="479"/>
      <c r="CW12" s="479"/>
      <c r="CX12" s="479"/>
      <c r="CY12" s="479"/>
      <c r="CZ12" s="479"/>
      <c r="DA12" s="480"/>
      <c r="DB12" s="478" t="s">
        <v>121</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130</v>
      </c>
      <c r="N13" s="500"/>
      <c r="O13" s="500"/>
      <c r="P13" s="500"/>
      <c r="Q13" s="501"/>
      <c r="R13" s="502">
        <v>2800238</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131</v>
      </c>
      <c r="BA13" s="506"/>
      <c r="BB13" s="506"/>
      <c r="BC13" s="506"/>
      <c r="BD13" s="506"/>
      <c r="BE13" s="506"/>
      <c r="BF13" s="506"/>
      <c r="BG13" s="506"/>
      <c r="BH13" s="506"/>
      <c r="BI13" s="506"/>
      <c r="BJ13" s="506"/>
      <c r="BK13" s="506"/>
      <c r="BL13" s="506"/>
      <c r="BM13" s="507"/>
      <c r="BN13" s="393">
        <v>39616717</v>
      </c>
      <c r="BO13" s="394"/>
      <c r="BP13" s="394"/>
      <c r="BQ13" s="394"/>
      <c r="BR13" s="394"/>
      <c r="BS13" s="394"/>
      <c r="BT13" s="394"/>
      <c r="BU13" s="395"/>
      <c r="BV13" s="393">
        <v>10991645</v>
      </c>
      <c r="BW13" s="394"/>
      <c r="BX13" s="394"/>
      <c r="BY13" s="394"/>
      <c r="BZ13" s="394"/>
      <c r="CA13" s="394"/>
      <c r="CB13" s="394"/>
      <c r="CC13" s="395"/>
      <c r="CD13" s="396" t="s">
        <v>132</v>
      </c>
      <c r="CE13" s="397"/>
      <c r="CF13" s="397"/>
      <c r="CG13" s="397"/>
      <c r="CH13" s="397"/>
      <c r="CI13" s="397"/>
      <c r="CJ13" s="397"/>
      <c r="CK13" s="397"/>
      <c r="CL13" s="397"/>
      <c r="CM13" s="397"/>
      <c r="CN13" s="397"/>
      <c r="CO13" s="397"/>
      <c r="CP13" s="397"/>
      <c r="CQ13" s="397"/>
      <c r="CR13" s="397"/>
      <c r="CS13" s="398"/>
      <c r="CT13" s="429">
        <v>9.3000000000000007</v>
      </c>
      <c r="CU13" s="430"/>
      <c r="CV13" s="430"/>
      <c r="CW13" s="430"/>
      <c r="CX13" s="430"/>
      <c r="CY13" s="430"/>
      <c r="CZ13" s="430"/>
      <c r="DA13" s="431"/>
      <c r="DB13" s="429">
        <v>9.1999999999999993</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133</v>
      </c>
      <c r="M14" s="519"/>
      <c r="N14" s="519"/>
      <c r="O14" s="519"/>
      <c r="P14" s="519"/>
      <c r="Q14" s="520"/>
      <c r="R14" s="521">
        <v>2890377</v>
      </c>
      <c r="S14" s="522"/>
      <c r="T14" s="522"/>
      <c r="U14" s="522"/>
      <c r="V14" s="523"/>
      <c r="W14" s="438"/>
      <c r="X14" s="439"/>
      <c r="Y14" s="440"/>
      <c r="Z14" s="472" t="s">
        <v>134</v>
      </c>
      <c r="AA14" s="473"/>
      <c r="AB14" s="473"/>
      <c r="AC14" s="473"/>
      <c r="AD14" s="473"/>
      <c r="AE14" s="473"/>
      <c r="AF14" s="473"/>
      <c r="AG14" s="473"/>
      <c r="AH14" s="474"/>
      <c r="AI14" s="386">
        <v>6918</v>
      </c>
      <c r="AJ14" s="387"/>
      <c r="AK14" s="387"/>
      <c r="AL14" s="387"/>
      <c r="AM14" s="388"/>
      <c r="AN14" s="386">
        <v>22206780</v>
      </c>
      <c r="AO14" s="387"/>
      <c r="AP14" s="387"/>
      <c r="AQ14" s="387"/>
      <c r="AR14" s="387"/>
      <c r="AS14" s="388"/>
      <c r="AT14" s="386">
        <v>3210</v>
      </c>
      <c r="AU14" s="387"/>
      <c r="AV14" s="387"/>
      <c r="AW14" s="387"/>
      <c r="AX14" s="387"/>
      <c r="AY14" s="389"/>
      <c r="AZ14" s="380" t="s">
        <v>135</v>
      </c>
      <c r="BA14" s="381"/>
      <c r="BB14" s="381"/>
      <c r="BC14" s="381"/>
      <c r="BD14" s="381"/>
      <c r="BE14" s="381"/>
      <c r="BF14" s="381"/>
      <c r="BG14" s="381"/>
      <c r="BH14" s="381"/>
      <c r="BI14" s="381"/>
      <c r="BJ14" s="381"/>
      <c r="BK14" s="381"/>
      <c r="BL14" s="381"/>
      <c r="BM14" s="382"/>
      <c r="BN14" s="383">
        <v>343194567</v>
      </c>
      <c r="BO14" s="384"/>
      <c r="BP14" s="384"/>
      <c r="BQ14" s="384"/>
      <c r="BR14" s="384"/>
      <c r="BS14" s="384"/>
      <c r="BT14" s="384"/>
      <c r="BU14" s="385"/>
      <c r="BV14" s="383">
        <v>300882211</v>
      </c>
      <c r="BW14" s="384"/>
      <c r="BX14" s="384"/>
      <c r="BY14" s="384"/>
      <c r="BZ14" s="384"/>
      <c r="CA14" s="384"/>
      <c r="CB14" s="384"/>
      <c r="CC14" s="385"/>
      <c r="CD14" s="481" t="s">
        <v>136</v>
      </c>
      <c r="CE14" s="482"/>
      <c r="CF14" s="482"/>
      <c r="CG14" s="482"/>
      <c r="CH14" s="482"/>
      <c r="CI14" s="482"/>
      <c r="CJ14" s="482"/>
      <c r="CK14" s="482"/>
      <c r="CL14" s="482"/>
      <c r="CM14" s="482"/>
      <c r="CN14" s="482"/>
      <c r="CO14" s="482"/>
      <c r="CP14" s="482"/>
      <c r="CQ14" s="482"/>
      <c r="CR14" s="482"/>
      <c r="CS14" s="483"/>
      <c r="CT14" s="524">
        <v>170</v>
      </c>
      <c r="CU14" s="525"/>
      <c r="CV14" s="525"/>
      <c r="CW14" s="525"/>
      <c r="CX14" s="525"/>
      <c r="CY14" s="525"/>
      <c r="CZ14" s="525"/>
      <c r="DA14" s="526"/>
      <c r="DB14" s="524">
        <v>172.8</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137</v>
      </c>
      <c r="N15" s="500"/>
      <c r="O15" s="500"/>
      <c r="P15" s="500"/>
      <c r="Q15" s="501"/>
      <c r="R15" s="521">
        <v>2820432</v>
      </c>
      <c r="S15" s="522"/>
      <c r="T15" s="522"/>
      <c r="U15" s="522"/>
      <c r="V15" s="523"/>
      <c r="W15" s="438"/>
      <c r="X15" s="439"/>
      <c r="Y15" s="440"/>
      <c r="Z15" s="472" t="s">
        <v>138</v>
      </c>
      <c r="AA15" s="473"/>
      <c r="AB15" s="473"/>
      <c r="AC15" s="473"/>
      <c r="AD15" s="473"/>
      <c r="AE15" s="473"/>
      <c r="AF15" s="473"/>
      <c r="AG15" s="473"/>
      <c r="AH15" s="474"/>
      <c r="AI15" s="386" t="s">
        <v>121</v>
      </c>
      <c r="AJ15" s="387"/>
      <c r="AK15" s="387"/>
      <c r="AL15" s="387"/>
      <c r="AM15" s="388"/>
      <c r="AN15" s="386" t="s">
        <v>121</v>
      </c>
      <c r="AO15" s="387"/>
      <c r="AP15" s="387"/>
      <c r="AQ15" s="387"/>
      <c r="AR15" s="387"/>
      <c r="AS15" s="388"/>
      <c r="AT15" s="386" t="s">
        <v>121</v>
      </c>
      <c r="AU15" s="387"/>
      <c r="AV15" s="387"/>
      <c r="AW15" s="387"/>
      <c r="AX15" s="387"/>
      <c r="AY15" s="389"/>
      <c r="AZ15" s="390" t="s">
        <v>139</v>
      </c>
      <c r="BA15" s="391"/>
      <c r="BB15" s="391"/>
      <c r="BC15" s="391"/>
      <c r="BD15" s="391"/>
      <c r="BE15" s="391"/>
      <c r="BF15" s="391"/>
      <c r="BG15" s="391"/>
      <c r="BH15" s="391"/>
      <c r="BI15" s="391"/>
      <c r="BJ15" s="391"/>
      <c r="BK15" s="391"/>
      <c r="BL15" s="391"/>
      <c r="BM15" s="392"/>
      <c r="BN15" s="393">
        <v>544882632</v>
      </c>
      <c r="BO15" s="394"/>
      <c r="BP15" s="394"/>
      <c r="BQ15" s="394"/>
      <c r="BR15" s="394"/>
      <c r="BS15" s="394"/>
      <c r="BT15" s="394"/>
      <c r="BU15" s="395"/>
      <c r="BV15" s="393">
        <v>516121412</v>
      </c>
      <c r="BW15" s="394"/>
      <c r="BX15" s="394"/>
      <c r="BY15" s="394"/>
      <c r="BZ15" s="394"/>
      <c r="CA15" s="394"/>
      <c r="CB15" s="394"/>
      <c r="CC15" s="395"/>
      <c r="CD15" s="527" t="s">
        <v>140</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141</v>
      </c>
      <c r="M16" s="530"/>
      <c r="N16" s="530"/>
      <c r="O16" s="530"/>
      <c r="P16" s="530"/>
      <c r="Q16" s="531"/>
      <c r="R16" s="532" t="s">
        <v>142</v>
      </c>
      <c r="S16" s="533"/>
      <c r="T16" s="533"/>
      <c r="U16" s="533"/>
      <c r="V16" s="534"/>
      <c r="W16" s="438"/>
      <c r="X16" s="439"/>
      <c r="Y16" s="440"/>
      <c r="Z16" s="472" t="s">
        <v>143</v>
      </c>
      <c r="AA16" s="473"/>
      <c r="AB16" s="473"/>
      <c r="AC16" s="473"/>
      <c r="AD16" s="473"/>
      <c r="AE16" s="473"/>
      <c r="AF16" s="473"/>
      <c r="AG16" s="473"/>
      <c r="AH16" s="474"/>
      <c r="AI16" s="386">
        <v>160</v>
      </c>
      <c r="AJ16" s="387"/>
      <c r="AK16" s="387"/>
      <c r="AL16" s="387"/>
      <c r="AM16" s="388"/>
      <c r="AN16" s="386">
        <v>495520</v>
      </c>
      <c r="AO16" s="387"/>
      <c r="AP16" s="387"/>
      <c r="AQ16" s="387"/>
      <c r="AR16" s="387"/>
      <c r="AS16" s="388"/>
      <c r="AT16" s="386">
        <v>3097</v>
      </c>
      <c r="AU16" s="387"/>
      <c r="AV16" s="387"/>
      <c r="AW16" s="387"/>
      <c r="AX16" s="387"/>
      <c r="AY16" s="389"/>
      <c r="AZ16" s="390" t="s">
        <v>144</v>
      </c>
      <c r="BA16" s="391"/>
      <c r="BB16" s="391"/>
      <c r="BC16" s="391"/>
      <c r="BD16" s="391"/>
      <c r="BE16" s="391"/>
      <c r="BF16" s="391"/>
      <c r="BG16" s="391"/>
      <c r="BH16" s="391"/>
      <c r="BI16" s="391"/>
      <c r="BJ16" s="391"/>
      <c r="BK16" s="391"/>
      <c r="BL16" s="391"/>
      <c r="BM16" s="392"/>
      <c r="BN16" s="393">
        <v>427066210</v>
      </c>
      <c r="BO16" s="394"/>
      <c r="BP16" s="394"/>
      <c r="BQ16" s="394"/>
      <c r="BR16" s="394"/>
      <c r="BS16" s="394"/>
      <c r="BT16" s="394"/>
      <c r="BU16" s="395"/>
      <c r="BV16" s="393">
        <v>371624141</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145</v>
      </c>
      <c r="N17" s="538"/>
      <c r="O17" s="538"/>
      <c r="P17" s="538"/>
      <c r="Q17" s="539"/>
      <c r="R17" s="532" t="s">
        <v>146</v>
      </c>
      <c r="S17" s="533"/>
      <c r="T17" s="533"/>
      <c r="U17" s="533"/>
      <c r="V17" s="534"/>
      <c r="W17" s="438"/>
      <c r="X17" s="439"/>
      <c r="Y17" s="440"/>
      <c r="Z17" s="472" t="s">
        <v>147</v>
      </c>
      <c r="AA17" s="473"/>
      <c r="AB17" s="473"/>
      <c r="AC17" s="473"/>
      <c r="AD17" s="473"/>
      <c r="AE17" s="473"/>
      <c r="AF17" s="473"/>
      <c r="AG17" s="473"/>
      <c r="AH17" s="474"/>
      <c r="AI17" s="386">
        <v>4869</v>
      </c>
      <c r="AJ17" s="387"/>
      <c r="AK17" s="387"/>
      <c r="AL17" s="387"/>
      <c r="AM17" s="388"/>
      <c r="AN17" s="386">
        <v>15780429</v>
      </c>
      <c r="AO17" s="387"/>
      <c r="AP17" s="387"/>
      <c r="AQ17" s="387"/>
      <c r="AR17" s="387"/>
      <c r="AS17" s="388"/>
      <c r="AT17" s="386">
        <v>3241</v>
      </c>
      <c r="AU17" s="387"/>
      <c r="AV17" s="387"/>
      <c r="AW17" s="387"/>
      <c r="AX17" s="387"/>
      <c r="AY17" s="389"/>
      <c r="AZ17" s="390" t="s">
        <v>148</v>
      </c>
      <c r="BA17" s="391"/>
      <c r="BB17" s="391"/>
      <c r="BC17" s="391"/>
      <c r="BD17" s="391"/>
      <c r="BE17" s="391"/>
      <c r="BF17" s="391"/>
      <c r="BG17" s="391"/>
      <c r="BH17" s="391"/>
      <c r="BI17" s="391"/>
      <c r="BJ17" s="391"/>
      <c r="BK17" s="391"/>
      <c r="BL17" s="391"/>
      <c r="BM17" s="392"/>
      <c r="BN17" s="393">
        <v>622631364</v>
      </c>
      <c r="BO17" s="394"/>
      <c r="BP17" s="394"/>
      <c r="BQ17" s="394"/>
      <c r="BR17" s="394"/>
      <c r="BS17" s="394"/>
      <c r="BT17" s="394"/>
      <c r="BU17" s="395"/>
      <c r="BV17" s="393">
        <v>617516046</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149</v>
      </c>
      <c r="C18" s="421"/>
      <c r="D18" s="421"/>
      <c r="E18" s="421"/>
      <c r="F18" s="421"/>
      <c r="G18" s="421"/>
      <c r="H18" s="421"/>
      <c r="I18" s="421"/>
      <c r="J18" s="421"/>
      <c r="K18" s="540"/>
      <c r="L18" s="541">
        <v>6098</v>
      </c>
      <c r="M18" s="542"/>
      <c r="N18" s="542"/>
      <c r="O18" s="542"/>
      <c r="P18" s="542"/>
      <c r="Q18" s="542"/>
      <c r="R18" s="542"/>
      <c r="S18" s="542"/>
      <c r="T18" s="542"/>
      <c r="U18" s="542"/>
      <c r="V18" s="542"/>
      <c r="W18" s="438"/>
      <c r="X18" s="439"/>
      <c r="Y18" s="440"/>
      <c r="Z18" s="472" t="s">
        <v>150</v>
      </c>
      <c r="AA18" s="473"/>
      <c r="AB18" s="473"/>
      <c r="AC18" s="473"/>
      <c r="AD18" s="473"/>
      <c r="AE18" s="473"/>
      <c r="AF18" s="473"/>
      <c r="AG18" s="473"/>
      <c r="AH18" s="474"/>
      <c r="AI18" s="386">
        <v>21000</v>
      </c>
      <c r="AJ18" s="387"/>
      <c r="AK18" s="387"/>
      <c r="AL18" s="387"/>
      <c r="AM18" s="388"/>
      <c r="AN18" s="386">
        <v>74939659</v>
      </c>
      <c r="AO18" s="387"/>
      <c r="AP18" s="387"/>
      <c r="AQ18" s="387"/>
      <c r="AR18" s="387"/>
      <c r="AS18" s="388"/>
      <c r="AT18" s="386">
        <v>3569</v>
      </c>
      <c r="AU18" s="387"/>
      <c r="AV18" s="387"/>
      <c r="AW18" s="387"/>
      <c r="AX18" s="387"/>
      <c r="AY18" s="389"/>
      <c r="AZ18" s="505" t="s">
        <v>151</v>
      </c>
      <c r="BA18" s="506"/>
      <c r="BB18" s="506"/>
      <c r="BC18" s="506"/>
      <c r="BD18" s="506"/>
      <c r="BE18" s="506"/>
      <c r="BF18" s="506"/>
      <c r="BG18" s="506"/>
      <c r="BH18" s="506"/>
      <c r="BI18" s="506"/>
      <c r="BJ18" s="506"/>
      <c r="BK18" s="506"/>
      <c r="BL18" s="506"/>
      <c r="BM18" s="507"/>
      <c r="BN18" s="543">
        <v>853319012</v>
      </c>
      <c r="BO18" s="544"/>
      <c r="BP18" s="544"/>
      <c r="BQ18" s="544"/>
      <c r="BR18" s="544"/>
      <c r="BS18" s="544"/>
      <c r="BT18" s="544"/>
      <c r="BU18" s="545"/>
      <c r="BV18" s="543">
        <v>869083921</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152</v>
      </c>
      <c r="C19" s="421"/>
      <c r="D19" s="421"/>
      <c r="E19" s="421"/>
      <c r="F19" s="421"/>
      <c r="G19" s="421"/>
      <c r="H19" s="421"/>
      <c r="I19" s="421"/>
      <c r="J19" s="421"/>
      <c r="K19" s="540"/>
      <c r="L19" s="541">
        <v>472</v>
      </c>
      <c r="M19" s="542"/>
      <c r="N19" s="542"/>
      <c r="O19" s="542"/>
      <c r="P19" s="542"/>
      <c r="Q19" s="542"/>
      <c r="R19" s="542"/>
      <c r="S19" s="542"/>
      <c r="T19" s="542"/>
      <c r="U19" s="542"/>
      <c r="V19" s="542"/>
      <c r="W19" s="438"/>
      <c r="X19" s="439"/>
      <c r="Y19" s="440"/>
      <c r="Z19" s="472" t="s">
        <v>153</v>
      </c>
      <c r="AA19" s="473"/>
      <c r="AB19" s="473"/>
      <c r="AC19" s="473"/>
      <c r="AD19" s="473"/>
      <c r="AE19" s="473"/>
      <c r="AF19" s="473"/>
      <c r="AG19" s="473"/>
      <c r="AH19" s="474"/>
      <c r="AI19" s="386">
        <v>1526</v>
      </c>
      <c r="AJ19" s="387"/>
      <c r="AK19" s="387"/>
      <c r="AL19" s="387"/>
      <c r="AM19" s="388"/>
      <c r="AN19" s="386">
        <v>4014906</v>
      </c>
      <c r="AO19" s="387"/>
      <c r="AP19" s="387"/>
      <c r="AQ19" s="387"/>
      <c r="AR19" s="387"/>
      <c r="AS19" s="388"/>
      <c r="AT19" s="386">
        <v>2631</v>
      </c>
      <c r="AU19" s="387"/>
      <c r="AV19" s="387"/>
      <c r="AW19" s="387"/>
      <c r="AX19" s="387"/>
      <c r="AY19" s="389"/>
      <c r="AZ19" s="380" t="s">
        <v>154</v>
      </c>
      <c r="BA19" s="381"/>
      <c r="BB19" s="381"/>
      <c r="BC19" s="381"/>
      <c r="BD19" s="381"/>
      <c r="BE19" s="381"/>
      <c r="BF19" s="381"/>
      <c r="BG19" s="381"/>
      <c r="BH19" s="381"/>
      <c r="BI19" s="381"/>
      <c r="BJ19" s="381"/>
      <c r="BK19" s="381"/>
      <c r="BL19" s="381"/>
      <c r="BM19" s="382"/>
      <c r="BN19" s="383">
        <v>2134155931</v>
      </c>
      <c r="BO19" s="384"/>
      <c r="BP19" s="384"/>
      <c r="BQ19" s="384"/>
      <c r="BR19" s="384"/>
      <c r="BS19" s="384"/>
      <c r="BT19" s="384"/>
      <c r="BU19" s="385"/>
      <c r="BV19" s="383">
        <v>2155313381</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155</v>
      </c>
      <c r="C20" s="421"/>
      <c r="D20" s="421"/>
      <c r="E20" s="421"/>
      <c r="F20" s="421"/>
      <c r="G20" s="421"/>
      <c r="H20" s="421"/>
      <c r="I20" s="421"/>
      <c r="J20" s="421"/>
      <c r="K20" s="540"/>
      <c r="L20" s="541">
        <v>1184133</v>
      </c>
      <c r="M20" s="542"/>
      <c r="N20" s="542"/>
      <c r="O20" s="542"/>
      <c r="P20" s="542"/>
      <c r="Q20" s="542"/>
      <c r="R20" s="542"/>
      <c r="S20" s="542"/>
      <c r="T20" s="542"/>
      <c r="U20" s="542"/>
      <c r="V20" s="542"/>
      <c r="W20" s="441"/>
      <c r="X20" s="442"/>
      <c r="Y20" s="443"/>
      <c r="Z20" s="472" t="s">
        <v>156</v>
      </c>
      <c r="AA20" s="473"/>
      <c r="AB20" s="473"/>
      <c r="AC20" s="473"/>
      <c r="AD20" s="473"/>
      <c r="AE20" s="473"/>
      <c r="AF20" s="473"/>
      <c r="AG20" s="473"/>
      <c r="AH20" s="474"/>
      <c r="AI20" s="386">
        <v>34313</v>
      </c>
      <c r="AJ20" s="387"/>
      <c r="AK20" s="387"/>
      <c r="AL20" s="387"/>
      <c r="AM20" s="388"/>
      <c r="AN20" s="386">
        <v>116941774</v>
      </c>
      <c r="AO20" s="387"/>
      <c r="AP20" s="387"/>
      <c r="AQ20" s="387"/>
      <c r="AR20" s="387"/>
      <c r="AS20" s="388"/>
      <c r="AT20" s="386">
        <v>3408</v>
      </c>
      <c r="AU20" s="387"/>
      <c r="AV20" s="387"/>
      <c r="AW20" s="387"/>
      <c r="AX20" s="387"/>
      <c r="AY20" s="389"/>
      <c r="AZ20" s="390" t="s">
        <v>157</v>
      </c>
      <c r="BA20" s="391"/>
      <c r="BB20" s="391"/>
      <c r="BC20" s="391"/>
      <c r="BD20" s="391"/>
      <c r="BE20" s="391"/>
      <c r="BF20" s="391"/>
      <c r="BG20" s="391"/>
      <c r="BH20" s="391"/>
      <c r="BI20" s="391"/>
      <c r="BJ20" s="391"/>
      <c r="BK20" s="391"/>
      <c r="BL20" s="391"/>
      <c r="BM20" s="392"/>
      <c r="BN20" s="393">
        <v>391953150</v>
      </c>
      <c r="BO20" s="394"/>
      <c r="BP20" s="394"/>
      <c r="BQ20" s="394"/>
      <c r="BR20" s="394"/>
      <c r="BS20" s="394"/>
      <c r="BT20" s="394"/>
      <c r="BU20" s="395"/>
      <c r="BV20" s="393">
        <v>395976074</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158</v>
      </c>
      <c r="X21" s="547"/>
      <c r="Y21" s="547"/>
      <c r="Z21" s="547"/>
      <c r="AA21" s="547"/>
      <c r="AB21" s="547"/>
      <c r="AC21" s="547"/>
      <c r="AD21" s="547"/>
      <c r="AE21" s="547"/>
      <c r="AF21" s="547"/>
      <c r="AG21" s="547"/>
      <c r="AH21" s="548"/>
      <c r="AI21" s="549">
        <v>100.2</v>
      </c>
      <c r="AJ21" s="550"/>
      <c r="AK21" s="550"/>
      <c r="AL21" s="550"/>
      <c r="AM21" s="550"/>
      <c r="AN21" s="550"/>
      <c r="AO21" s="550"/>
      <c r="AP21" s="550"/>
      <c r="AQ21" s="550"/>
      <c r="AR21" s="550"/>
      <c r="AS21" s="550"/>
      <c r="AT21" s="550"/>
      <c r="AU21" s="550"/>
      <c r="AV21" s="550"/>
      <c r="AW21" s="550"/>
      <c r="AX21" s="550"/>
      <c r="AY21" s="551"/>
      <c r="AZ21" s="505" t="s">
        <v>159</v>
      </c>
      <c r="BA21" s="506"/>
      <c r="BB21" s="506"/>
      <c r="BC21" s="506"/>
      <c r="BD21" s="506"/>
      <c r="BE21" s="506"/>
      <c r="BF21" s="506"/>
      <c r="BG21" s="506"/>
      <c r="BH21" s="506"/>
      <c r="BI21" s="506"/>
      <c r="BJ21" s="506"/>
      <c r="BK21" s="506"/>
      <c r="BL21" s="506"/>
      <c r="BM21" s="507"/>
      <c r="BN21" s="543">
        <v>1232385391</v>
      </c>
      <c r="BO21" s="544"/>
      <c r="BP21" s="544"/>
      <c r="BQ21" s="544"/>
      <c r="BR21" s="544"/>
      <c r="BS21" s="544"/>
      <c r="BT21" s="544"/>
      <c r="BU21" s="545"/>
      <c r="BV21" s="543">
        <v>1229848014</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160</v>
      </c>
      <c r="BA22" s="391"/>
      <c r="BB22" s="391"/>
      <c r="BC22" s="391"/>
      <c r="BD22" s="391"/>
      <c r="BE22" s="391"/>
      <c r="BF22" s="391"/>
      <c r="BG22" s="391"/>
      <c r="BH22" s="391"/>
      <c r="BI22" s="391"/>
      <c r="BJ22" s="391"/>
      <c r="BK22" s="391"/>
      <c r="BL22" s="391"/>
      <c r="BM22" s="392"/>
      <c r="BN22" s="393">
        <v>82923263</v>
      </c>
      <c r="BO22" s="394"/>
      <c r="BP22" s="394"/>
      <c r="BQ22" s="394"/>
      <c r="BR22" s="394"/>
      <c r="BS22" s="394"/>
      <c r="BT22" s="394"/>
      <c r="BU22" s="395"/>
      <c r="BV22" s="393">
        <v>87818200</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161</v>
      </c>
      <c r="BA23" s="391"/>
      <c r="BB23" s="391"/>
      <c r="BC23" s="391"/>
      <c r="BD23" s="391"/>
      <c r="BE23" s="391"/>
      <c r="BF23" s="391"/>
      <c r="BG23" s="391"/>
      <c r="BH23" s="391"/>
      <c r="BI23" s="391"/>
      <c r="BJ23" s="391"/>
      <c r="BK23" s="391"/>
      <c r="BL23" s="391"/>
      <c r="BM23" s="392"/>
      <c r="BN23" s="393">
        <v>7879602</v>
      </c>
      <c r="BO23" s="394"/>
      <c r="BP23" s="394"/>
      <c r="BQ23" s="394"/>
      <c r="BR23" s="394"/>
      <c r="BS23" s="394"/>
      <c r="BT23" s="394"/>
      <c r="BU23" s="395"/>
      <c r="BV23" s="393">
        <v>8114666</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162</v>
      </c>
      <c r="BA24" s="391"/>
      <c r="BB24" s="391"/>
      <c r="BC24" s="391"/>
      <c r="BD24" s="391"/>
      <c r="BE24" s="391"/>
      <c r="BF24" s="391"/>
      <c r="BG24" s="391"/>
      <c r="BH24" s="391"/>
      <c r="BI24" s="391"/>
      <c r="BJ24" s="391"/>
      <c r="BK24" s="391"/>
      <c r="BL24" s="391"/>
      <c r="BM24" s="392"/>
      <c r="BN24" s="393">
        <v>1110429</v>
      </c>
      <c r="BO24" s="394"/>
      <c r="BP24" s="394"/>
      <c r="BQ24" s="394"/>
      <c r="BR24" s="394"/>
      <c r="BS24" s="394"/>
      <c r="BT24" s="394"/>
      <c r="BU24" s="395"/>
      <c r="BV24" s="393">
        <v>1110427</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163</v>
      </c>
      <c r="BA25" s="482"/>
      <c r="BB25" s="482"/>
      <c r="BC25" s="482"/>
      <c r="BD25" s="482"/>
      <c r="BE25" s="482"/>
      <c r="BF25" s="482"/>
      <c r="BG25" s="482"/>
      <c r="BH25" s="482"/>
      <c r="BI25" s="482"/>
      <c r="BJ25" s="482"/>
      <c r="BK25" s="482"/>
      <c r="BL25" s="482"/>
      <c r="BM25" s="483"/>
      <c r="BN25" s="543" t="s">
        <v>121</v>
      </c>
      <c r="BO25" s="544"/>
      <c r="BP25" s="544"/>
      <c r="BQ25" s="544"/>
      <c r="BR25" s="544"/>
      <c r="BS25" s="544"/>
      <c r="BT25" s="544"/>
      <c r="BU25" s="545"/>
      <c r="BV25" s="543" t="s">
        <v>121</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164</v>
      </c>
      <c r="BA26" s="554"/>
      <c r="BB26" s="554"/>
      <c r="BC26" s="555"/>
      <c r="BD26" s="380" t="s">
        <v>47</v>
      </c>
      <c r="BE26" s="381"/>
      <c r="BF26" s="381"/>
      <c r="BG26" s="381"/>
      <c r="BH26" s="381"/>
      <c r="BI26" s="381"/>
      <c r="BJ26" s="381"/>
      <c r="BK26" s="381"/>
      <c r="BL26" s="381"/>
      <c r="BM26" s="382"/>
      <c r="BN26" s="383">
        <v>77636521</v>
      </c>
      <c r="BO26" s="384"/>
      <c r="BP26" s="384"/>
      <c r="BQ26" s="384"/>
      <c r="BR26" s="384"/>
      <c r="BS26" s="384"/>
      <c r="BT26" s="384"/>
      <c r="BU26" s="385"/>
      <c r="BV26" s="383">
        <v>40993447</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165</v>
      </c>
      <c r="BE27" s="391"/>
      <c r="BF27" s="391"/>
      <c r="BG27" s="391"/>
      <c r="BH27" s="391"/>
      <c r="BI27" s="391"/>
      <c r="BJ27" s="391"/>
      <c r="BK27" s="391"/>
      <c r="BL27" s="391"/>
      <c r="BM27" s="392"/>
      <c r="BN27" s="393">
        <v>47245371</v>
      </c>
      <c r="BO27" s="394"/>
      <c r="BP27" s="394"/>
      <c r="BQ27" s="394"/>
      <c r="BR27" s="394"/>
      <c r="BS27" s="394"/>
      <c r="BT27" s="394"/>
      <c r="BU27" s="395"/>
      <c r="BV27" s="393">
        <v>47242674</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102924886</v>
      </c>
      <c r="BO28" s="544"/>
      <c r="BP28" s="544"/>
      <c r="BQ28" s="544"/>
      <c r="BR28" s="544"/>
      <c r="BS28" s="544"/>
      <c r="BT28" s="544"/>
      <c r="BU28" s="545"/>
      <c r="BV28" s="543">
        <v>99586652</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166</v>
      </c>
      <c r="D30" s="552"/>
      <c r="E30" s="552"/>
      <c r="F30" s="552"/>
      <c r="G30" s="552"/>
      <c r="H30" s="552"/>
      <c r="I30" s="552"/>
      <c r="J30" s="552"/>
      <c r="K30" s="552"/>
      <c r="L30" s="552"/>
      <c r="M30" s="552"/>
      <c r="N30" s="552"/>
      <c r="O30" s="552"/>
      <c r="P30" s="552"/>
      <c r="Q30" s="552"/>
      <c r="R30" s="552"/>
      <c r="S30" s="552"/>
      <c r="U30" s="397" t="s">
        <v>167</v>
      </c>
      <c r="V30" s="397"/>
      <c r="W30" s="397"/>
      <c r="X30" s="397"/>
      <c r="Y30" s="397"/>
      <c r="Z30" s="397"/>
      <c r="AA30" s="397"/>
      <c r="AB30" s="397"/>
      <c r="AC30" s="397"/>
      <c r="AD30" s="397"/>
      <c r="AE30" s="397"/>
      <c r="AF30" s="397"/>
      <c r="AG30" s="397"/>
      <c r="AH30" s="397"/>
      <c r="AI30" s="397"/>
      <c r="AJ30" s="397"/>
      <c r="AK30" s="397"/>
      <c r="AM30" s="397" t="s">
        <v>168</v>
      </c>
      <c r="AN30" s="397"/>
      <c r="AO30" s="397"/>
      <c r="AP30" s="397"/>
      <c r="AQ30" s="397"/>
      <c r="AR30" s="397"/>
      <c r="AS30" s="397"/>
      <c r="AT30" s="397"/>
      <c r="AU30" s="397"/>
      <c r="AV30" s="397"/>
      <c r="AW30" s="397"/>
      <c r="AX30" s="397"/>
      <c r="AY30" s="397"/>
      <c r="AZ30" s="397"/>
      <c r="BA30" s="397"/>
      <c r="BB30" s="397"/>
      <c r="BC30" s="397"/>
      <c r="BE30" s="397" t="s">
        <v>169</v>
      </c>
      <c r="BF30" s="397"/>
      <c r="BG30" s="397"/>
      <c r="BH30" s="397"/>
      <c r="BI30" s="397"/>
      <c r="BJ30" s="397"/>
      <c r="BK30" s="397"/>
      <c r="BL30" s="397"/>
      <c r="BM30" s="397"/>
      <c r="BN30" s="397"/>
      <c r="BO30" s="397"/>
      <c r="BP30" s="397"/>
      <c r="BQ30" s="397"/>
      <c r="BR30" s="397"/>
      <c r="BS30" s="397"/>
      <c r="BT30" s="397"/>
      <c r="BU30" s="397"/>
      <c r="BW30" s="397" t="s">
        <v>170</v>
      </c>
      <c r="BX30" s="397"/>
      <c r="BY30" s="397"/>
      <c r="BZ30" s="397"/>
      <c r="CA30" s="397"/>
      <c r="CB30" s="397"/>
      <c r="CC30" s="397"/>
      <c r="CD30" s="397"/>
      <c r="CE30" s="397"/>
      <c r="CF30" s="397"/>
      <c r="CG30" s="397"/>
      <c r="CH30" s="397"/>
      <c r="CI30" s="397"/>
      <c r="CJ30" s="397"/>
      <c r="CK30" s="397"/>
      <c r="CL30" s="397"/>
      <c r="CM30" s="397"/>
      <c r="CO30" s="397" t="s">
        <v>171</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172</v>
      </c>
      <c r="D31" s="565"/>
      <c r="E31" s="453" t="s">
        <v>173</v>
      </c>
      <c r="F31" s="453"/>
      <c r="G31" s="453"/>
      <c r="H31" s="453"/>
      <c r="I31" s="453"/>
      <c r="J31" s="453"/>
      <c r="K31" s="453"/>
      <c r="L31" s="453"/>
      <c r="M31" s="453"/>
      <c r="N31" s="453"/>
      <c r="O31" s="453"/>
      <c r="P31" s="453"/>
      <c r="Q31" s="453"/>
      <c r="R31" s="453"/>
      <c r="S31" s="453"/>
      <c r="T31" s="177"/>
      <c r="U31" s="565" t="s">
        <v>172</v>
      </c>
      <c r="V31" s="565"/>
      <c r="W31" s="453" t="s">
        <v>174</v>
      </c>
      <c r="X31" s="453"/>
      <c r="Y31" s="453"/>
      <c r="Z31" s="453"/>
      <c r="AA31" s="453"/>
      <c r="AB31" s="453"/>
      <c r="AC31" s="453"/>
      <c r="AD31" s="453"/>
      <c r="AE31" s="453"/>
      <c r="AF31" s="453"/>
      <c r="AG31" s="453"/>
      <c r="AH31" s="453"/>
      <c r="AI31" s="453"/>
      <c r="AJ31" s="453"/>
      <c r="AK31" s="453"/>
      <c r="AL31" s="177"/>
      <c r="AM31" s="565" t="s">
        <v>172</v>
      </c>
      <c r="AN31" s="565"/>
      <c r="AO31" s="453" t="s">
        <v>175</v>
      </c>
      <c r="AP31" s="453"/>
      <c r="AQ31" s="453"/>
      <c r="AR31" s="453"/>
      <c r="AS31" s="453"/>
      <c r="AT31" s="453"/>
      <c r="AU31" s="453"/>
      <c r="AV31" s="453"/>
      <c r="AW31" s="453"/>
      <c r="AX31" s="453"/>
      <c r="AY31" s="453"/>
      <c r="AZ31" s="453"/>
      <c r="BA31" s="453"/>
      <c r="BB31" s="453"/>
      <c r="BC31" s="453"/>
      <c r="BD31" s="163"/>
      <c r="BE31" s="565" t="s">
        <v>172</v>
      </c>
      <c r="BF31" s="565"/>
      <c r="BG31" s="453" t="s">
        <v>175</v>
      </c>
      <c r="BH31" s="453"/>
      <c r="BI31" s="453"/>
      <c r="BJ31" s="453"/>
      <c r="BK31" s="453"/>
      <c r="BL31" s="453"/>
      <c r="BM31" s="453"/>
      <c r="BN31" s="453"/>
      <c r="BO31" s="453"/>
      <c r="BP31" s="453"/>
      <c r="BQ31" s="453"/>
      <c r="BR31" s="453"/>
      <c r="BS31" s="453"/>
      <c r="BT31" s="453"/>
      <c r="BU31" s="453"/>
      <c r="BV31" s="204"/>
      <c r="BW31" s="565" t="s">
        <v>172</v>
      </c>
      <c r="BX31" s="565"/>
      <c r="BY31" s="453" t="s">
        <v>176</v>
      </c>
      <c r="BZ31" s="453"/>
      <c r="CA31" s="453"/>
      <c r="CB31" s="453"/>
      <c r="CC31" s="453"/>
      <c r="CD31" s="453"/>
      <c r="CE31" s="453"/>
      <c r="CF31" s="453"/>
      <c r="CG31" s="453"/>
      <c r="CH31" s="453"/>
      <c r="CI31" s="453"/>
      <c r="CJ31" s="453"/>
      <c r="CK31" s="453"/>
      <c r="CL31" s="453"/>
      <c r="CM31" s="453"/>
      <c r="CN31" s="177"/>
      <c r="CO31" s="565" t="s">
        <v>172</v>
      </c>
      <c r="CP31" s="565"/>
      <c r="CQ31" s="453" t="s">
        <v>177</v>
      </c>
      <c r="CR31" s="453"/>
      <c r="CS31" s="453"/>
      <c r="CT31" s="453"/>
      <c r="CU31" s="453"/>
      <c r="CV31" s="453"/>
      <c r="CW31" s="453"/>
      <c r="CX31" s="453"/>
      <c r="CY31" s="453"/>
      <c r="CZ31" s="453"/>
      <c r="DA31" s="453"/>
      <c r="DB31" s="453"/>
      <c r="DC31" s="453"/>
      <c r="DD31" s="453"/>
      <c r="DE31" s="453"/>
      <c r="DF31" s="177"/>
      <c r="DG31" s="562" t="s">
        <v>178</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競輪事業特別会計</v>
      </c>
      <c r="X32" s="564"/>
      <c r="Y32" s="564"/>
      <c r="Z32" s="564"/>
      <c r="AA32" s="564"/>
      <c r="AB32" s="564"/>
      <c r="AC32" s="564"/>
      <c r="AD32" s="564"/>
      <c r="AE32" s="564"/>
      <c r="AF32" s="564"/>
      <c r="AG32" s="564"/>
      <c r="AH32" s="564"/>
      <c r="AI32" s="564"/>
      <c r="AJ32" s="564"/>
      <c r="AK32" s="564"/>
      <c r="AL32" s="163"/>
      <c r="AM32" s="563">
        <f>IF(AO32="","",MAX(C32:D41,U32:V41)+1)</f>
        <v>14</v>
      </c>
      <c r="AN32" s="563"/>
      <c r="AO32" s="564" t="str">
        <f>IF('各会計、関係団体の財政状況及び健全化判断比率'!B31="","",'各会計、関係団体の財政状況及び健全化判断比率'!B31)</f>
        <v>水道事業会計</v>
      </c>
      <c r="AP32" s="564"/>
      <c r="AQ32" s="564"/>
      <c r="AR32" s="564"/>
      <c r="AS32" s="564"/>
      <c r="AT32" s="564"/>
      <c r="AU32" s="564"/>
      <c r="AV32" s="564"/>
      <c r="AW32" s="564"/>
      <c r="AX32" s="564"/>
      <c r="AY32" s="564"/>
      <c r="AZ32" s="564"/>
      <c r="BA32" s="564"/>
      <c r="BB32" s="564"/>
      <c r="BC32" s="564"/>
      <c r="BD32" s="163"/>
      <c r="BE32" s="563">
        <f>IF(BG32="","",MAX(C32:D41,U32:V41,AM32:AN41)+1)</f>
        <v>20</v>
      </c>
      <c r="BF32" s="563"/>
      <c r="BG32" s="564" t="str">
        <f>IF('各会計、関係団体の財政状況及び健全化判断比率'!B37="","",'各会計、関係団体の財政状況及び健全化判断比率'!B37)</f>
        <v>港湾事業特別会計</v>
      </c>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22</v>
      </c>
      <c r="CP32" s="563"/>
      <c r="CQ32" s="564" t="str">
        <f>IF('各会計、関係団体の財政状況及び健全化判断比率'!BS7="","",'各会計、関係団体の財政状況及び健全化判断比率'!BS7)</f>
        <v>鹿島都市開発(株)</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公債管理特別会計</v>
      </c>
      <c r="F33" s="564"/>
      <c r="G33" s="564"/>
      <c r="H33" s="564"/>
      <c r="I33" s="564"/>
      <c r="J33" s="564"/>
      <c r="K33" s="564"/>
      <c r="L33" s="564"/>
      <c r="M33" s="564"/>
      <c r="N33" s="564"/>
      <c r="O33" s="564"/>
      <c r="P33" s="564"/>
      <c r="Q33" s="564"/>
      <c r="R33" s="564"/>
      <c r="S33" s="564"/>
      <c r="T33" s="163"/>
      <c r="U33" s="563">
        <f t="shared" ref="U33:U41" si="0">IF(W33="","",U32+1)</f>
        <v>12</v>
      </c>
      <c r="V33" s="563"/>
      <c r="W33" s="564" t="str">
        <f>IF('各会計、関係団体の財政状況及び健全化判断比率'!B29="","",'各会計、関係団体の財政状況及び健全化判断比率'!B29)</f>
        <v>県立医療大学付属病院特別会計</v>
      </c>
      <c r="X33" s="564"/>
      <c r="Y33" s="564"/>
      <c r="Z33" s="564"/>
      <c r="AA33" s="564"/>
      <c r="AB33" s="564"/>
      <c r="AC33" s="564"/>
      <c r="AD33" s="564"/>
      <c r="AE33" s="564"/>
      <c r="AF33" s="564"/>
      <c r="AG33" s="564"/>
      <c r="AH33" s="564"/>
      <c r="AI33" s="564"/>
      <c r="AJ33" s="564"/>
      <c r="AK33" s="564"/>
      <c r="AL33" s="163"/>
      <c r="AM33" s="563">
        <f t="shared" ref="AM33:AM41" si="1">IF(AO33="","",AM32+1)</f>
        <v>15</v>
      </c>
      <c r="AN33" s="563"/>
      <c r="AO33" s="564" t="str">
        <f>IF('各会計、関係団体の財政状況及び健全化判断比率'!B32="","",'各会計、関係団体の財政状況及び健全化判断比率'!B32)</f>
        <v>工業用水道事業会計</v>
      </c>
      <c r="AP33" s="564"/>
      <c r="AQ33" s="564"/>
      <c r="AR33" s="564"/>
      <c r="AS33" s="564"/>
      <c r="AT33" s="564"/>
      <c r="AU33" s="564"/>
      <c r="AV33" s="564"/>
      <c r="AW33" s="564"/>
      <c r="AX33" s="564"/>
      <c r="AY33" s="564"/>
      <c r="AZ33" s="564"/>
      <c r="BA33" s="564"/>
      <c r="BB33" s="564"/>
      <c r="BC33" s="564"/>
      <c r="BD33" s="163"/>
      <c r="BE33" s="563">
        <f t="shared" ref="BE33:BE41" si="2">IF(BG33="","",BE32+1)</f>
        <v>21</v>
      </c>
      <c r="BF33" s="563"/>
      <c r="BG33" s="564" t="str">
        <f>IF('各会計、関係団体の財政状況及び健全化判断比率'!B38="","",'各会計、関係団体の財政状況及び健全化判断比率'!B38)</f>
        <v>都市計画事業土地区画整理事業特別会計</v>
      </c>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23</v>
      </c>
      <c r="CP33" s="563"/>
      <c r="CQ33" s="564" t="str">
        <f>IF('各会計、関係団体の財政状況及び健全化判断比率'!BS8="","",'各会計、関係団体の財政状況及び健全化判断比率'!BS8)</f>
        <v>鹿島臨海鉄道(株)</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市町村振興資金特別会計</v>
      </c>
      <c r="F34" s="564"/>
      <c r="G34" s="564"/>
      <c r="H34" s="564"/>
      <c r="I34" s="564"/>
      <c r="J34" s="564"/>
      <c r="K34" s="564"/>
      <c r="L34" s="564"/>
      <c r="M34" s="564"/>
      <c r="N34" s="564"/>
      <c r="O34" s="564"/>
      <c r="P34" s="564"/>
      <c r="Q34" s="564"/>
      <c r="R34" s="564"/>
      <c r="S34" s="564"/>
      <c r="T34" s="163"/>
      <c r="U34" s="563">
        <f t="shared" si="0"/>
        <v>13</v>
      </c>
      <c r="V34" s="563"/>
      <c r="W34" s="564" t="str">
        <f>IF('各会計、関係団体の財政状況及び健全化判断比率'!B30="","",'各会計、関係団体の財政状況及び健全化判断比率'!B30)</f>
        <v>国民健康保険特別会計</v>
      </c>
      <c r="X34" s="564"/>
      <c r="Y34" s="564"/>
      <c r="Z34" s="564"/>
      <c r="AA34" s="564"/>
      <c r="AB34" s="564"/>
      <c r="AC34" s="564"/>
      <c r="AD34" s="564"/>
      <c r="AE34" s="564"/>
      <c r="AF34" s="564"/>
      <c r="AG34" s="564"/>
      <c r="AH34" s="564"/>
      <c r="AI34" s="564"/>
      <c r="AJ34" s="564"/>
      <c r="AK34" s="564"/>
      <c r="AL34" s="163"/>
      <c r="AM34" s="563">
        <f t="shared" si="1"/>
        <v>16</v>
      </c>
      <c r="AN34" s="563"/>
      <c r="AO34" s="564" t="str">
        <f>IF('各会計、関係団体の財政状況及び健全化判断比率'!B33="","",'各会計、関係団体の財政状況及び健全化判断比率'!B33)</f>
        <v>病院事業会計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24</v>
      </c>
      <c r="CP34" s="563"/>
      <c r="CQ34" s="564" t="str">
        <f>IF('各会計、関係団体の財政状況及び健全化判断比率'!BS9="","",'各会計、関係団体の財政状況及び健全化判断比率'!BS9)</f>
        <v>(公財)いばらき文化振興財団</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鹿島臨海工業地帯造成事業特別会計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17</v>
      </c>
      <c r="AN35" s="563"/>
      <c r="AO35" s="564" t="str">
        <f>IF('各会計、関係団体の財政状況及び健全化判断比率'!B34="","",'各会計、関係団体の財政状況及び健全化判断比率'!B34)</f>
        <v>流域下水道事業会計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25</v>
      </c>
      <c r="CP35" s="563"/>
      <c r="CQ35" s="564" t="str">
        <f>IF('各会計、関係団体の財政状況及び健全化判断比率'!BS10="","",'各会計、関係団体の財政状況及び健全化判断比率'!BS10)</f>
        <v>(一財)茨城県環境保全事業団</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母子・父子・寡婦福祉資金特別会計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18</v>
      </c>
      <c r="AN36" s="563"/>
      <c r="AO36" s="564" t="str">
        <f>IF('各会計、関係団体の財政状況及び健全化判断比率'!B35="","",'各会計、関係団体の財政状況及び健全化判断比率'!B35)</f>
        <v>鹿島臨海都市計画下水道事業会計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26</v>
      </c>
      <c r="CP36" s="563"/>
      <c r="CQ36" s="564" t="str">
        <f>IF('各会計、関係団体の財政状況及び健全化判断比率'!BS11="","",'各会計、関係団体の財政状況及び健全化判断比率'!BS11)</f>
        <v>(公財)茨城県消防協会</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中小企業事業資金特別会計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f t="shared" si="1"/>
        <v>19</v>
      </c>
      <c r="AN37" s="563"/>
      <c r="AO37" s="564" t="str">
        <f>IF('各会計、関係団体の財政状況及び健全化判断比率'!B36="","",'各会計、関係団体の財政状況及び健全化判断比率'!B36)</f>
        <v>地域振興事業会計</v>
      </c>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27</v>
      </c>
      <c r="CP37" s="563"/>
      <c r="CQ37" s="564" t="str">
        <f>IF('各会計、関係団体の財政状況及び健全化判断比率'!BS12="","",'各会計、関係団体の財政状況及び健全化判断比率'!BS12)</f>
        <v>(公財)茨城県看護教育財団</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農業改良資金特別会計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28</v>
      </c>
      <c r="CP38" s="563"/>
      <c r="CQ38" s="564" t="str">
        <f>IF('各会計、関係団体の財政状況及び健全化判断比率'!BS13="","",'各会計、関係団体の財政状況及び健全化判断比率'!BS13)</f>
        <v>(公財)いばらき腎臓財団</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公共用地先行取得事業特別会計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29</v>
      </c>
      <c r="CP39" s="563"/>
      <c r="CQ39" s="564" t="str">
        <f>IF('各会計、関係団体の財政状況及び健全化判断比率'!BS14="","",'各会計、関係団体の財政状況及び健全化判断比率'!BS14)</f>
        <v>(公財)茨城県国際交流協会</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林業・木材産業改善資金特別会計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30</v>
      </c>
      <c r="CP40" s="563"/>
      <c r="CQ40" s="564" t="str">
        <f>IF('各会計、関係団体の財政状況及び健全化判断比率'!BS15="","",'各会計、関係団体の財政状況及び健全化判断比率'!BS15)</f>
        <v>(公財)茨城県開発公社</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沿岸漁業改善資金特別会計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31</v>
      </c>
      <c r="CP41" s="563"/>
      <c r="CQ41" s="564" t="str">
        <f>IF('各会計、関係団体の財政状況及び健全化判断比率'!BS16="","",'各会計、関係団体の財政状況及び健全化判断比率'!BS16)</f>
        <v>(公財)いばらき中小企業グローバル推進機構</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179</v>
      </c>
      <c r="E44" s="567" t="s">
        <v>180</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181</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182</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183</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184</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185</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186</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MLl2x7hoXGfe3YRv2haUZcvCLK500a2S6PZYixsp8ojZLagQ+ru1O2Ej8PN6xtRpwfrN81zohv4+yQCmVyluhw==" saltValue="cRppA87n8cITEVYV1D/luQ=="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orientation="portrait"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557</v>
      </c>
      <c r="G33" s="17" t="s">
        <v>558</v>
      </c>
      <c r="H33" s="17" t="s">
        <v>559</v>
      </c>
      <c r="I33" s="17" t="s">
        <v>560</v>
      </c>
      <c r="J33" s="18" t="s">
        <v>561</v>
      </c>
      <c r="K33" s="10"/>
      <c r="L33" s="10"/>
      <c r="M33" s="10"/>
      <c r="N33" s="10"/>
      <c r="O33" s="10"/>
      <c r="P33" s="10"/>
    </row>
    <row r="34" spans="1:16" ht="39" customHeight="1" x14ac:dyDescent="0.2">
      <c r="A34" s="10"/>
      <c r="B34" s="19"/>
      <c r="C34" s="1125" t="s">
        <v>562</v>
      </c>
      <c r="D34" s="1125"/>
      <c r="E34" s="1126"/>
      <c r="F34" s="20">
        <v>2.89</v>
      </c>
      <c r="G34" s="21">
        <v>3.06</v>
      </c>
      <c r="H34" s="21">
        <v>3.1</v>
      </c>
      <c r="I34" s="21">
        <v>3.07</v>
      </c>
      <c r="J34" s="22">
        <v>3.38</v>
      </c>
      <c r="K34" s="10"/>
      <c r="L34" s="10"/>
      <c r="M34" s="10"/>
      <c r="N34" s="10"/>
      <c r="O34" s="10"/>
      <c r="P34" s="10"/>
    </row>
    <row r="35" spans="1:16" ht="39" customHeight="1" x14ac:dyDescent="0.2">
      <c r="A35" s="10"/>
      <c r="B35" s="23"/>
      <c r="C35" s="1119" t="s">
        <v>563</v>
      </c>
      <c r="D35" s="1120"/>
      <c r="E35" s="1121"/>
      <c r="F35" s="24">
        <v>2.77</v>
      </c>
      <c r="G35" s="25">
        <v>2.89</v>
      </c>
      <c r="H35" s="25">
        <v>2.97</v>
      </c>
      <c r="I35" s="25">
        <v>3.1</v>
      </c>
      <c r="J35" s="26">
        <v>3.28</v>
      </c>
      <c r="K35" s="10"/>
      <c r="L35" s="10"/>
      <c r="M35" s="10"/>
      <c r="N35" s="10"/>
      <c r="O35" s="10"/>
      <c r="P35" s="10"/>
    </row>
    <row r="36" spans="1:16" ht="39" customHeight="1" x14ac:dyDescent="0.2">
      <c r="A36" s="10"/>
      <c r="B36" s="23"/>
      <c r="C36" s="1119" t="s">
        <v>564</v>
      </c>
      <c r="D36" s="1120"/>
      <c r="E36" s="1121"/>
      <c r="F36" s="24">
        <v>1.08</v>
      </c>
      <c r="G36" s="25">
        <v>1.05</v>
      </c>
      <c r="H36" s="25">
        <v>3.72</v>
      </c>
      <c r="I36" s="25">
        <v>3.19</v>
      </c>
      <c r="J36" s="26">
        <v>2.98</v>
      </c>
      <c r="K36" s="10"/>
      <c r="L36" s="10"/>
      <c r="M36" s="10"/>
      <c r="N36" s="10"/>
      <c r="O36" s="10"/>
      <c r="P36" s="10"/>
    </row>
    <row r="37" spans="1:16" ht="39" customHeight="1" x14ac:dyDescent="0.2">
      <c r="A37" s="10"/>
      <c r="B37" s="23"/>
      <c r="C37" s="1119" t="s">
        <v>565</v>
      </c>
      <c r="D37" s="1120"/>
      <c r="E37" s="1121"/>
      <c r="F37" s="24">
        <v>0.95</v>
      </c>
      <c r="G37" s="25">
        <v>0.86</v>
      </c>
      <c r="H37" s="25">
        <v>1.07</v>
      </c>
      <c r="I37" s="25">
        <v>1.47</v>
      </c>
      <c r="J37" s="26">
        <v>1.7</v>
      </c>
      <c r="K37" s="10"/>
      <c r="L37" s="10"/>
      <c r="M37" s="10"/>
      <c r="N37" s="10"/>
      <c r="O37" s="10"/>
      <c r="P37" s="10"/>
    </row>
    <row r="38" spans="1:16" ht="39" customHeight="1" x14ac:dyDescent="0.2">
      <c r="A38" s="10"/>
      <c r="B38" s="23"/>
      <c r="C38" s="1119" t="s">
        <v>566</v>
      </c>
      <c r="D38" s="1120"/>
      <c r="E38" s="1121"/>
      <c r="F38" s="24">
        <v>1.1599999999999999</v>
      </c>
      <c r="G38" s="25">
        <v>1.1299999999999999</v>
      </c>
      <c r="H38" s="25">
        <v>1.02</v>
      </c>
      <c r="I38" s="25">
        <v>0.95</v>
      </c>
      <c r="J38" s="26">
        <v>0.96</v>
      </c>
      <c r="K38" s="10"/>
      <c r="L38" s="10"/>
      <c r="M38" s="10"/>
      <c r="N38" s="10"/>
      <c r="O38" s="10"/>
      <c r="P38" s="10"/>
    </row>
    <row r="39" spans="1:16" ht="39" customHeight="1" x14ac:dyDescent="0.2">
      <c r="A39" s="10"/>
      <c r="B39" s="23"/>
      <c r="C39" s="1119" t="s">
        <v>567</v>
      </c>
      <c r="D39" s="1120"/>
      <c r="E39" s="1121"/>
      <c r="F39" s="24">
        <v>2.2000000000000002</v>
      </c>
      <c r="G39" s="25">
        <v>2.2599999999999998</v>
      </c>
      <c r="H39" s="25">
        <v>2.59</v>
      </c>
      <c r="I39" s="25">
        <v>1.0900000000000001</v>
      </c>
      <c r="J39" s="26">
        <v>0.65</v>
      </c>
      <c r="K39" s="10"/>
      <c r="L39" s="10"/>
      <c r="M39" s="10"/>
      <c r="N39" s="10"/>
      <c r="O39" s="10"/>
      <c r="P39" s="10"/>
    </row>
    <row r="40" spans="1:16" ht="39" customHeight="1" x14ac:dyDescent="0.2">
      <c r="A40" s="10"/>
      <c r="B40" s="23"/>
      <c r="C40" s="1119" t="s">
        <v>568</v>
      </c>
      <c r="D40" s="1120"/>
      <c r="E40" s="1121"/>
      <c r="F40" s="24">
        <v>0.35</v>
      </c>
      <c r="G40" s="25">
        <v>0.31</v>
      </c>
      <c r="H40" s="25">
        <v>0.41</v>
      </c>
      <c r="I40" s="25">
        <v>0.48</v>
      </c>
      <c r="J40" s="26">
        <v>0.52</v>
      </c>
      <c r="K40" s="10"/>
      <c r="L40" s="10"/>
      <c r="M40" s="10"/>
      <c r="N40" s="10"/>
      <c r="O40" s="10"/>
      <c r="P40" s="10"/>
    </row>
    <row r="41" spans="1:16" ht="39" customHeight="1" x14ac:dyDescent="0.2">
      <c r="A41" s="10"/>
      <c r="B41" s="23"/>
      <c r="C41" s="1119" t="s">
        <v>569</v>
      </c>
      <c r="D41" s="1120"/>
      <c r="E41" s="1121"/>
      <c r="F41" s="24">
        <v>0.3</v>
      </c>
      <c r="G41" s="25">
        <v>0.43</v>
      </c>
      <c r="H41" s="25">
        <v>0.32</v>
      </c>
      <c r="I41" s="25">
        <v>0.22</v>
      </c>
      <c r="J41" s="26">
        <v>0.3</v>
      </c>
      <c r="K41" s="10"/>
      <c r="L41" s="10"/>
      <c r="M41" s="10"/>
      <c r="N41" s="10"/>
      <c r="O41" s="10"/>
      <c r="P41" s="10"/>
    </row>
    <row r="42" spans="1:16" ht="39" customHeight="1" x14ac:dyDescent="0.2">
      <c r="A42" s="10"/>
      <c r="B42" s="27"/>
      <c r="C42" s="1119" t="s">
        <v>570</v>
      </c>
      <c r="D42" s="1120"/>
      <c r="E42" s="1121"/>
      <c r="F42" s="24" t="s">
        <v>516</v>
      </c>
      <c r="G42" s="25" t="s">
        <v>516</v>
      </c>
      <c r="H42" s="25" t="s">
        <v>516</v>
      </c>
      <c r="I42" s="25" t="s">
        <v>516</v>
      </c>
      <c r="J42" s="26" t="s">
        <v>516</v>
      </c>
      <c r="K42" s="10"/>
      <c r="L42" s="10"/>
      <c r="M42" s="10"/>
      <c r="N42" s="10"/>
      <c r="O42" s="10"/>
      <c r="P42" s="10"/>
    </row>
    <row r="43" spans="1:16" ht="39" customHeight="1" thickBot="1" x14ac:dyDescent="0.25">
      <c r="A43" s="10"/>
      <c r="B43" s="28"/>
      <c r="C43" s="1122" t="s">
        <v>571</v>
      </c>
      <c r="D43" s="1123"/>
      <c r="E43" s="1124"/>
      <c r="F43" s="29">
        <v>0.7</v>
      </c>
      <c r="G43" s="30">
        <v>0.68</v>
      </c>
      <c r="H43" s="30">
        <v>0.72</v>
      </c>
      <c r="I43" s="30">
        <v>0.3</v>
      </c>
      <c r="J43" s="31">
        <v>0.38</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ygPtlXK02rsfwJznEEtWiLosjondNAvX7zQUdRwGcqX9Oifdz3pEt7LbdeEttgkx2Vg1ta/kM8l4pk9aEE9hnA==" saltValue="FhB5B6BKSwF70J7Ttrov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557</v>
      </c>
      <c r="L44" s="44" t="s">
        <v>558</v>
      </c>
      <c r="M44" s="44" t="s">
        <v>559</v>
      </c>
      <c r="N44" s="44" t="s">
        <v>560</v>
      </c>
      <c r="O44" s="45" t="s">
        <v>561</v>
      </c>
      <c r="P44" s="36"/>
      <c r="Q44" s="36"/>
      <c r="R44" s="36"/>
      <c r="S44" s="36"/>
      <c r="T44" s="36"/>
      <c r="U44" s="36"/>
    </row>
    <row r="45" spans="1:21" ht="30.75" customHeight="1" x14ac:dyDescent="0.2">
      <c r="A45" s="36"/>
      <c r="B45" s="1127" t="s">
        <v>10</v>
      </c>
      <c r="C45" s="1128"/>
      <c r="D45" s="46"/>
      <c r="E45" s="1133" t="s">
        <v>11</v>
      </c>
      <c r="F45" s="1133"/>
      <c r="G45" s="1133"/>
      <c r="H45" s="1133"/>
      <c r="I45" s="1133"/>
      <c r="J45" s="1134"/>
      <c r="K45" s="47">
        <v>126274</v>
      </c>
      <c r="L45" s="48">
        <v>122196</v>
      </c>
      <c r="M45" s="48">
        <v>139684</v>
      </c>
      <c r="N45" s="48">
        <v>114487</v>
      </c>
      <c r="O45" s="49">
        <v>114456</v>
      </c>
      <c r="P45" s="36"/>
      <c r="Q45" s="36"/>
      <c r="R45" s="36"/>
      <c r="S45" s="36"/>
      <c r="T45" s="36"/>
      <c r="U45" s="36"/>
    </row>
    <row r="46" spans="1:21" ht="30.75" customHeight="1" x14ac:dyDescent="0.2">
      <c r="A46" s="36"/>
      <c r="B46" s="1129"/>
      <c r="C46" s="1130"/>
      <c r="D46" s="50"/>
      <c r="E46" s="1135" t="s">
        <v>12</v>
      </c>
      <c r="F46" s="1135"/>
      <c r="G46" s="1135"/>
      <c r="H46" s="1135"/>
      <c r="I46" s="1135"/>
      <c r="J46" s="1136"/>
      <c r="K46" s="51">
        <v>5221</v>
      </c>
      <c r="L46" s="52">
        <v>3577</v>
      </c>
      <c r="M46" s="52">
        <v>3060</v>
      </c>
      <c r="N46" s="52">
        <v>961</v>
      </c>
      <c r="O46" s="53">
        <v>370</v>
      </c>
      <c r="P46" s="36"/>
      <c r="Q46" s="36"/>
      <c r="R46" s="36"/>
      <c r="S46" s="36"/>
      <c r="T46" s="36"/>
      <c r="U46" s="36"/>
    </row>
    <row r="47" spans="1:21" ht="30.75" customHeight="1" x14ac:dyDescent="0.2">
      <c r="A47" s="36"/>
      <c r="B47" s="1129"/>
      <c r="C47" s="1130"/>
      <c r="D47" s="50"/>
      <c r="E47" s="1135" t="s">
        <v>13</v>
      </c>
      <c r="F47" s="1135"/>
      <c r="G47" s="1135"/>
      <c r="H47" s="1135"/>
      <c r="I47" s="1135"/>
      <c r="J47" s="1136"/>
      <c r="K47" s="51">
        <v>19022</v>
      </c>
      <c r="L47" s="52">
        <v>21399</v>
      </c>
      <c r="M47" s="52">
        <v>28932</v>
      </c>
      <c r="N47" s="52">
        <v>27213</v>
      </c>
      <c r="O47" s="53">
        <v>28605</v>
      </c>
      <c r="P47" s="36"/>
      <c r="Q47" s="36"/>
      <c r="R47" s="36"/>
      <c r="S47" s="36"/>
      <c r="T47" s="36"/>
      <c r="U47" s="36"/>
    </row>
    <row r="48" spans="1:21" ht="30.75" customHeight="1" x14ac:dyDescent="0.2">
      <c r="A48" s="36"/>
      <c r="B48" s="1129"/>
      <c r="C48" s="1130"/>
      <c r="D48" s="50"/>
      <c r="E48" s="1135" t="s">
        <v>14</v>
      </c>
      <c r="F48" s="1135"/>
      <c r="G48" s="1135"/>
      <c r="H48" s="1135"/>
      <c r="I48" s="1135"/>
      <c r="J48" s="1136"/>
      <c r="K48" s="51">
        <v>2742</v>
      </c>
      <c r="L48" s="52">
        <v>3121</v>
      </c>
      <c r="M48" s="52">
        <v>3538</v>
      </c>
      <c r="N48" s="52">
        <v>3576</v>
      </c>
      <c r="O48" s="53">
        <v>3592</v>
      </c>
      <c r="P48" s="36"/>
      <c r="Q48" s="36"/>
      <c r="R48" s="36"/>
      <c r="S48" s="36"/>
      <c r="T48" s="36"/>
      <c r="U48" s="36"/>
    </row>
    <row r="49" spans="1:21" ht="30.75" customHeight="1" x14ac:dyDescent="0.2">
      <c r="A49" s="36"/>
      <c r="B49" s="1129"/>
      <c r="C49" s="1130"/>
      <c r="D49" s="50"/>
      <c r="E49" s="1135" t="s">
        <v>15</v>
      </c>
      <c r="F49" s="1135"/>
      <c r="G49" s="1135"/>
      <c r="H49" s="1135"/>
      <c r="I49" s="1135"/>
      <c r="J49" s="1136"/>
      <c r="K49" s="51" t="s">
        <v>516</v>
      </c>
      <c r="L49" s="52" t="s">
        <v>516</v>
      </c>
      <c r="M49" s="52" t="s">
        <v>516</v>
      </c>
      <c r="N49" s="52" t="s">
        <v>516</v>
      </c>
      <c r="O49" s="53" t="s">
        <v>516</v>
      </c>
      <c r="P49" s="36"/>
      <c r="Q49" s="36"/>
      <c r="R49" s="36"/>
      <c r="S49" s="36"/>
      <c r="T49" s="36"/>
      <c r="U49" s="36"/>
    </row>
    <row r="50" spans="1:21" ht="30.75" customHeight="1" x14ac:dyDescent="0.2">
      <c r="A50" s="36"/>
      <c r="B50" s="1129"/>
      <c r="C50" s="1130"/>
      <c r="D50" s="50"/>
      <c r="E50" s="1135" t="s">
        <v>16</v>
      </c>
      <c r="F50" s="1135"/>
      <c r="G50" s="1135"/>
      <c r="H50" s="1135"/>
      <c r="I50" s="1135"/>
      <c r="J50" s="1136"/>
      <c r="K50" s="51">
        <v>1506</v>
      </c>
      <c r="L50" s="52">
        <v>715</v>
      </c>
      <c r="M50" s="52">
        <v>593</v>
      </c>
      <c r="N50" s="52">
        <v>488</v>
      </c>
      <c r="O50" s="53">
        <v>403</v>
      </c>
      <c r="P50" s="36"/>
      <c r="Q50" s="36"/>
      <c r="R50" s="36"/>
      <c r="S50" s="36"/>
      <c r="T50" s="36"/>
      <c r="U50" s="36"/>
    </row>
    <row r="51" spans="1:21" ht="30.75" customHeight="1" x14ac:dyDescent="0.2">
      <c r="A51" s="36"/>
      <c r="B51" s="1131"/>
      <c r="C51" s="1132"/>
      <c r="D51" s="54"/>
      <c r="E51" s="1135" t="s">
        <v>17</v>
      </c>
      <c r="F51" s="1135"/>
      <c r="G51" s="1135"/>
      <c r="H51" s="1135"/>
      <c r="I51" s="1135"/>
      <c r="J51" s="1136"/>
      <c r="K51" s="51" t="s">
        <v>516</v>
      </c>
      <c r="L51" s="52">
        <v>0</v>
      </c>
      <c r="M51" s="52" t="s">
        <v>516</v>
      </c>
      <c r="N51" s="52" t="s">
        <v>516</v>
      </c>
      <c r="O51" s="53" t="s">
        <v>516</v>
      </c>
      <c r="P51" s="36"/>
      <c r="Q51" s="36"/>
      <c r="R51" s="36"/>
      <c r="S51" s="36"/>
      <c r="T51" s="36"/>
      <c r="U51" s="36"/>
    </row>
    <row r="52" spans="1:21" ht="30.75" customHeight="1" x14ac:dyDescent="0.2">
      <c r="A52" s="36"/>
      <c r="B52" s="1137" t="s">
        <v>18</v>
      </c>
      <c r="C52" s="1138"/>
      <c r="D52" s="54"/>
      <c r="E52" s="1135" t="s">
        <v>19</v>
      </c>
      <c r="F52" s="1135"/>
      <c r="G52" s="1135"/>
      <c r="H52" s="1135"/>
      <c r="I52" s="1135"/>
      <c r="J52" s="1136"/>
      <c r="K52" s="51">
        <v>102082</v>
      </c>
      <c r="L52" s="52">
        <v>101793</v>
      </c>
      <c r="M52" s="52">
        <v>121772</v>
      </c>
      <c r="N52" s="52">
        <v>95176</v>
      </c>
      <c r="O52" s="53">
        <v>93166</v>
      </c>
      <c r="P52" s="36"/>
      <c r="Q52" s="36"/>
      <c r="R52" s="36"/>
      <c r="S52" s="36"/>
      <c r="T52" s="36"/>
      <c r="U52" s="36"/>
    </row>
    <row r="53" spans="1:21" ht="30.75" customHeight="1" thickBot="1" x14ac:dyDescent="0.25">
      <c r="A53" s="36"/>
      <c r="B53" s="1139" t="s">
        <v>20</v>
      </c>
      <c r="C53" s="1140"/>
      <c r="D53" s="55"/>
      <c r="E53" s="1141" t="s">
        <v>21</v>
      </c>
      <c r="F53" s="1141"/>
      <c r="G53" s="1141"/>
      <c r="H53" s="1141"/>
      <c r="I53" s="1141"/>
      <c r="J53" s="1142"/>
      <c r="K53" s="56">
        <v>52683</v>
      </c>
      <c r="L53" s="57">
        <v>49215</v>
      </c>
      <c r="M53" s="57">
        <v>54035</v>
      </c>
      <c r="N53" s="57">
        <v>51549</v>
      </c>
      <c r="O53" s="58">
        <v>54260</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572</v>
      </c>
      <c r="P55" s="36"/>
      <c r="Q55" s="36"/>
      <c r="R55" s="36"/>
      <c r="S55" s="36"/>
      <c r="T55" s="36"/>
      <c r="U55" s="36"/>
    </row>
    <row r="56" spans="1:21" ht="30.75" customHeight="1" thickBot="1" x14ac:dyDescent="0.3">
      <c r="A56" s="36"/>
      <c r="B56" s="62"/>
      <c r="C56" s="63"/>
      <c r="D56" s="63"/>
      <c r="E56" s="64"/>
      <c r="F56" s="64"/>
      <c r="G56" s="64"/>
      <c r="H56" s="64"/>
      <c r="I56" s="64"/>
      <c r="J56" s="65" t="s">
        <v>3</v>
      </c>
      <c r="K56" s="66" t="s">
        <v>573</v>
      </c>
      <c r="L56" s="67" t="s">
        <v>574</v>
      </c>
      <c r="M56" s="67" t="s">
        <v>575</v>
      </c>
      <c r="N56" s="67" t="s">
        <v>576</v>
      </c>
      <c r="O56" s="68" t="s">
        <v>577</v>
      </c>
      <c r="P56" s="36"/>
      <c r="Q56" s="36"/>
      <c r="R56" s="36"/>
      <c r="S56" s="36"/>
      <c r="T56" s="36"/>
      <c r="U56" s="36"/>
    </row>
    <row r="57" spans="1:21" ht="30.75" customHeight="1" x14ac:dyDescent="0.2">
      <c r="A57" s="36"/>
      <c r="B57" s="1143" t="s">
        <v>24</v>
      </c>
      <c r="C57" s="1144"/>
      <c r="D57" s="1149" t="s">
        <v>25</v>
      </c>
      <c r="E57" s="1150"/>
      <c r="F57" s="1150"/>
      <c r="G57" s="1150"/>
      <c r="H57" s="1150"/>
      <c r="I57" s="1150"/>
      <c r="J57" s="1151"/>
      <c r="K57" s="69">
        <v>14247</v>
      </c>
      <c r="L57" s="70">
        <v>14103</v>
      </c>
      <c r="M57" s="70">
        <v>9820</v>
      </c>
      <c r="N57" s="70">
        <v>11466</v>
      </c>
      <c r="O57" s="71">
        <v>11164</v>
      </c>
      <c r="P57" s="36"/>
      <c r="Q57" s="36"/>
      <c r="R57" s="36"/>
      <c r="S57" s="36"/>
      <c r="T57" s="36"/>
      <c r="U57" s="36"/>
    </row>
    <row r="58" spans="1:21" ht="30.75" customHeight="1" x14ac:dyDescent="0.2">
      <c r="A58" s="36"/>
      <c r="B58" s="1145"/>
      <c r="C58" s="1146"/>
      <c r="D58" s="1152" t="s">
        <v>26</v>
      </c>
      <c r="E58" s="1153"/>
      <c r="F58" s="1153"/>
      <c r="G58" s="1153"/>
      <c r="H58" s="1153"/>
      <c r="I58" s="1153"/>
      <c r="J58" s="1154"/>
      <c r="K58" s="72">
        <v>46648</v>
      </c>
      <c r="L58" s="73">
        <v>55986</v>
      </c>
      <c r="M58" s="73">
        <v>58924</v>
      </c>
      <c r="N58" s="73">
        <v>76377</v>
      </c>
      <c r="O58" s="74">
        <v>92520</v>
      </c>
      <c r="P58" s="36"/>
      <c r="Q58" s="36"/>
      <c r="R58" s="36"/>
      <c r="S58" s="36"/>
      <c r="T58" s="36"/>
      <c r="U58" s="36"/>
    </row>
    <row r="59" spans="1:21" ht="30.75" customHeight="1" thickBot="1" x14ac:dyDescent="0.25">
      <c r="A59" s="36"/>
      <c r="B59" s="1147"/>
      <c r="C59" s="1148"/>
      <c r="D59" s="1155" t="s">
        <v>27</v>
      </c>
      <c r="E59" s="1156"/>
      <c r="F59" s="1156"/>
      <c r="G59" s="1156"/>
      <c r="H59" s="1156"/>
      <c r="I59" s="1156"/>
      <c r="J59" s="1157"/>
      <c r="K59" s="75">
        <v>71966</v>
      </c>
      <c r="L59" s="76">
        <v>75011</v>
      </c>
      <c r="M59" s="76">
        <v>85597</v>
      </c>
      <c r="N59" s="76">
        <v>83361</v>
      </c>
      <c r="O59" s="77">
        <v>95691</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hsrKsslQack9lXZ39uX2KI+XfbTeSvCpa9cIjk6gDxN1zny88COIWtADB1aKkmCc4wZQ9+dKx3AJGoQ8fh7aXw==" saltValue="wnXNUUBTpIqH271AcYFifg=="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portrait"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557</v>
      </c>
      <c r="J40" s="362" t="s">
        <v>558</v>
      </c>
      <c r="K40" s="362" t="s">
        <v>559</v>
      </c>
      <c r="L40" s="362" t="s">
        <v>560</v>
      </c>
      <c r="M40" s="363" t="s">
        <v>561</v>
      </c>
    </row>
    <row r="41" spans="2:13" ht="27.75" customHeight="1" x14ac:dyDescent="0.2">
      <c r="B41" s="1158" t="s">
        <v>30</v>
      </c>
      <c r="C41" s="1159"/>
      <c r="D41" s="88"/>
      <c r="E41" s="1164" t="s">
        <v>31</v>
      </c>
      <c r="F41" s="1164"/>
      <c r="G41" s="1164"/>
      <c r="H41" s="1165"/>
      <c r="I41" s="364">
        <v>2222030</v>
      </c>
      <c r="J41" s="365">
        <v>2209543</v>
      </c>
      <c r="K41" s="365">
        <v>2217258</v>
      </c>
      <c r="L41" s="365">
        <v>2249000</v>
      </c>
      <c r="M41" s="366">
        <v>2245695</v>
      </c>
    </row>
    <row r="42" spans="2:13" ht="27.75" customHeight="1" x14ac:dyDescent="0.2">
      <c r="B42" s="1160"/>
      <c r="C42" s="1161"/>
      <c r="D42" s="89"/>
      <c r="E42" s="1166" t="s">
        <v>32</v>
      </c>
      <c r="F42" s="1166"/>
      <c r="G42" s="1166"/>
      <c r="H42" s="1167"/>
      <c r="I42" s="367">
        <v>28767</v>
      </c>
      <c r="J42" s="368">
        <v>26194</v>
      </c>
      <c r="K42" s="368">
        <v>23872</v>
      </c>
      <c r="L42" s="368">
        <v>21886</v>
      </c>
      <c r="M42" s="369">
        <v>20026</v>
      </c>
    </row>
    <row r="43" spans="2:13" ht="27.75" customHeight="1" x14ac:dyDescent="0.2">
      <c r="B43" s="1160"/>
      <c r="C43" s="1161"/>
      <c r="D43" s="89"/>
      <c r="E43" s="1166" t="s">
        <v>33</v>
      </c>
      <c r="F43" s="1166"/>
      <c r="G43" s="1166"/>
      <c r="H43" s="1167"/>
      <c r="I43" s="367">
        <v>103975</v>
      </c>
      <c r="J43" s="368">
        <v>91414</v>
      </c>
      <c r="K43" s="368">
        <v>76610</v>
      </c>
      <c r="L43" s="368">
        <v>70170</v>
      </c>
      <c r="M43" s="369">
        <v>64282</v>
      </c>
    </row>
    <row r="44" spans="2:13" ht="27.75" customHeight="1" x14ac:dyDescent="0.2">
      <c r="B44" s="1160"/>
      <c r="C44" s="1161"/>
      <c r="D44" s="89"/>
      <c r="E44" s="1166" t="s">
        <v>34</v>
      </c>
      <c r="F44" s="1166"/>
      <c r="G44" s="1166"/>
      <c r="H44" s="1167"/>
      <c r="I44" s="367" t="s">
        <v>516</v>
      </c>
      <c r="J44" s="368" t="s">
        <v>516</v>
      </c>
      <c r="K44" s="368" t="s">
        <v>516</v>
      </c>
      <c r="L44" s="368" t="s">
        <v>516</v>
      </c>
      <c r="M44" s="369" t="s">
        <v>516</v>
      </c>
    </row>
    <row r="45" spans="2:13" ht="27.75" customHeight="1" x14ac:dyDescent="0.2">
      <c r="B45" s="1160"/>
      <c r="C45" s="1161"/>
      <c r="D45" s="89"/>
      <c r="E45" s="1166" t="s">
        <v>35</v>
      </c>
      <c r="F45" s="1166"/>
      <c r="G45" s="1166"/>
      <c r="H45" s="1167"/>
      <c r="I45" s="367">
        <v>261165</v>
      </c>
      <c r="J45" s="368">
        <v>255022</v>
      </c>
      <c r="K45" s="368">
        <v>245916</v>
      </c>
      <c r="L45" s="368">
        <v>251763</v>
      </c>
      <c r="M45" s="369">
        <v>228508</v>
      </c>
    </row>
    <row r="46" spans="2:13" ht="27.75" customHeight="1" x14ac:dyDescent="0.2">
      <c r="B46" s="1160"/>
      <c r="C46" s="1161"/>
      <c r="D46" s="90"/>
      <c r="E46" s="1168" t="s">
        <v>36</v>
      </c>
      <c r="F46" s="1168"/>
      <c r="G46" s="1168"/>
      <c r="H46" s="1169"/>
      <c r="I46" s="367">
        <v>527</v>
      </c>
      <c r="J46" s="368">
        <v>473</v>
      </c>
      <c r="K46" s="368">
        <v>864</v>
      </c>
      <c r="L46" s="368">
        <v>831</v>
      </c>
      <c r="M46" s="369">
        <v>1851</v>
      </c>
    </row>
    <row r="47" spans="2:13" ht="27.75" customHeight="1" x14ac:dyDescent="0.2">
      <c r="B47" s="1160"/>
      <c r="C47" s="1161"/>
      <c r="D47" s="91"/>
      <c r="E47" s="1170" t="s">
        <v>37</v>
      </c>
      <c r="F47" s="1171"/>
      <c r="G47" s="1171"/>
      <c r="H47" s="1172"/>
      <c r="I47" s="367" t="s">
        <v>516</v>
      </c>
      <c r="J47" s="368" t="s">
        <v>516</v>
      </c>
      <c r="K47" s="368" t="s">
        <v>516</v>
      </c>
      <c r="L47" s="368" t="s">
        <v>516</v>
      </c>
      <c r="M47" s="369" t="s">
        <v>516</v>
      </c>
    </row>
    <row r="48" spans="2:13" ht="27.75" customHeight="1" x14ac:dyDescent="0.2">
      <c r="B48" s="1160"/>
      <c r="C48" s="1161"/>
      <c r="D48" s="89"/>
      <c r="E48" s="1166" t="s">
        <v>38</v>
      </c>
      <c r="F48" s="1166"/>
      <c r="G48" s="1166"/>
      <c r="H48" s="1167"/>
      <c r="I48" s="367" t="s">
        <v>516</v>
      </c>
      <c r="J48" s="368" t="s">
        <v>516</v>
      </c>
      <c r="K48" s="368" t="s">
        <v>516</v>
      </c>
      <c r="L48" s="368" t="s">
        <v>516</v>
      </c>
      <c r="M48" s="369" t="s">
        <v>516</v>
      </c>
    </row>
    <row r="49" spans="2:13" ht="27.75" customHeight="1" x14ac:dyDescent="0.2">
      <c r="B49" s="1162"/>
      <c r="C49" s="1163"/>
      <c r="D49" s="89"/>
      <c r="E49" s="1166" t="s">
        <v>39</v>
      </c>
      <c r="F49" s="1166"/>
      <c r="G49" s="1166"/>
      <c r="H49" s="1167"/>
      <c r="I49" s="367" t="s">
        <v>516</v>
      </c>
      <c r="J49" s="368" t="s">
        <v>516</v>
      </c>
      <c r="K49" s="368" t="s">
        <v>516</v>
      </c>
      <c r="L49" s="368" t="s">
        <v>516</v>
      </c>
      <c r="M49" s="369" t="s">
        <v>516</v>
      </c>
    </row>
    <row r="50" spans="2:13" ht="27.75" customHeight="1" x14ac:dyDescent="0.2">
      <c r="B50" s="1173" t="s">
        <v>40</v>
      </c>
      <c r="C50" s="1174"/>
      <c r="D50" s="92"/>
      <c r="E50" s="1166" t="s">
        <v>41</v>
      </c>
      <c r="F50" s="1166"/>
      <c r="G50" s="1166"/>
      <c r="H50" s="1167"/>
      <c r="I50" s="367">
        <v>166170</v>
      </c>
      <c r="J50" s="368">
        <v>159580</v>
      </c>
      <c r="K50" s="368">
        <v>184660</v>
      </c>
      <c r="L50" s="368">
        <v>261941</v>
      </c>
      <c r="M50" s="369">
        <v>316847</v>
      </c>
    </row>
    <row r="51" spans="2:13" ht="27.75" customHeight="1" x14ac:dyDescent="0.2">
      <c r="B51" s="1160"/>
      <c r="C51" s="1161"/>
      <c r="D51" s="89"/>
      <c r="E51" s="1166" t="s">
        <v>42</v>
      </c>
      <c r="F51" s="1166"/>
      <c r="G51" s="1166"/>
      <c r="H51" s="1167"/>
      <c r="I51" s="367">
        <v>106052</v>
      </c>
      <c r="J51" s="368">
        <v>98945</v>
      </c>
      <c r="K51" s="368">
        <v>68242</v>
      </c>
      <c r="L51" s="368">
        <v>63495</v>
      </c>
      <c r="M51" s="369">
        <v>59543</v>
      </c>
    </row>
    <row r="52" spans="2:13" ht="27.75" customHeight="1" x14ac:dyDescent="0.2">
      <c r="B52" s="1162"/>
      <c r="C52" s="1163"/>
      <c r="D52" s="89"/>
      <c r="E52" s="1166" t="s">
        <v>43</v>
      </c>
      <c r="F52" s="1166"/>
      <c r="G52" s="1166"/>
      <c r="H52" s="1167"/>
      <c r="I52" s="367">
        <v>1221026</v>
      </c>
      <c r="J52" s="368">
        <v>1216074</v>
      </c>
      <c r="K52" s="368">
        <v>1224909</v>
      </c>
      <c r="L52" s="368">
        <v>1254106</v>
      </c>
      <c r="M52" s="369">
        <v>1215852</v>
      </c>
    </row>
    <row r="53" spans="2:13" ht="27.75" customHeight="1" thickBot="1" x14ac:dyDescent="0.25">
      <c r="B53" s="1175" t="s">
        <v>44</v>
      </c>
      <c r="C53" s="1176"/>
      <c r="D53" s="93"/>
      <c r="E53" s="1177" t="s">
        <v>45</v>
      </c>
      <c r="F53" s="1177"/>
      <c r="G53" s="1177"/>
      <c r="H53" s="1178"/>
      <c r="I53" s="370">
        <v>1123216</v>
      </c>
      <c r="J53" s="371">
        <v>1108047</v>
      </c>
      <c r="K53" s="371">
        <v>1086710</v>
      </c>
      <c r="L53" s="371">
        <v>1014109</v>
      </c>
      <c r="M53" s="372">
        <v>968119</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dNw7B6clAAwoTdjs8V1cNt44jcFdiFmgt7eKmDSl7gonXVuvSuvc/t+oNWLWbntXh/8bU5JFnzZpNMfRG4iCSQ==" saltValue="iyCAopwdxx+FmBG1blpP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election activeCell="AU2" sqref="AU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559</v>
      </c>
      <c r="G54" s="101" t="s">
        <v>560</v>
      </c>
      <c r="H54" s="102" t="s">
        <v>561</v>
      </c>
    </row>
    <row r="55" spans="2:8" ht="52.5" customHeight="1" x14ac:dyDescent="0.2">
      <c r="B55" s="103"/>
      <c r="C55" s="1187" t="s">
        <v>47</v>
      </c>
      <c r="D55" s="1187"/>
      <c r="E55" s="1188"/>
      <c r="F55" s="104">
        <v>30519</v>
      </c>
      <c r="G55" s="104">
        <v>40993</v>
      </c>
      <c r="H55" s="105">
        <v>77637</v>
      </c>
    </row>
    <row r="56" spans="2:8" ht="52.5" customHeight="1" x14ac:dyDescent="0.2">
      <c r="B56" s="106"/>
      <c r="C56" s="1189" t="s">
        <v>48</v>
      </c>
      <c r="D56" s="1189"/>
      <c r="E56" s="1190"/>
      <c r="F56" s="107">
        <v>47242</v>
      </c>
      <c r="G56" s="107">
        <v>47243</v>
      </c>
      <c r="H56" s="108">
        <v>47245</v>
      </c>
    </row>
    <row r="57" spans="2:8" ht="53.25" customHeight="1" x14ac:dyDescent="0.2">
      <c r="B57" s="106"/>
      <c r="C57" s="1191" t="s">
        <v>49</v>
      </c>
      <c r="D57" s="1191"/>
      <c r="E57" s="1192"/>
      <c r="F57" s="109">
        <v>48334</v>
      </c>
      <c r="G57" s="109">
        <v>99587</v>
      </c>
      <c r="H57" s="110">
        <v>102925</v>
      </c>
    </row>
    <row r="58" spans="2:8" ht="45.75" customHeight="1" x14ac:dyDescent="0.2">
      <c r="B58" s="111"/>
      <c r="C58" s="1179" t="s">
        <v>578</v>
      </c>
      <c r="D58" s="1180"/>
      <c r="E58" s="1181"/>
      <c r="F58" s="112">
        <v>7005</v>
      </c>
      <c r="G58" s="112">
        <v>24005</v>
      </c>
      <c r="H58" s="113">
        <v>24005</v>
      </c>
    </row>
    <row r="59" spans="2:8" ht="45.75" customHeight="1" x14ac:dyDescent="0.2">
      <c r="B59" s="111"/>
      <c r="C59" s="1179" t="s">
        <v>579</v>
      </c>
      <c r="D59" s="1180"/>
      <c r="E59" s="1181"/>
      <c r="F59" s="112">
        <v>7477</v>
      </c>
      <c r="G59" s="112">
        <v>20982</v>
      </c>
      <c r="H59" s="113">
        <v>20464</v>
      </c>
    </row>
    <row r="60" spans="2:8" ht="45.75" customHeight="1" x14ac:dyDescent="0.2">
      <c r="B60" s="111"/>
      <c r="C60" s="1179" t="s">
        <v>580</v>
      </c>
      <c r="D60" s="1180"/>
      <c r="E60" s="1181"/>
      <c r="F60" s="112">
        <v>0</v>
      </c>
      <c r="G60" s="112">
        <v>20000</v>
      </c>
      <c r="H60" s="113">
        <v>20000</v>
      </c>
    </row>
    <row r="61" spans="2:8" ht="45.75" customHeight="1" x14ac:dyDescent="0.2">
      <c r="B61" s="111"/>
      <c r="C61" s="1179" t="s">
        <v>581</v>
      </c>
      <c r="D61" s="1180"/>
      <c r="E61" s="1181"/>
      <c r="F61" s="112">
        <v>10947</v>
      </c>
      <c r="G61" s="112">
        <v>11337</v>
      </c>
      <c r="H61" s="113">
        <v>11983</v>
      </c>
    </row>
    <row r="62" spans="2:8" ht="45.75" customHeight="1" thickBot="1" x14ac:dyDescent="0.25">
      <c r="B62" s="114"/>
      <c r="C62" s="1182" t="s">
        <v>582</v>
      </c>
      <c r="D62" s="1183"/>
      <c r="E62" s="1184"/>
      <c r="F62" s="115">
        <v>4330</v>
      </c>
      <c r="G62" s="115">
        <v>4606</v>
      </c>
      <c r="H62" s="116">
        <v>4873</v>
      </c>
    </row>
    <row r="63" spans="2:8" ht="52.5" customHeight="1" thickBot="1" x14ac:dyDescent="0.25">
      <c r="B63" s="117"/>
      <c r="C63" s="1185" t="s">
        <v>50</v>
      </c>
      <c r="D63" s="1185"/>
      <c r="E63" s="1186"/>
      <c r="F63" s="118">
        <v>126094</v>
      </c>
      <c r="G63" s="118">
        <v>187823</v>
      </c>
      <c r="H63" s="119">
        <v>227807</v>
      </c>
    </row>
    <row r="64" spans="2:8" ht="13" x14ac:dyDescent="0.2"/>
  </sheetData>
  <sheetProtection algorithmName="SHA-512" hashValue="cYhcrX+wSRJhP61msPutGuN9/QqM+N23Oj5bKSKN5KpGORgCT/0etZCzpTJXOVwt5bCAhY22YaMwMxl0/2CD/g==" saltValue="P8Y06Ev5LIWlZiaA+FYG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548</v>
      </c>
      <c r="B3" s="135"/>
      <c r="C3" s="136"/>
      <c r="D3" s="137">
        <v>49921</v>
      </c>
      <c r="E3" s="138"/>
      <c r="F3" s="139">
        <v>39072</v>
      </c>
      <c r="G3" s="140"/>
      <c r="H3" s="141"/>
    </row>
    <row r="4" spans="1:8" x14ac:dyDescent="0.2">
      <c r="A4" s="142"/>
      <c r="B4" s="143"/>
      <c r="C4" s="144"/>
      <c r="D4" s="145">
        <v>12729</v>
      </c>
      <c r="E4" s="146"/>
      <c r="F4" s="147">
        <v>14106</v>
      </c>
      <c r="G4" s="148"/>
      <c r="H4" s="149"/>
    </row>
    <row r="5" spans="1:8" x14ac:dyDescent="0.2">
      <c r="A5" s="130" t="s">
        <v>550</v>
      </c>
      <c r="B5" s="135"/>
      <c r="C5" s="136"/>
      <c r="D5" s="137">
        <v>53493</v>
      </c>
      <c r="E5" s="138"/>
      <c r="F5" s="139">
        <v>42833</v>
      </c>
      <c r="G5" s="140"/>
      <c r="H5" s="141"/>
    </row>
    <row r="6" spans="1:8" x14ac:dyDescent="0.2">
      <c r="A6" s="142"/>
      <c r="B6" s="143"/>
      <c r="C6" s="144"/>
      <c r="D6" s="145">
        <v>12333</v>
      </c>
      <c r="E6" s="146"/>
      <c r="F6" s="147">
        <v>15211</v>
      </c>
      <c r="G6" s="148"/>
      <c r="H6" s="149"/>
    </row>
    <row r="7" spans="1:8" x14ac:dyDescent="0.2">
      <c r="A7" s="130" t="s">
        <v>551</v>
      </c>
      <c r="B7" s="135"/>
      <c r="C7" s="136"/>
      <c r="D7" s="137">
        <v>62701</v>
      </c>
      <c r="E7" s="138"/>
      <c r="F7" s="139">
        <v>46888</v>
      </c>
      <c r="G7" s="140"/>
      <c r="H7" s="141"/>
    </row>
    <row r="8" spans="1:8" x14ac:dyDescent="0.2">
      <c r="A8" s="142"/>
      <c r="B8" s="143"/>
      <c r="C8" s="144"/>
      <c r="D8" s="145">
        <v>12085</v>
      </c>
      <c r="E8" s="146"/>
      <c r="F8" s="147">
        <v>14375</v>
      </c>
      <c r="G8" s="148"/>
      <c r="H8" s="149"/>
    </row>
    <row r="9" spans="1:8" x14ac:dyDescent="0.2">
      <c r="A9" s="130" t="s">
        <v>552</v>
      </c>
      <c r="B9" s="135"/>
      <c r="C9" s="136"/>
      <c r="D9" s="137">
        <v>58752</v>
      </c>
      <c r="E9" s="138"/>
      <c r="F9" s="139">
        <v>46574</v>
      </c>
      <c r="G9" s="140"/>
      <c r="H9" s="141"/>
    </row>
    <row r="10" spans="1:8" x14ac:dyDescent="0.2">
      <c r="A10" s="142"/>
      <c r="B10" s="143"/>
      <c r="C10" s="144"/>
      <c r="D10" s="145">
        <v>13735</v>
      </c>
      <c r="E10" s="146"/>
      <c r="F10" s="147">
        <v>14394</v>
      </c>
      <c r="G10" s="148"/>
      <c r="H10" s="149"/>
    </row>
    <row r="11" spans="1:8" x14ac:dyDescent="0.2">
      <c r="A11" s="130" t="s">
        <v>553</v>
      </c>
      <c r="B11" s="135"/>
      <c r="C11" s="136"/>
      <c r="D11" s="137">
        <v>57777</v>
      </c>
      <c r="E11" s="138"/>
      <c r="F11" s="139">
        <v>44729</v>
      </c>
      <c r="G11" s="140"/>
      <c r="H11" s="141"/>
    </row>
    <row r="12" spans="1:8" x14ac:dyDescent="0.2">
      <c r="A12" s="142"/>
      <c r="B12" s="143"/>
      <c r="C12" s="150"/>
      <c r="D12" s="145">
        <v>15335</v>
      </c>
      <c r="E12" s="146"/>
      <c r="F12" s="147">
        <v>15395</v>
      </c>
      <c r="G12" s="148"/>
      <c r="H12" s="149"/>
    </row>
    <row r="13" spans="1:8" x14ac:dyDescent="0.2">
      <c r="A13" s="130"/>
      <c r="B13" s="135"/>
      <c r="C13" s="151"/>
      <c r="D13" s="152">
        <v>56529</v>
      </c>
      <c r="E13" s="153"/>
      <c r="F13" s="154">
        <v>44019</v>
      </c>
      <c r="G13" s="155"/>
      <c r="H13" s="141"/>
    </row>
    <row r="14" spans="1:8" x14ac:dyDescent="0.2">
      <c r="A14" s="142"/>
      <c r="B14" s="143"/>
      <c r="C14" s="144"/>
      <c r="D14" s="145">
        <v>13243</v>
      </c>
      <c r="E14" s="146"/>
      <c r="F14" s="147">
        <v>14696</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1.08</v>
      </c>
      <c r="C19" s="156">
        <f>ROUND(VALUE(SUBSTITUTE(実質収支比率等に係る経年分析!G$48,"▲","-")),2)</f>
        <v>1.1100000000000001</v>
      </c>
      <c r="D19" s="156">
        <f>ROUND(VALUE(SUBSTITUTE(実質収支比率等に係る経年分析!H$48,"▲","-")),2)</f>
        <v>3.8</v>
      </c>
      <c r="E19" s="156">
        <f>ROUND(VALUE(SUBSTITUTE(実質収支比率等に係る経年分析!I$48,"▲","-")),2)</f>
        <v>3.11</v>
      </c>
      <c r="F19" s="156">
        <f>ROUND(VALUE(SUBSTITUTE(実質収支比率等に係る経年分析!J$48,"▲","-")),2)</f>
        <v>3.04</v>
      </c>
    </row>
    <row r="20" spans="1:11" x14ac:dyDescent="0.2">
      <c r="A20" s="156" t="s">
        <v>55</v>
      </c>
      <c r="B20" s="156">
        <f>ROUND(VALUE(SUBSTITUTE(実質収支比率等に係る経年分析!F$47,"▲","-")),2)</f>
        <v>3.31</v>
      </c>
      <c r="C20" s="156">
        <f>ROUND(VALUE(SUBSTITUTE(実質収支比率等に係る経年分析!G$47,"▲","-")),2)</f>
        <v>3.31</v>
      </c>
      <c r="D20" s="156">
        <f>ROUND(VALUE(SUBSTITUTE(実質収支比率等に係る経年分析!H$47,"▲","-")),2)</f>
        <v>4.7300000000000004</v>
      </c>
      <c r="E20" s="156">
        <f>ROUND(VALUE(SUBSTITUTE(実質収支比率等に係る経年分析!I$47,"▲","-")),2)</f>
        <v>6.05</v>
      </c>
      <c r="F20" s="156">
        <f>ROUND(VALUE(SUBSTITUTE(実質収支比率等に係る経年分析!J$47,"▲","-")),2)</f>
        <v>11.79</v>
      </c>
    </row>
    <row r="21" spans="1:11" x14ac:dyDescent="0.2">
      <c r="A21" s="156" t="s">
        <v>56</v>
      </c>
      <c r="B21" s="156">
        <f>IF(ISNUMBER(VALUE(SUBSTITUTE(実質収支比率等に係る経年分析!F$49,"▲","-"))),ROUND(VALUE(SUBSTITUTE(実質収支比率等に係る経年分析!F$49,"▲","-")),2),NA())</f>
        <v>1.4</v>
      </c>
      <c r="C21" s="156">
        <f>IF(ISNUMBER(VALUE(SUBSTITUTE(実質収支比率等に係る経年分析!G$49,"▲","-"))),ROUND(VALUE(SUBSTITUTE(実質収支比率等に係る経年分析!G$49,"▲","-")),2),NA())</f>
        <v>0.33</v>
      </c>
      <c r="D21" s="156">
        <f>IF(ISNUMBER(VALUE(SUBSTITUTE(実質収支比率等に係る経年分析!H$49,"▲","-"))),ROUND(VALUE(SUBSTITUTE(実質収支比率等に係る経年分析!H$49,"▲","-")),2),NA())</f>
        <v>4.78</v>
      </c>
      <c r="E21" s="156">
        <f>IF(ISNUMBER(VALUE(SUBSTITUTE(実質収支比率等に係る経年分析!I$49,"▲","-"))),ROUND(VALUE(SUBSTITUTE(実質収支比率等に係る経年分析!I$49,"▲","-")),2),NA())</f>
        <v>1.62</v>
      </c>
      <c r="F21" s="156">
        <f>IF(ISNUMBER(VALUE(SUBSTITUTE(実質収支比率等に係る経年分析!J$49,"▲","-"))),ROUND(VALUE(SUBSTITUTE(実質収支比率等に係る経年分析!J$49,"▲","-")),2),NA())</f>
        <v>6.02</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0.7</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0.68</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0.72</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0.3</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0.38</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鹿島臨海工業地帯造成事業特別会計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0.3</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0.43</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0.32</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0.22</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0.3</v>
      </c>
    </row>
    <row r="30" spans="1:11" x14ac:dyDescent="0.2">
      <c r="A30" s="157" t="str">
        <f>IF(連結実質赤字比率に係る赤字・黒字の構成分析!C$40="",NA(),連結実質赤字比率に係る赤字・黒字の構成分析!C$40)</f>
        <v>流域下水道事業会計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0.35</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0.31</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0.41</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0.48</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0.52</v>
      </c>
    </row>
    <row r="31" spans="1:11" x14ac:dyDescent="0.2">
      <c r="A31" s="157" t="str">
        <f>IF(連結実質赤字比率に係る赤字・黒字の構成分析!C$39="",NA(),連結実質赤字比率に係る赤字・黒字の構成分析!C$39)</f>
        <v>国民健康保険特別会計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2.2000000000000002</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2.2599999999999998</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2.59</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1.0900000000000001</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0.65</v>
      </c>
    </row>
    <row r="32" spans="1:11" x14ac:dyDescent="0.2">
      <c r="A32" s="157" t="str">
        <f>IF(連結実質赤字比率に係る赤字・黒字の構成分析!C$38="",NA(),連結実質赤字比率に係る赤字・黒字の構成分析!C$38)</f>
        <v>鹿島臨海都市計画下水道事業会計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1.1599999999999999</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1.1299999999999999</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1.02</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0.95</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0.96</v>
      </c>
    </row>
    <row r="33" spans="1:16" x14ac:dyDescent="0.2">
      <c r="A33" s="157" t="str">
        <f>IF(連結実質赤字比率に係る赤字・黒字の構成分析!C$37="",NA(),連結実質赤字比率に係る赤字・黒字の構成分析!C$37)</f>
        <v>病院事業会計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0.95</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0.86</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1.07</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1.47</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1.7</v>
      </c>
    </row>
    <row r="34" spans="1:16" x14ac:dyDescent="0.2">
      <c r="A34" s="157" t="str">
        <f>IF(連結実質赤字比率に係る赤字・黒字の構成分析!C$36="",NA(),連結実質赤字比率に係る赤字・黒字の構成分析!C$36)</f>
        <v>一般会計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1.08</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1.05</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3.72</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3.19</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2.98</v>
      </c>
    </row>
    <row r="35" spans="1:16" x14ac:dyDescent="0.2">
      <c r="A35" s="157" t="str">
        <f>IF(連結実質赤字比率に係る赤字・黒字の構成分析!C$35="",NA(),連結実質赤字比率に係る赤字・黒字の構成分析!C$35)</f>
        <v>水道事業会計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2.77</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2.89</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2.97</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3.1</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3.28</v>
      </c>
    </row>
    <row r="36" spans="1:16" x14ac:dyDescent="0.2">
      <c r="A36" s="157" t="str">
        <f>IF(連結実質赤字比率に係る赤字・黒字の構成分析!C$34="",NA(),連結実質赤字比率に係る赤字・黒字の構成分析!C$34)</f>
        <v>工業用水道事業会計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2.89</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3.06</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3.1</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3.07</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3.38</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102082</v>
      </c>
      <c r="E42" s="158"/>
      <c r="F42" s="158"/>
      <c r="G42" s="158">
        <f>'実質公債費比率（分子）の構造'!L$52</f>
        <v>101793</v>
      </c>
      <c r="H42" s="158"/>
      <c r="I42" s="158"/>
      <c r="J42" s="158">
        <f>'実質公債費比率（分子）の構造'!M$52</f>
        <v>121772</v>
      </c>
      <c r="K42" s="158"/>
      <c r="L42" s="158"/>
      <c r="M42" s="158">
        <f>'実質公債費比率（分子）の構造'!N$52</f>
        <v>95176</v>
      </c>
      <c r="N42" s="158"/>
      <c r="O42" s="158"/>
      <c r="P42" s="158">
        <f>'実質公債費比率（分子）の構造'!O$52</f>
        <v>93166</v>
      </c>
    </row>
    <row r="43" spans="1:16" x14ac:dyDescent="0.2">
      <c r="A43" s="158" t="s">
        <v>64</v>
      </c>
      <c r="B43" s="158" t="str">
        <f>'実質公債費比率（分子）の構造'!K$51</f>
        <v>-</v>
      </c>
      <c r="C43" s="158"/>
      <c r="D43" s="158"/>
      <c r="E43" s="158">
        <f>'実質公債費比率（分子）の構造'!L$51</f>
        <v>0</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65</v>
      </c>
      <c r="B44" s="158">
        <f>'実質公債費比率（分子）の構造'!K$50</f>
        <v>1506</v>
      </c>
      <c r="C44" s="158"/>
      <c r="D44" s="158"/>
      <c r="E44" s="158">
        <f>'実質公債費比率（分子）の構造'!L$50</f>
        <v>715</v>
      </c>
      <c r="F44" s="158"/>
      <c r="G44" s="158"/>
      <c r="H44" s="158">
        <f>'実質公債費比率（分子）の構造'!M$50</f>
        <v>593</v>
      </c>
      <c r="I44" s="158"/>
      <c r="J44" s="158"/>
      <c r="K44" s="158">
        <f>'実質公債費比率（分子）の構造'!N$50</f>
        <v>488</v>
      </c>
      <c r="L44" s="158"/>
      <c r="M44" s="158"/>
      <c r="N44" s="158">
        <f>'実質公債費比率（分子）の構造'!O$50</f>
        <v>403</v>
      </c>
      <c r="O44" s="158"/>
      <c r="P44" s="158"/>
    </row>
    <row r="45" spans="1:16" x14ac:dyDescent="0.2">
      <c r="A45" s="158" t="s">
        <v>66</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67</v>
      </c>
      <c r="B46" s="158">
        <f>'実質公債費比率（分子）の構造'!K$48</f>
        <v>2742</v>
      </c>
      <c r="C46" s="158"/>
      <c r="D46" s="158"/>
      <c r="E46" s="158">
        <f>'実質公債費比率（分子）の構造'!L$48</f>
        <v>3121</v>
      </c>
      <c r="F46" s="158"/>
      <c r="G46" s="158"/>
      <c r="H46" s="158">
        <f>'実質公債費比率（分子）の構造'!M$48</f>
        <v>3538</v>
      </c>
      <c r="I46" s="158"/>
      <c r="J46" s="158"/>
      <c r="K46" s="158">
        <f>'実質公債費比率（分子）の構造'!N$48</f>
        <v>3576</v>
      </c>
      <c r="L46" s="158"/>
      <c r="M46" s="158"/>
      <c r="N46" s="158">
        <f>'実質公債費比率（分子）の構造'!O$48</f>
        <v>3592</v>
      </c>
      <c r="O46" s="158"/>
      <c r="P46" s="158"/>
    </row>
    <row r="47" spans="1:16" x14ac:dyDescent="0.2">
      <c r="A47" s="158" t="s">
        <v>68</v>
      </c>
      <c r="B47" s="158">
        <f>'実質公債費比率（分子）の構造'!K$47</f>
        <v>19022</v>
      </c>
      <c r="C47" s="158"/>
      <c r="D47" s="158"/>
      <c r="E47" s="158">
        <f>'実質公債費比率（分子）の構造'!L$47</f>
        <v>21399</v>
      </c>
      <c r="F47" s="158"/>
      <c r="G47" s="158"/>
      <c r="H47" s="158">
        <f>'実質公債費比率（分子）の構造'!M$47</f>
        <v>28932</v>
      </c>
      <c r="I47" s="158"/>
      <c r="J47" s="158"/>
      <c r="K47" s="158">
        <f>'実質公債費比率（分子）の構造'!N$47</f>
        <v>27213</v>
      </c>
      <c r="L47" s="158"/>
      <c r="M47" s="158"/>
      <c r="N47" s="158">
        <f>'実質公債費比率（分子）の構造'!O$47</f>
        <v>28605</v>
      </c>
      <c r="O47" s="158"/>
      <c r="P47" s="158"/>
    </row>
    <row r="48" spans="1:16" x14ac:dyDescent="0.2">
      <c r="A48" s="158" t="s">
        <v>69</v>
      </c>
      <c r="B48" s="158">
        <f>'実質公債費比率（分子）の構造'!K$46</f>
        <v>5221</v>
      </c>
      <c r="C48" s="158"/>
      <c r="D48" s="158"/>
      <c r="E48" s="158">
        <f>'実質公債費比率（分子）の構造'!L$46</f>
        <v>3577</v>
      </c>
      <c r="F48" s="158"/>
      <c r="G48" s="158"/>
      <c r="H48" s="158">
        <f>'実質公債費比率（分子）の構造'!M$46</f>
        <v>3060</v>
      </c>
      <c r="I48" s="158"/>
      <c r="J48" s="158"/>
      <c r="K48" s="158">
        <f>'実質公債費比率（分子）の構造'!N$46</f>
        <v>961</v>
      </c>
      <c r="L48" s="158"/>
      <c r="M48" s="158"/>
      <c r="N48" s="158">
        <f>'実質公債費比率（分子）の構造'!O$46</f>
        <v>370</v>
      </c>
      <c r="O48" s="158"/>
      <c r="P48" s="158"/>
    </row>
    <row r="49" spans="1:16" x14ac:dyDescent="0.2">
      <c r="A49" s="158" t="s">
        <v>70</v>
      </c>
      <c r="B49" s="158">
        <f>'実質公債費比率（分子）の構造'!K$45</f>
        <v>126274</v>
      </c>
      <c r="C49" s="158"/>
      <c r="D49" s="158"/>
      <c r="E49" s="158">
        <f>'実質公債費比率（分子）の構造'!L$45</f>
        <v>122196</v>
      </c>
      <c r="F49" s="158"/>
      <c r="G49" s="158"/>
      <c r="H49" s="158">
        <f>'実質公債費比率（分子）の構造'!M$45</f>
        <v>139684</v>
      </c>
      <c r="I49" s="158"/>
      <c r="J49" s="158"/>
      <c r="K49" s="158">
        <f>'実質公債費比率（分子）の構造'!N$45</f>
        <v>114487</v>
      </c>
      <c r="L49" s="158"/>
      <c r="M49" s="158"/>
      <c r="N49" s="158">
        <f>'実質公債費比率（分子）の構造'!O$45</f>
        <v>114456</v>
      </c>
      <c r="O49" s="158"/>
      <c r="P49" s="158"/>
    </row>
    <row r="50" spans="1:16" x14ac:dyDescent="0.2">
      <c r="A50" s="158" t="s">
        <v>71</v>
      </c>
      <c r="B50" s="158" t="e">
        <f>NA()</f>
        <v>#N/A</v>
      </c>
      <c r="C50" s="158">
        <f>IF(ISNUMBER('実質公債費比率（分子）の構造'!K$53),'実質公債費比率（分子）の構造'!K$53,NA())</f>
        <v>52683</v>
      </c>
      <c r="D50" s="158" t="e">
        <f>NA()</f>
        <v>#N/A</v>
      </c>
      <c r="E50" s="158" t="e">
        <f>NA()</f>
        <v>#N/A</v>
      </c>
      <c r="F50" s="158">
        <f>IF(ISNUMBER('実質公債費比率（分子）の構造'!L$53),'実質公債費比率（分子）の構造'!L$53,NA())</f>
        <v>49215</v>
      </c>
      <c r="G50" s="158" t="e">
        <f>NA()</f>
        <v>#N/A</v>
      </c>
      <c r="H50" s="158" t="e">
        <f>NA()</f>
        <v>#N/A</v>
      </c>
      <c r="I50" s="158">
        <f>IF(ISNUMBER('実質公債費比率（分子）の構造'!M$53),'実質公債費比率（分子）の構造'!M$53,NA())</f>
        <v>54035</v>
      </c>
      <c r="J50" s="158" t="e">
        <f>NA()</f>
        <v>#N/A</v>
      </c>
      <c r="K50" s="158" t="e">
        <f>NA()</f>
        <v>#N/A</v>
      </c>
      <c r="L50" s="158">
        <f>IF(ISNUMBER('実質公債費比率（分子）の構造'!N$53),'実質公債費比率（分子）の構造'!N$53,NA())</f>
        <v>51549</v>
      </c>
      <c r="M50" s="158" t="e">
        <f>NA()</f>
        <v>#N/A</v>
      </c>
      <c r="N50" s="158" t="e">
        <f>NA()</f>
        <v>#N/A</v>
      </c>
      <c r="O50" s="158">
        <f>IF(ISNUMBER('実質公債費比率（分子）の構造'!O$53),'実質公債費比率（分子）の構造'!O$53,NA())</f>
        <v>54260</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1221026</v>
      </c>
      <c r="E56" s="157"/>
      <c r="F56" s="157"/>
      <c r="G56" s="157">
        <f>'将来負担比率（分子）の構造'!J$52</f>
        <v>1216074</v>
      </c>
      <c r="H56" s="157"/>
      <c r="I56" s="157"/>
      <c r="J56" s="157">
        <f>'将来負担比率（分子）の構造'!K$52</f>
        <v>1224909</v>
      </c>
      <c r="K56" s="157"/>
      <c r="L56" s="157"/>
      <c r="M56" s="157">
        <f>'将来負担比率（分子）の構造'!L$52</f>
        <v>1254106</v>
      </c>
      <c r="N56" s="157"/>
      <c r="O56" s="157"/>
      <c r="P56" s="157">
        <f>'将来負担比率（分子）の構造'!M$52</f>
        <v>1215852</v>
      </c>
    </row>
    <row r="57" spans="1:16" x14ac:dyDescent="0.2">
      <c r="A57" s="157" t="s">
        <v>42</v>
      </c>
      <c r="B57" s="157"/>
      <c r="C57" s="157"/>
      <c r="D57" s="157">
        <f>'将来負担比率（分子）の構造'!I$51</f>
        <v>106052</v>
      </c>
      <c r="E57" s="157"/>
      <c r="F57" s="157"/>
      <c r="G57" s="157">
        <f>'将来負担比率（分子）の構造'!J$51</f>
        <v>98945</v>
      </c>
      <c r="H57" s="157"/>
      <c r="I57" s="157"/>
      <c r="J57" s="157">
        <f>'将来負担比率（分子）の構造'!K$51</f>
        <v>68242</v>
      </c>
      <c r="K57" s="157"/>
      <c r="L57" s="157"/>
      <c r="M57" s="157">
        <f>'将来負担比率（分子）の構造'!L$51</f>
        <v>63495</v>
      </c>
      <c r="N57" s="157"/>
      <c r="O57" s="157"/>
      <c r="P57" s="157">
        <f>'将来負担比率（分子）の構造'!M$51</f>
        <v>59543</v>
      </c>
    </row>
    <row r="58" spans="1:16" x14ac:dyDescent="0.2">
      <c r="A58" s="157" t="s">
        <v>41</v>
      </c>
      <c r="B58" s="157"/>
      <c r="C58" s="157"/>
      <c r="D58" s="157">
        <f>'将来負担比率（分子）の構造'!I$50</f>
        <v>166170</v>
      </c>
      <c r="E58" s="157"/>
      <c r="F58" s="157"/>
      <c r="G58" s="157">
        <f>'将来負担比率（分子）の構造'!J$50</f>
        <v>159580</v>
      </c>
      <c r="H58" s="157"/>
      <c r="I58" s="157"/>
      <c r="J58" s="157">
        <f>'将来負担比率（分子）の構造'!K$50</f>
        <v>184660</v>
      </c>
      <c r="K58" s="157"/>
      <c r="L58" s="157"/>
      <c r="M58" s="157">
        <f>'将来負担比率（分子）の構造'!L$50</f>
        <v>261941</v>
      </c>
      <c r="N58" s="157"/>
      <c r="O58" s="157"/>
      <c r="P58" s="157">
        <f>'将来負担比率（分子）の構造'!M$50</f>
        <v>316847</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527</v>
      </c>
      <c r="C61" s="157"/>
      <c r="D61" s="157"/>
      <c r="E61" s="157">
        <f>'将来負担比率（分子）の構造'!J$46</f>
        <v>473</v>
      </c>
      <c r="F61" s="157"/>
      <c r="G61" s="157"/>
      <c r="H61" s="157">
        <f>'将来負担比率（分子）の構造'!K$46</f>
        <v>864</v>
      </c>
      <c r="I61" s="157"/>
      <c r="J61" s="157"/>
      <c r="K61" s="157">
        <f>'将来負担比率（分子）の構造'!L$46</f>
        <v>831</v>
      </c>
      <c r="L61" s="157"/>
      <c r="M61" s="157"/>
      <c r="N61" s="157">
        <f>'将来負担比率（分子）の構造'!M$46</f>
        <v>1851</v>
      </c>
      <c r="O61" s="157"/>
      <c r="P61" s="157"/>
    </row>
    <row r="62" spans="1:16" x14ac:dyDescent="0.2">
      <c r="A62" s="157" t="s">
        <v>35</v>
      </c>
      <c r="B62" s="157">
        <f>'将来負担比率（分子）の構造'!I$45</f>
        <v>261165</v>
      </c>
      <c r="C62" s="157"/>
      <c r="D62" s="157"/>
      <c r="E62" s="157">
        <f>'将来負担比率（分子）の構造'!J$45</f>
        <v>255022</v>
      </c>
      <c r="F62" s="157"/>
      <c r="G62" s="157"/>
      <c r="H62" s="157">
        <f>'将来負担比率（分子）の構造'!K$45</f>
        <v>245916</v>
      </c>
      <c r="I62" s="157"/>
      <c r="J62" s="157"/>
      <c r="K62" s="157">
        <f>'将来負担比率（分子）の構造'!L$45</f>
        <v>251763</v>
      </c>
      <c r="L62" s="157"/>
      <c r="M62" s="157"/>
      <c r="N62" s="157">
        <f>'将来負担比率（分子）の構造'!M$45</f>
        <v>228508</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f>'将来負担比率（分子）の構造'!I$43</f>
        <v>103975</v>
      </c>
      <c r="C64" s="157"/>
      <c r="D64" s="157"/>
      <c r="E64" s="157">
        <f>'将来負担比率（分子）の構造'!J$43</f>
        <v>91414</v>
      </c>
      <c r="F64" s="157"/>
      <c r="G64" s="157"/>
      <c r="H64" s="157">
        <f>'将来負担比率（分子）の構造'!K$43</f>
        <v>76610</v>
      </c>
      <c r="I64" s="157"/>
      <c r="J64" s="157"/>
      <c r="K64" s="157">
        <f>'将来負担比率（分子）の構造'!L$43</f>
        <v>70170</v>
      </c>
      <c r="L64" s="157"/>
      <c r="M64" s="157"/>
      <c r="N64" s="157">
        <f>'将来負担比率（分子）の構造'!M$43</f>
        <v>64282</v>
      </c>
      <c r="O64" s="157"/>
      <c r="P64" s="157"/>
    </row>
    <row r="65" spans="1:16" x14ac:dyDescent="0.2">
      <c r="A65" s="157" t="s">
        <v>32</v>
      </c>
      <c r="B65" s="157">
        <f>'将来負担比率（分子）の構造'!I$42</f>
        <v>28767</v>
      </c>
      <c r="C65" s="157"/>
      <c r="D65" s="157"/>
      <c r="E65" s="157">
        <f>'将来負担比率（分子）の構造'!J$42</f>
        <v>26194</v>
      </c>
      <c r="F65" s="157"/>
      <c r="G65" s="157"/>
      <c r="H65" s="157">
        <f>'将来負担比率（分子）の構造'!K$42</f>
        <v>23872</v>
      </c>
      <c r="I65" s="157"/>
      <c r="J65" s="157"/>
      <c r="K65" s="157">
        <f>'将来負担比率（分子）の構造'!L$42</f>
        <v>21886</v>
      </c>
      <c r="L65" s="157"/>
      <c r="M65" s="157"/>
      <c r="N65" s="157">
        <f>'将来負担比率（分子）の構造'!M$42</f>
        <v>20026</v>
      </c>
      <c r="O65" s="157"/>
      <c r="P65" s="157"/>
    </row>
    <row r="66" spans="1:16" x14ac:dyDescent="0.2">
      <c r="A66" s="157" t="s">
        <v>31</v>
      </c>
      <c r="B66" s="157">
        <f>'将来負担比率（分子）の構造'!I$41</f>
        <v>2222030</v>
      </c>
      <c r="C66" s="157"/>
      <c r="D66" s="157"/>
      <c r="E66" s="157">
        <f>'将来負担比率（分子）の構造'!J$41</f>
        <v>2209543</v>
      </c>
      <c r="F66" s="157"/>
      <c r="G66" s="157"/>
      <c r="H66" s="157">
        <f>'将来負担比率（分子）の構造'!K$41</f>
        <v>2217258</v>
      </c>
      <c r="I66" s="157"/>
      <c r="J66" s="157"/>
      <c r="K66" s="157">
        <f>'将来負担比率（分子）の構造'!L$41</f>
        <v>2249000</v>
      </c>
      <c r="L66" s="157"/>
      <c r="M66" s="157"/>
      <c r="N66" s="157">
        <f>'将来負担比率（分子）の構造'!M$41</f>
        <v>2245695</v>
      </c>
      <c r="O66" s="157"/>
      <c r="P66" s="157"/>
    </row>
    <row r="67" spans="1:16" x14ac:dyDescent="0.2">
      <c r="A67" s="157" t="s">
        <v>75</v>
      </c>
      <c r="B67" s="157" t="e">
        <f>NA()</f>
        <v>#N/A</v>
      </c>
      <c r="C67" s="157">
        <f>IF(ISNUMBER('将来負担比率（分子）の構造'!I$53), IF('将来負担比率（分子）の構造'!I$53 &lt; 0, 0, '将来負担比率（分子）の構造'!I$53), NA())</f>
        <v>1123216</v>
      </c>
      <c r="D67" s="157" t="e">
        <f>NA()</f>
        <v>#N/A</v>
      </c>
      <c r="E67" s="157" t="e">
        <f>NA()</f>
        <v>#N/A</v>
      </c>
      <c r="F67" s="157">
        <f>IF(ISNUMBER('将来負担比率（分子）の構造'!J$53), IF('将来負担比率（分子）の構造'!J$53 &lt; 0, 0, '将来負担比率（分子）の構造'!J$53), NA())</f>
        <v>1108047</v>
      </c>
      <c r="G67" s="157" t="e">
        <f>NA()</f>
        <v>#N/A</v>
      </c>
      <c r="H67" s="157" t="e">
        <f>NA()</f>
        <v>#N/A</v>
      </c>
      <c r="I67" s="157">
        <f>IF(ISNUMBER('将来負担比率（分子）の構造'!K$53), IF('将来負担比率（分子）の構造'!K$53 &lt; 0, 0, '将来負担比率（分子）の構造'!K$53), NA())</f>
        <v>1086710</v>
      </c>
      <c r="J67" s="157" t="e">
        <f>NA()</f>
        <v>#N/A</v>
      </c>
      <c r="K67" s="157" t="e">
        <f>NA()</f>
        <v>#N/A</v>
      </c>
      <c r="L67" s="157">
        <f>IF(ISNUMBER('将来負担比率（分子）の構造'!L$53), IF('将来負担比率（分子）の構造'!L$53 &lt; 0, 0, '将来負担比率（分子）の構造'!L$53), NA())</f>
        <v>1014109</v>
      </c>
      <c r="M67" s="157" t="e">
        <f>NA()</f>
        <v>#N/A</v>
      </c>
      <c r="N67" s="157" t="e">
        <f>NA()</f>
        <v>#N/A</v>
      </c>
      <c r="O67" s="157">
        <f>IF(ISNUMBER('将来負担比率（分子）の構造'!M$53), IF('将来負担比率（分子）の構造'!M$53 &lt; 0, 0, '将来負担比率（分子）の構造'!M$53), NA())</f>
        <v>968119</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30519</v>
      </c>
      <c r="C72" s="161">
        <f>基金残高に係る経年分析!G55</f>
        <v>40993</v>
      </c>
      <c r="D72" s="161">
        <f>基金残高に係る経年分析!H55</f>
        <v>77637</v>
      </c>
    </row>
    <row r="73" spans="1:16" x14ac:dyDescent="0.2">
      <c r="A73" s="160" t="s">
        <v>78</v>
      </c>
      <c r="B73" s="161">
        <f>基金残高に係る経年分析!F56</f>
        <v>47242</v>
      </c>
      <c r="C73" s="161">
        <f>基金残高に係る経年分析!G56</f>
        <v>47243</v>
      </c>
      <c r="D73" s="161">
        <f>基金残高に係る経年分析!H56</f>
        <v>47245</v>
      </c>
    </row>
    <row r="74" spans="1:16" x14ac:dyDescent="0.2">
      <c r="A74" s="160" t="s">
        <v>79</v>
      </c>
      <c r="B74" s="161">
        <f>基金残高に係る経年分析!F57</f>
        <v>48334</v>
      </c>
      <c r="C74" s="161">
        <f>基金残高に係る経年分析!G57</f>
        <v>99587</v>
      </c>
      <c r="D74" s="161">
        <f>基金残高に係る経年分析!H57</f>
        <v>102925</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187</v>
      </c>
      <c r="DD1" s="569"/>
      <c r="DE1" s="569"/>
      <c r="DF1" s="569"/>
      <c r="DG1" s="569"/>
      <c r="DH1" s="569"/>
      <c r="DI1" s="570"/>
      <c r="DK1" s="568" t="s">
        <v>188</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189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190</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191</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192</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193</v>
      </c>
      <c r="S4" s="572"/>
      <c r="T4" s="572"/>
      <c r="U4" s="572"/>
      <c r="V4" s="572"/>
      <c r="W4" s="572"/>
      <c r="X4" s="572"/>
      <c r="Y4" s="573"/>
      <c r="Z4" s="571" t="s">
        <v>194</v>
      </c>
      <c r="AA4" s="572"/>
      <c r="AB4" s="572"/>
      <c r="AC4" s="573"/>
      <c r="AD4" s="571" t="s">
        <v>195</v>
      </c>
      <c r="AE4" s="572"/>
      <c r="AF4" s="572"/>
      <c r="AG4" s="572"/>
      <c r="AH4" s="572"/>
      <c r="AI4" s="572"/>
      <c r="AJ4" s="572"/>
      <c r="AK4" s="573"/>
      <c r="AL4" s="571" t="s">
        <v>194</v>
      </c>
      <c r="AM4" s="572"/>
      <c r="AN4" s="572"/>
      <c r="AO4" s="573"/>
      <c r="AP4" s="574" t="s">
        <v>196</v>
      </c>
      <c r="AQ4" s="574"/>
      <c r="AR4" s="574"/>
      <c r="AS4" s="574"/>
      <c r="AT4" s="574"/>
      <c r="AU4" s="574"/>
      <c r="AV4" s="574"/>
      <c r="AW4" s="574"/>
      <c r="AX4" s="574"/>
      <c r="AY4" s="574"/>
      <c r="AZ4" s="574"/>
      <c r="BA4" s="574"/>
      <c r="BB4" s="574"/>
      <c r="BC4" s="574"/>
      <c r="BD4" s="574" t="s">
        <v>197</v>
      </c>
      <c r="BE4" s="574"/>
      <c r="BF4" s="574"/>
      <c r="BG4" s="574"/>
      <c r="BH4" s="574"/>
      <c r="BI4" s="574"/>
      <c r="BJ4" s="574"/>
      <c r="BK4" s="574"/>
      <c r="BL4" s="574" t="s">
        <v>194</v>
      </c>
      <c r="BM4" s="574"/>
      <c r="BN4" s="574"/>
      <c r="BO4" s="574"/>
      <c r="BP4" s="574" t="s">
        <v>198</v>
      </c>
      <c r="BQ4" s="574"/>
      <c r="BR4" s="574"/>
      <c r="BS4" s="574"/>
      <c r="BT4" s="574"/>
      <c r="BU4" s="574"/>
      <c r="BV4" s="574"/>
      <c r="BW4" s="574"/>
      <c r="BY4" s="571" t="s">
        <v>199</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200</v>
      </c>
      <c r="C5" s="576"/>
      <c r="D5" s="576"/>
      <c r="E5" s="576"/>
      <c r="F5" s="576"/>
      <c r="G5" s="576"/>
      <c r="H5" s="576"/>
      <c r="I5" s="576"/>
      <c r="J5" s="576"/>
      <c r="K5" s="576"/>
      <c r="L5" s="576"/>
      <c r="M5" s="576"/>
      <c r="N5" s="576"/>
      <c r="O5" s="576"/>
      <c r="P5" s="576"/>
      <c r="Q5" s="577"/>
      <c r="R5" s="578">
        <v>475095282</v>
      </c>
      <c r="S5" s="579"/>
      <c r="T5" s="579"/>
      <c r="U5" s="579"/>
      <c r="V5" s="579"/>
      <c r="W5" s="579"/>
      <c r="X5" s="579"/>
      <c r="Y5" s="580"/>
      <c r="Z5" s="581">
        <v>35.4</v>
      </c>
      <c r="AA5" s="581"/>
      <c r="AB5" s="581"/>
      <c r="AC5" s="581"/>
      <c r="AD5" s="582">
        <v>384008516</v>
      </c>
      <c r="AE5" s="582"/>
      <c r="AF5" s="582"/>
      <c r="AG5" s="582"/>
      <c r="AH5" s="582"/>
      <c r="AI5" s="582"/>
      <c r="AJ5" s="582"/>
      <c r="AK5" s="582"/>
      <c r="AL5" s="583">
        <v>59.3</v>
      </c>
      <c r="AM5" s="584"/>
      <c r="AN5" s="584"/>
      <c r="AO5" s="585"/>
      <c r="AP5" s="575" t="s">
        <v>201</v>
      </c>
      <c r="AQ5" s="576"/>
      <c r="AR5" s="576"/>
      <c r="AS5" s="576"/>
      <c r="AT5" s="576"/>
      <c r="AU5" s="576"/>
      <c r="AV5" s="576"/>
      <c r="AW5" s="576"/>
      <c r="AX5" s="576"/>
      <c r="AY5" s="576"/>
      <c r="AZ5" s="576"/>
      <c r="BA5" s="576"/>
      <c r="BB5" s="576"/>
      <c r="BC5" s="577"/>
      <c r="BD5" s="589">
        <v>475021327</v>
      </c>
      <c r="BE5" s="590"/>
      <c r="BF5" s="590"/>
      <c r="BG5" s="590"/>
      <c r="BH5" s="590"/>
      <c r="BI5" s="590"/>
      <c r="BJ5" s="590"/>
      <c r="BK5" s="591"/>
      <c r="BL5" s="592">
        <v>100</v>
      </c>
      <c r="BM5" s="592"/>
      <c r="BN5" s="592"/>
      <c r="BO5" s="592"/>
      <c r="BP5" s="593">
        <v>4342383</v>
      </c>
      <c r="BQ5" s="593"/>
      <c r="BR5" s="593"/>
      <c r="BS5" s="593"/>
      <c r="BT5" s="593"/>
      <c r="BU5" s="593"/>
      <c r="BV5" s="593"/>
      <c r="BW5" s="597"/>
      <c r="BY5" s="571" t="s">
        <v>196</v>
      </c>
      <c r="BZ5" s="572"/>
      <c r="CA5" s="572"/>
      <c r="CB5" s="572"/>
      <c r="CC5" s="572"/>
      <c r="CD5" s="572"/>
      <c r="CE5" s="572"/>
      <c r="CF5" s="572"/>
      <c r="CG5" s="572"/>
      <c r="CH5" s="572"/>
      <c r="CI5" s="572"/>
      <c r="CJ5" s="572"/>
      <c r="CK5" s="572"/>
      <c r="CL5" s="573"/>
      <c r="CM5" s="571" t="s">
        <v>202</v>
      </c>
      <c r="CN5" s="572"/>
      <c r="CO5" s="572"/>
      <c r="CP5" s="572"/>
      <c r="CQ5" s="572"/>
      <c r="CR5" s="572"/>
      <c r="CS5" s="572"/>
      <c r="CT5" s="573"/>
      <c r="CU5" s="571" t="s">
        <v>194</v>
      </c>
      <c r="CV5" s="572"/>
      <c r="CW5" s="572"/>
      <c r="CX5" s="573"/>
      <c r="CY5" s="571" t="s">
        <v>203</v>
      </c>
      <c r="CZ5" s="572"/>
      <c r="DA5" s="572"/>
      <c r="DB5" s="572"/>
      <c r="DC5" s="572"/>
      <c r="DD5" s="572"/>
      <c r="DE5" s="572"/>
      <c r="DF5" s="572"/>
      <c r="DG5" s="572"/>
      <c r="DH5" s="572"/>
      <c r="DI5" s="572"/>
      <c r="DJ5" s="572"/>
      <c r="DK5" s="573"/>
      <c r="DL5" s="571" t="s">
        <v>204</v>
      </c>
      <c r="DM5" s="572"/>
      <c r="DN5" s="572"/>
      <c r="DO5" s="572"/>
      <c r="DP5" s="572"/>
      <c r="DQ5" s="572"/>
      <c r="DR5" s="572"/>
      <c r="DS5" s="572"/>
      <c r="DT5" s="572"/>
      <c r="DU5" s="572"/>
      <c r="DV5" s="572"/>
      <c r="DW5" s="572"/>
      <c r="DX5" s="573"/>
    </row>
    <row r="6" spans="2:138" ht="11.25" customHeight="1" x14ac:dyDescent="0.2">
      <c r="B6" s="586" t="s">
        <v>205</v>
      </c>
      <c r="C6" s="587"/>
      <c r="D6" s="587"/>
      <c r="E6" s="587"/>
      <c r="F6" s="587"/>
      <c r="G6" s="587"/>
      <c r="H6" s="587"/>
      <c r="I6" s="587"/>
      <c r="J6" s="587"/>
      <c r="K6" s="587"/>
      <c r="L6" s="587"/>
      <c r="M6" s="587"/>
      <c r="N6" s="587"/>
      <c r="O6" s="587"/>
      <c r="P6" s="587"/>
      <c r="Q6" s="588"/>
      <c r="R6" s="589">
        <v>57904173</v>
      </c>
      <c r="S6" s="590"/>
      <c r="T6" s="590"/>
      <c r="U6" s="590"/>
      <c r="V6" s="590"/>
      <c r="W6" s="590"/>
      <c r="X6" s="590"/>
      <c r="Y6" s="591"/>
      <c r="Z6" s="592">
        <v>4.3</v>
      </c>
      <c r="AA6" s="592"/>
      <c r="AB6" s="592"/>
      <c r="AC6" s="592"/>
      <c r="AD6" s="593">
        <v>57904173</v>
      </c>
      <c r="AE6" s="593"/>
      <c r="AF6" s="593"/>
      <c r="AG6" s="593"/>
      <c r="AH6" s="593"/>
      <c r="AI6" s="593"/>
      <c r="AJ6" s="593"/>
      <c r="AK6" s="593"/>
      <c r="AL6" s="594">
        <v>8.9</v>
      </c>
      <c r="AM6" s="595"/>
      <c r="AN6" s="595"/>
      <c r="AO6" s="596"/>
      <c r="AP6" s="586" t="s">
        <v>206</v>
      </c>
      <c r="AQ6" s="587"/>
      <c r="AR6" s="587"/>
      <c r="AS6" s="587"/>
      <c r="AT6" s="587"/>
      <c r="AU6" s="587"/>
      <c r="AV6" s="587"/>
      <c r="AW6" s="587"/>
      <c r="AX6" s="587"/>
      <c r="AY6" s="587"/>
      <c r="AZ6" s="587"/>
      <c r="BA6" s="587"/>
      <c r="BB6" s="587"/>
      <c r="BC6" s="588"/>
      <c r="BD6" s="589">
        <v>473794073</v>
      </c>
      <c r="BE6" s="590"/>
      <c r="BF6" s="590"/>
      <c r="BG6" s="590"/>
      <c r="BH6" s="590"/>
      <c r="BI6" s="590"/>
      <c r="BJ6" s="590"/>
      <c r="BK6" s="591"/>
      <c r="BL6" s="592">
        <v>99.7</v>
      </c>
      <c r="BM6" s="592"/>
      <c r="BN6" s="592"/>
      <c r="BO6" s="592"/>
      <c r="BP6" s="593">
        <v>4342383</v>
      </c>
      <c r="BQ6" s="593"/>
      <c r="BR6" s="593"/>
      <c r="BS6" s="593"/>
      <c r="BT6" s="593"/>
      <c r="BU6" s="593"/>
      <c r="BV6" s="593"/>
      <c r="BW6" s="597"/>
      <c r="BY6" s="575" t="s">
        <v>207</v>
      </c>
      <c r="BZ6" s="576"/>
      <c r="CA6" s="576"/>
      <c r="CB6" s="576"/>
      <c r="CC6" s="576"/>
      <c r="CD6" s="576"/>
      <c r="CE6" s="576"/>
      <c r="CF6" s="576"/>
      <c r="CG6" s="576"/>
      <c r="CH6" s="576"/>
      <c r="CI6" s="576"/>
      <c r="CJ6" s="576"/>
      <c r="CK6" s="576"/>
      <c r="CL6" s="577"/>
      <c r="CM6" s="589">
        <v>1622628</v>
      </c>
      <c r="CN6" s="590"/>
      <c r="CO6" s="590"/>
      <c r="CP6" s="590"/>
      <c r="CQ6" s="590"/>
      <c r="CR6" s="590"/>
      <c r="CS6" s="590"/>
      <c r="CT6" s="591"/>
      <c r="CU6" s="592">
        <v>0.1</v>
      </c>
      <c r="CV6" s="592"/>
      <c r="CW6" s="592"/>
      <c r="CX6" s="592"/>
      <c r="CY6" s="598">
        <v>10439</v>
      </c>
      <c r="CZ6" s="590"/>
      <c r="DA6" s="590"/>
      <c r="DB6" s="590"/>
      <c r="DC6" s="590"/>
      <c r="DD6" s="590"/>
      <c r="DE6" s="590"/>
      <c r="DF6" s="590"/>
      <c r="DG6" s="590"/>
      <c r="DH6" s="590"/>
      <c r="DI6" s="590"/>
      <c r="DJ6" s="590"/>
      <c r="DK6" s="591"/>
      <c r="DL6" s="598">
        <v>1622548</v>
      </c>
      <c r="DM6" s="590"/>
      <c r="DN6" s="590"/>
      <c r="DO6" s="590"/>
      <c r="DP6" s="590"/>
      <c r="DQ6" s="590"/>
      <c r="DR6" s="590"/>
      <c r="DS6" s="590"/>
      <c r="DT6" s="590"/>
      <c r="DU6" s="590"/>
      <c r="DV6" s="590"/>
      <c r="DW6" s="590"/>
      <c r="DX6" s="599"/>
    </row>
    <row r="7" spans="2:138" ht="11.25" customHeight="1" x14ac:dyDescent="0.2">
      <c r="B7" s="586" t="s">
        <v>208</v>
      </c>
      <c r="C7" s="587"/>
      <c r="D7" s="587"/>
      <c r="E7" s="587"/>
      <c r="F7" s="587"/>
      <c r="G7" s="587"/>
      <c r="H7" s="587"/>
      <c r="I7" s="587"/>
      <c r="J7" s="587"/>
      <c r="K7" s="587"/>
      <c r="L7" s="587"/>
      <c r="M7" s="587"/>
      <c r="N7" s="587"/>
      <c r="O7" s="587"/>
      <c r="P7" s="587"/>
      <c r="Q7" s="588"/>
      <c r="R7" s="589">
        <v>3329055</v>
      </c>
      <c r="S7" s="590"/>
      <c r="T7" s="590"/>
      <c r="U7" s="590"/>
      <c r="V7" s="590"/>
      <c r="W7" s="590"/>
      <c r="X7" s="590"/>
      <c r="Y7" s="591"/>
      <c r="Z7" s="592">
        <v>0.2</v>
      </c>
      <c r="AA7" s="592"/>
      <c r="AB7" s="592"/>
      <c r="AC7" s="592"/>
      <c r="AD7" s="593">
        <v>3329055</v>
      </c>
      <c r="AE7" s="593"/>
      <c r="AF7" s="593"/>
      <c r="AG7" s="593"/>
      <c r="AH7" s="593"/>
      <c r="AI7" s="593"/>
      <c r="AJ7" s="593"/>
      <c r="AK7" s="593"/>
      <c r="AL7" s="594">
        <v>0.5</v>
      </c>
      <c r="AM7" s="595"/>
      <c r="AN7" s="595"/>
      <c r="AO7" s="596"/>
      <c r="AP7" s="586" t="s">
        <v>209</v>
      </c>
      <c r="AQ7" s="587"/>
      <c r="AR7" s="587"/>
      <c r="AS7" s="587"/>
      <c r="AT7" s="587"/>
      <c r="AU7" s="587"/>
      <c r="AV7" s="587"/>
      <c r="AW7" s="587"/>
      <c r="AX7" s="587"/>
      <c r="AY7" s="587"/>
      <c r="AZ7" s="587"/>
      <c r="BA7" s="587"/>
      <c r="BB7" s="587"/>
      <c r="BC7" s="588"/>
      <c r="BD7" s="589">
        <v>124246668</v>
      </c>
      <c r="BE7" s="590"/>
      <c r="BF7" s="590"/>
      <c r="BG7" s="590"/>
      <c r="BH7" s="590"/>
      <c r="BI7" s="590"/>
      <c r="BJ7" s="590"/>
      <c r="BK7" s="591"/>
      <c r="BL7" s="592">
        <v>26.2</v>
      </c>
      <c r="BM7" s="592"/>
      <c r="BN7" s="592"/>
      <c r="BO7" s="592"/>
      <c r="BP7" s="593">
        <v>4342383</v>
      </c>
      <c r="BQ7" s="593"/>
      <c r="BR7" s="593"/>
      <c r="BS7" s="593"/>
      <c r="BT7" s="593"/>
      <c r="BU7" s="593"/>
      <c r="BV7" s="593"/>
      <c r="BW7" s="597"/>
      <c r="BY7" s="586" t="s">
        <v>210</v>
      </c>
      <c r="BZ7" s="587"/>
      <c r="CA7" s="587"/>
      <c r="CB7" s="587"/>
      <c r="CC7" s="587"/>
      <c r="CD7" s="587"/>
      <c r="CE7" s="587"/>
      <c r="CF7" s="587"/>
      <c r="CG7" s="587"/>
      <c r="CH7" s="587"/>
      <c r="CI7" s="587"/>
      <c r="CJ7" s="587"/>
      <c r="CK7" s="587"/>
      <c r="CL7" s="588"/>
      <c r="CM7" s="589">
        <v>78154437</v>
      </c>
      <c r="CN7" s="590"/>
      <c r="CO7" s="590"/>
      <c r="CP7" s="590"/>
      <c r="CQ7" s="590"/>
      <c r="CR7" s="590"/>
      <c r="CS7" s="590"/>
      <c r="CT7" s="591"/>
      <c r="CU7" s="592">
        <v>6</v>
      </c>
      <c r="CV7" s="592"/>
      <c r="CW7" s="592"/>
      <c r="CX7" s="592"/>
      <c r="CY7" s="598">
        <v>1315539</v>
      </c>
      <c r="CZ7" s="590"/>
      <c r="DA7" s="590"/>
      <c r="DB7" s="590"/>
      <c r="DC7" s="590"/>
      <c r="DD7" s="590"/>
      <c r="DE7" s="590"/>
      <c r="DF7" s="590"/>
      <c r="DG7" s="590"/>
      <c r="DH7" s="590"/>
      <c r="DI7" s="590"/>
      <c r="DJ7" s="590"/>
      <c r="DK7" s="591"/>
      <c r="DL7" s="598">
        <v>73397437</v>
      </c>
      <c r="DM7" s="590"/>
      <c r="DN7" s="590"/>
      <c r="DO7" s="590"/>
      <c r="DP7" s="590"/>
      <c r="DQ7" s="590"/>
      <c r="DR7" s="590"/>
      <c r="DS7" s="590"/>
      <c r="DT7" s="590"/>
      <c r="DU7" s="590"/>
      <c r="DV7" s="590"/>
      <c r="DW7" s="590"/>
      <c r="DX7" s="599"/>
    </row>
    <row r="8" spans="2:138" ht="11.25" customHeight="1" x14ac:dyDescent="0.2">
      <c r="B8" s="586" t="s">
        <v>211</v>
      </c>
      <c r="C8" s="587"/>
      <c r="D8" s="587"/>
      <c r="E8" s="587"/>
      <c r="F8" s="587"/>
      <c r="G8" s="587"/>
      <c r="H8" s="587"/>
      <c r="I8" s="587"/>
      <c r="J8" s="587"/>
      <c r="K8" s="587"/>
      <c r="L8" s="587"/>
      <c r="M8" s="587"/>
      <c r="N8" s="587"/>
      <c r="O8" s="587"/>
      <c r="P8" s="587"/>
      <c r="Q8" s="588"/>
      <c r="R8" s="589" t="s">
        <v>121</v>
      </c>
      <c r="S8" s="590"/>
      <c r="T8" s="590"/>
      <c r="U8" s="590"/>
      <c r="V8" s="590"/>
      <c r="W8" s="590"/>
      <c r="X8" s="590"/>
      <c r="Y8" s="591"/>
      <c r="Z8" s="592" t="s">
        <v>121</v>
      </c>
      <c r="AA8" s="592"/>
      <c r="AB8" s="592"/>
      <c r="AC8" s="592"/>
      <c r="AD8" s="593" t="s">
        <v>212</v>
      </c>
      <c r="AE8" s="593"/>
      <c r="AF8" s="593"/>
      <c r="AG8" s="593"/>
      <c r="AH8" s="593"/>
      <c r="AI8" s="593"/>
      <c r="AJ8" s="593"/>
      <c r="AK8" s="593"/>
      <c r="AL8" s="594" t="s">
        <v>121</v>
      </c>
      <c r="AM8" s="595"/>
      <c r="AN8" s="595"/>
      <c r="AO8" s="596"/>
      <c r="AP8" s="586" t="s">
        <v>213</v>
      </c>
      <c r="AQ8" s="587"/>
      <c r="AR8" s="587"/>
      <c r="AS8" s="587"/>
      <c r="AT8" s="587"/>
      <c r="AU8" s="587"/>
      <c r="AV8" s="587"/>
      <c r="AW8" s="587"/>
      <c r="AX8" s="587"/>
      <c r="AY8" s="587"/>
      <c r="AZ8" s="587"/>
      <c r="BA8" s="587"/>
      <c r="BB8" s="587"/>
      <c r="BC8" s="588"/>
      <c r="BD8" s="589">
        <v>3721455</v>
      </c>
      <c r="BE8" s="590"/>
      <c r="BF8" s="590"/>
      <c r="BG8" s="590"/>
      <c r="BH8" s="590"/>
      <c r="BI8" s="590"/>
      <c r="BJ8" s="590"/>
      <c r="BK8" s="591"/>
      <c r="BL8" s="592">
        <v>0.8</v>
      </c>
      <c r="BM8" s="592"/>
      <c r="BN8" s="592"/>
      <c r="BO8" s="592"/>
      <c r="BP8" s="593">
        <v>1515063</v>
      </c>
      <c r="BQ8" s="593"/>
      <c r="BR8" s="593"/>
      <c r="BS8" s="593"/>
      <c r="BT8" s="593"/>
      <c r="BU8" s="593"/>
      <c r="BV8" s="593"/>
      <c r="BW8" s="597"/>
      <c r="BY8" s="586" t="s">
        <v>214</v>
      </c>
      <c r="BZ8" s="587"/>
      <c r="CA8" s="587"/>
      <c r="CB8" s="587"/>
      <c r="CC8" s="587"/>
      <c r="CD8" s="587"/>
      <c r="CE8" s="587"/>
      <c r="CF8" s="587"/>
      <c r="CG8" s="587"/>
      <c r="CH8" s="587"/>
      <c r="CI8" s="587"/>
      <c r="CJ8" s="587"/>
      <c r="CK8" s="587"/>
      <c r="CL8" s="588"/>
      <c r="CM8" s="589">
        <v>203669832</v>
      </c>
      <c r="CN8" s="590"/>
      <c r="CO8" s="590"/>
      <c r="CP8" s="590"/>
      <c r="CQ8" s="590"/>
      <c r="CR8" s="590"/>
      <c r="CS8" s="590"/>
      <c r="CT8" s="591"/>
      <c r="CU8" s="594">
        <v>15.6</v>
      </c>
      <c r="CV8" s="595"/>
      <c r="CW8" s="595"/>
      <c r="CX8" s="600"/>
      <c r="CY8" s="598">
        <v>3216181</v>
      </c>
      <c r="CZ8" s="590"/>
      <c r="DA8" s="590"/>
      <c r="DB8" s="590"/>
      <c r="DC8" s="590"/>
      <c r="DD8" s="590"/>
      <c r="DE8" s="590"/>
      <c r="DF8" s="590"/>
      <c r="DG8" s="590"/>
      <c r="DH8" s="590"/>
      <c r="DI8" s="590"/>
      <c r="DJ8" s="590"/>
      <c r="DK8" s="591"/>
      <c r="DL8" s="598">
        <v>168747686</v>
      </c>
      <c r="DM8" s="590"/>
      <c r="DN8" s="590"/>
      <c r="DO8" s="590"/>
      <c r="DP8" s="590"/>
      <c r="DQ8" s="590"/>
      <c r="DR8" s="590"/>
      <c r="DS8" s="590"/>
      <c r="DT8" s="590"/>
      <c r="DU8" s="590"/>
      <c r="DV8" s="590"/>
      <c r="DW8" s="590"/>
      <c r="DX8" s="599"/>
    </row>
    <row r="9" spans="2:138" ht="11.25" customHeight="1" x14ac:dyDescent="0.2">
      <c r="B9" s="586" t="s">
        <v>215</v>
      </c>
      <c r="C9" s="587"/>
      <c r="D9" s="587"/>
      <c r="E9" s="587"/>
      <c r="F9" s="587"/>
      <c r="G9" s="587"/>
      <c r="H9" s="587"/>
      <c r="I9" s="587"/>
      <c r="J9" s="587"/>
      <c r="K9" s="587"/>
      <c r="L9" s="587"/>
      <c r="M9" s="587"/>
      <c r="N9" s="587"/>
      <c r="O9" s="587"/>
      <c r="P9" s="587"/>
      <c r="Q9" s="588"/>
      <c r="R9" s="589" t="s">
        <v>121</v>
      </c>
      <c r="S9" s="590"/>
      <c r="T9" s="590"/>
      <c r="U9" s="590"/>
      <c r="V9" s="590"/>
      <c r="W9" s="590"/>
      <c r="X9" s="590"/>
      <c r="Y9" s="591"/>
      <c r="Z9" s="592" t="s">
        <v>212</v>
      </c>
      <c r="AA9" s="592"/>
      <c r="AB9" s="592"/>
      <c r="AC9" s="592"/>
      <c r="AD9" s="593" t="s">
        <v>121</v>
      </c>
      <c r="AE9" s="593"/>
      <c r="AF9" s="593"/>
      <c r="AG9" s="593"/>
      <c r="AH9" s="593"/>
      <c r="AI9" s="593"/>
      <c r="AJ9" s="593"/>
      <c r="AK9" s="593"/>
      <c r="AL9" s="594" t="s">
        <v>121</v>
      </c>
      <c r="AM9" s="595"/>
      <c r="AN9" s="595"/>
      <c r="AO9" s="596"/>
      <c r="AP9" s="586" t="s">
        <v>216</v>
      </c>
      <c r="AQ9" s="587"/>
      <c r="AR9" s="587"/>
      <c r="AS9" s="587"/>
      <c r="AT9" s="587"/>
      <c r="AU9" s="587"/>
      <c r="AV9" s="587"/>
      <c r="AW9" s="587"/>
      <c r="AX9" s="587"/>
      <c r="AY9" s="587"/>
      <c r="AZ9" s="587"/>
      <c r="BA9" s="587"/>
      <c r="BB9" s="587"/>
      <c r="BC9" s="588"/>
      <c r="BD9" s="589">
        <v>105075375</v>
      </c>
      <c r="BE9" s="590"/>
      <c r="BF9" s="590"/>
      <c r="BG9" s="590"/>
      <c r="BH9" s="590"/>
      <c r="BI9" s="590"/>
      <c r="BJ9" s="590"/>
      <c r="BK9" s="591"/>
      <c r="BL9" s="592">
        <v>22.1</v>
      </c>
      <c r="BM9" s="592"/>
      <c r="BN9" s="592"/>
      <c r="BO9" s="592"/>
      <c r="BP9" s="593" t="s">
        <v>121</v>
      </c>
      <c r="BQ9" s="593"/>
      <c r="BR9" s="593"/>
      <c r="BS9" s="593"/>
      <c r="BT9" s="593"/>
      <c r="BU9" s="593"/>
      <c r="BV9" s="593"/>
      <c r="BW9" s="597"/>
      <c r="BY9" s="586" t="s">
        <v>217</v>
      </c>
      <c r="BZ9" s="587"/>
      <c r="CA9" s="587"/>
      <c r="CB9" s="587"/>
      <c r="CC9" s="587"/>
      <c r="CD9" s="587"/>
      <c r="CE9" s="587"/>
      <c r="CF9" s="587"/>
      <c r="CG9" s="587"/>
      <c r="CH9" s="587"/>
      <c r="CI9" s="587"/>
      <c r="CJ9" s="587"/>
      <c r="CK9" s="587"/>
      <c r="CL9" s="588"/>
      <c r="CM9" s="589">
        <v>112104921</v>
      </c>
      <c r="CN9" s="590"/>
      <c r="CO9" s="590"/>
      <c r="CP9" s="590"/>
      <c r="CQ9" s="590"/>
      <c r="CR9" s="590"/>
      <c r="CS9" s="590"/>
      <c r="CT9" s="591"/>
      <c r="CU9" s="594">
        <v>8.6</v>
      </c>
      <c r="CV9" s="595"/>
      <c r="CW9" s="595"/>
      <c r="CX9" s="600"/>
      <c r="CY9" s="598">
        <v>4935203</v>
      </c>
      <c r="CZ9" s="590"/>
      <c r="DA9" s="590"/>
      <c r="DB9" s="590"/>
      <c r="DC9" s="590"/>
      <c r="DD9" s="590"/>
      <c r="DE9" s="590"/>
      <c r="DF9" s="590"/>
      <c r="DG9" s="590"/>
      <c r="DH9" s="590"/>
      <c r="DI9" s="590"/>
      <c r="DJ9" s="590"/>
      <c r="DK9" s="591"/>
      <c r="DL9" s="598">
        <v>29191646</v>
      </c>
      <c r="DM9" s="590"/>
      <c r="DN9" s="590"/>
      <c r="DO9" s="590"/>
      <c r="DP9" s="590"/>
      <c r="DQ9" s="590"/>
      <c r="DR9" s="590"/>
      <c r="DS9" s="590"/>
      <c r="DT9" s="590"/>
      <c r="DU9" s="590"/>
      <c r="DV9" s="590"/>
      <c r="DW9" s="590"/>
      <c r="DX9" s="599"/>
    </row>
    <row r="10" spans="2:138" ht="11.25" customHeight="1" x14ac:dyDescent="0.2">
      <c r="B10" s="586" t="s">
        <v>218</v>
      </c>
      <c r="C10" s="587"/>
      <c r="D10" s="587"/>
      <c r="E10" s="587"/>
      <c r="F10" s="587"/>
      <c r="G10" s="587"/>
      <c r="H10" s="587"/>
      <c r="I10" s="587"/>
      <c r="J10" s="587"/>
      <c r="K10" s="587"/>
      <c r="L10" s="587"/>
      <c r="M10" s="587"/>
      <c r="N10" s="587"/>
      <c r="O10" s="587"/>
      <c r="P10" s="587"/>
      <c r="Q10" s="588"/>
      <c r="R10" s="589">
        <v>105819</v>
      </c>
      <c r="S10" s="590"/>
      <c r="T10" s="590"/>
      <c r="U10" s="590"/>
      <c r="V10" s="590"/>
      <c r="W10" s="590"/>
      <c r="X10" s="590"/>
      <c r="Y10" s="591"/>
      <c r="Z10" s="592">
        <v>0</v>
      </c>
      <c r="AA10" s="592"/>
      <c r="AB10" s="592"/>
      <c r="AC10" s="592"/>
      <c r="AD10" s="593">
        <v>105819</v>
      </c>
      <c r="AE10" s="593"/>
      <c r="AF10" s="593"/>
      <c r="AG10" s="593"/>
      <c r="AH10" s="593"/>
      <c r="AI10" s="593"/>
      <c r="AJ10" s="593"/>
      <c r="AK10" s="593"/>
      <c r="AL10" s="594">
        <v>0</v>
      </c>
      <c r="AM10" s="595"/>
      <c r="AN10" s="595"/>
      <c r="AO10" s="596"/>
      <c r="AP10" s="586" t="s">
        <v>219</v>
      </c>
      <c r="AQ10" s="587"/>
      <c r="AR10" s="587"/>
      <c r="AS10" s="587"/>
      <c r="AT10" s="587"/>
      <c r="AU10" s="587"/>
      <c r="AV10" s="587"/>
      <c r="AW10" s="587"/>
      <c r="AX10" s="587"/>
      <c r="AY10" s="587"/>
      <c r="AZ10" s="587"/>
      <c r="BA10" s="587"/>
      <c r="BB10" s="587"/>
      <c r="BC10" s="588"/>
      <c r="BD10" s="589">
        <v>3168961</v>
      </c>
      <c r="BE10" s="590"/>
      <c r="BF10" s="590"/>
      <c r="BG10" s="590"/>
      <c r="BH10" s="590"/>
      <c r="BI10" s="590"/>
      <c r="BJ10" s="590"/>
      <c r="BK10" s="591"/>
      <c r="BL10" s="592">
        <v>0.7</v>
      </c>
      <c r="BM10" s="592"/>
      <c r="BN10" s="592"/>
      <c r="BO10" s="592"/>
      <c r="BP10" s="593">
        <v>289551</v>
      </c>
      <c r="BQ10" s="593"/>
      <c r="BR10" s="593"/>
      <c r="BS10" s="593"/>
      <c r="BT10" s="593"/>
      <c r="BU10" s="593"/>
      <c r="BV10" s="593"/>
      <c r="BW10" s="597"/>
      <c r="BY10" s="586" t="s">
        <v>220</v>
      </c>
      <c r="BZ10" s="587"/>
      <c r="CA10" s="587"/>
      <c r="CB10" s="587"/>
      <c r="CC10" s="587"/>
      <c r="CD10" s="587"/>
      <c r="CE10" s="587"/>
      <c r="CF10" s="587"/>
      <c r="CG10" s="587"/>
      <c r="CH10" s="587"/>
      <c r="CI10" s="587"/>
      <c r="CJ10" s="587"/>
      <c r="CK10" s="587"/>
      <c r="CL10" s="588"/>
      <c r="CM10" s="589">
        <v>2414814</v>
      </c>
      <c r="CN10" s="590"/>
      <c r="CO10" s="590"/>
      <c r="CP10" s="590"/>
      <c r="CQ10" s="590"/>
      <c r="CR10" s="590"/>
      <c r="CS10" s="590"/>
      <c r="CT10" s="591"/>
      <c r="CU10" s="594">
        <v>0.2</v>
      </c>
      <c r="CV10" s="595"/>
      <c r="CW10" s="595"/>
      <c r="CX10" s="600"/>
      <c r="CY10" s="598">
        <v>83875</v>
      </c>
      <c r="CZ10" s="590"/>
      <c r="DA10" s="590"/>
      <c r="DB10" s="590"/>
      <c r="DC10" s="590"/>
      <c r="DD10" s="590"/>
      <c r="DE10" s="590"/>
      <c r="DF10" s="590"/>
      <c r="DG10" s="590"/>
      <c r="DH10" s="590"/>
      <c r="DI10" s="590"/>
      <c r="DJ10" s="590"/>
      <c r="DK10" s="591"/>
      <c r="DL10" s="598">
        <v>1350023</v>
      </c>
      <c r="DM10" s="590"/>
      <c r="DN10" s="590"/>
      <c r="DO10" s="590"/>
      <c r="DP10" s="590"/>
      <c r="DQ10" s="590"/>
      <c r="DR10" s="590"/>
      <c r="DS10" s="590"/>
      <c r="DT10" s="590"/>
      <c r="DU10" s="590"/>
      <c r="DV10" s="590"/>
      <c r="DW10" s="590"/>
      <c r="DX10" s="599"/>
    </row>
    <row r="11" spans="2:138" ht="11.25" customHeight="1" x14ac:dyDescent="0.2">
      <c r="B11" s="586" t="s">
        <v>221</v>
      </c>
      <c r="C11" s="587"/>
      <c r="D11" s="587"/>
      <c r="E11" s="587"/>
      <c r="F11" s="587"/>
      <c r="G11" s="587"/>
      <c r="H11" s="587"/>
      <c r="I11" s="587"/>
      <c r="J11" s="587"/>
      <c r="K11" s="587"/>
      <c r="L11" s="587"/>
      <c r="M11" s="587"/>
      <c r="N11" s="587"/>
      <c r="O11" s="587"/>
      <c r="P11" s="587"/>
      <c r="Q11" s="588"/>
      <c r="R11" s="589">
        <v>526344</v>
      </c>
      <c r="S11" s="590"/>
      <c r="T11" s="590"/>
      <c r="U11" s="590"/>
      <c r="V11" s="590"/>
      <c r="W11" s="590"/>
      <c r="X11" s="590"/>
      <c r="Y11" s="591"/>
      <c r="Z11" s="592">
        <v>0</v>
      </c>
      <c r="AA11" s="592"/>
      <c r="AB11" s="592"/>
      <c r="AC11" s="592"/>
      <c r="AD11" s="593">
        <v>526344</v>
      </c>
      <c r="AE11" s="593"/>
      <c r="AF11" s="593"/>
      <c r="AG11" s="593"/>
      <c r="AH11" s="593"/>
      <c r="AI11" s="593"/>
      <c r="AJ11" s="593"/>
      <c r="AK11" s="593"/>
      <c r="AL11" s="594">
        <v>0.1</v>
      </c>
      <c r="AM11" s="595"/>
      <c r="AN11" s="595"/>
      <c r="AO11" s="596"/>
      <c r="AP11" s="586" t="s">
        <v>222</v>
      </c>
      <c r="AQ11" s="587"/>
      <c r="AR11" s="587"/>
      <c r="AS11" s="587"/>
      <c r="AT11" s="587"/>
      <c r="AU11" s="587"/>
      <c r="AV11" s="587"/>
      <c r="AW11" s="587"/>
      <c r="AX11" s="587"/>
      <c r="AY11" s="587"/>
      <c r="AZ11" s="587"/>
      <c r="BA11" s="587"/>
      <c r="BB11" s="587"/>
      <c r="BC11" s="588"/>
      <c r="BD11" s="589">
        <v>5977721</v>
      </c>
      <c r="BE11" s="590"/>
      <c r="BF11" s="590"/>
      <c r="BG11" s="590"/>
      <c r="BH11" s="590"/>
      <c r="BI11" s="590"/>
      <c r="BJ11" s="590"/>
      <c r="BK11" s="591"/>
      <c r="BL11" s="592">
        <v>1.3</v>
      </c>
      <c r="BM11" s="592"/>
      <c r="BN11" s="592"/>
      <c r="BO11" s="592"/>
      <c r="BP11" s="593">
        <v>2537769</v>
      </c>
      <c r="BQ11" s="593"/>
      <c r="BR11" s="593"/>
      <c r="BS11" s="593"/>
      <c r="BT11" s="593"/>
      <c r="BU11" s="593"/>
      <c r="BV11" s="593"/>
      <c r="BW11" s="597"/>
      <c r="BY11" s="586" t="s">
        <v>223</v>
      </c>
      <c r="BZ11" s="587"/>
      <c r="CA11" s="587"/>
      <c r="CB11" s="587"/>
      <c r="CC11" s="587"/>
      <c r="CD11" s="587"/>
      <c r="CE11" s="587"/>
      <c r="CF11" s="587"/>
      <c r="CG11" s="587"/>
      <c r="CH11" s="587"/>
      <c r="CI11" s="587"/>
      <c r="CJ11" s="587"/>
      <c r="CK11" s="587"/>
      <c r="CL11" s="588"/>
      <c r="CM11" s="589">
        <v>49461769</v>
      </c>
      <c r="CN11" s="590"/>
      <c r="CO11" s="590"/>
      <c r="CP11" s="590"/>
      <c r="CQ11" s="590"/>
      <c r="CR11" s="590"/>
      <c r="CS11" s="590"/>
      <c r="CT11" s="591"/>
      <c r="CU11" s="594">
        <v>3.8</v>
      </c>
      <c r="CV11" s="595"/>
      <c r="CW11" s="595"/>
      <c r="CX11" s="600"/>
      <c r="CY11" s="598">
        <v>23498059</v>
      </c>
      <c r="CZ11" s="590"/>
      <c r="DA11" s="590"/>
      <c r="DB11" s="590"/>
      <c r="DC11" s="590"/>
      <c r="DD11" s="590"/>
      <c r="DE11" s="590"/>
      <c r="DF11" s="590"/>
      <c r="DG11" s="590"/>
      <c r="DH11" s="590"/>
      <c r="DI11" s="590"/>
      <c r="DJ11" s="590"/>
      <c r="DK11" s="591"/>
      <c r="DL11" s="598">
        <v>21466826</v>
      </c>
      <c r="DM11" s="590"/>
      <c r="DN11" s="590"/>
      <c r="DO11" s="590"/>
      <c r="DP11" s="590"/>
      <c r="DQ11" s="590"/>
      <c r="DR11" s="590"/>
      <c r="DS11" s="590"/>
      <c r="DT11" s="590"/>
      <c r="DU11" s="590"/>
      <c r="DV11" s="590"/>
      <c r="DW11" s="590"/>
      <c r="DX11" s="599"/>
    </row>
    <row r="12" spans="2:138" ht="11.25" customHeight="1" x14ac:dyDescent="0.2">
      <c r="B12" s="586" t="s">
        <v>224</v>
      </c>
      <c r="C12" s="587"/>
      <c r="D12" s="587"/>
      <c r="E12" s="587"/>
      <c r="F12" s="587"/>
      <c r="G12" s="587"/>
      <c r="H12" s="587"/>
      <c r="I12" s="587"/>
      <c r="J12" s="587"/>
      <c r="K12" s="587"/>
      <c r="L12" s="587"/>
      <c r="M12" s="587"/>
      <c r="N12" s="587"/>
      <c r="O12" s="587"/>
      <c r="P12" s="587"/>
      <c r="Q12" s="588"/>
      <c r="R12" s="589">
        <v>546</v>
      </c>
      <c r="S12" s="590"/>
      <c r="T12" s="590"/>
      <c r="U12" s="590"/>
      <c r="V12" s="590"/>
      <c r="W12" s="590"/>
      <c r="X12" s="590"/>
      <c r="Y12" s="591"/>
      <c r="Z12" s="592">
        <v>0</v>
      </c>
      <c r="AA12" s="592"/>
      <c r="AB12" s="592"/>
      <c r="AC12" s="592"/>
      <c r="AD12" s="593">
        <v>546</v>
      </c>
      <c r="AE12" s="593"/>
      <c r="AF12" s="593"/>
      <c r="AG12" s="593"/>
      <c r="AH12" s="593"/>
      <c r="AI12" s="593"/>
      <c r="AJ12" s="593"/>
      <c r="AK12" s="593"/>
      <c r="AL12" s="594">
        <v>0</v>
      </c>
      <c r="AM12" s="595"/>
      <c r="AN12" s="595"/>
      <c r="AO12" s="596"/>
      <c r="AP12" s="586" t="s">
        <v>225</v>
      </c>
      <c r="AQ12" s="587"/>
      <c r="AR12" s="587"/>
      <c r="AS12" s="587"/>
      <c r="AT12" s="587"/>
      <c r="AU12" s="587"/>
      <c r="AV12" s="587"/>
      <c r="AW12" s="587"/>
      <c r="AX12" s="587"/>
      <c r="AY12" s="587"/>
      <c r="AZ12" s="587"/>
      <c r="BA12" s="587"/>
      <c r="BB12" s="587"/>
      <c r="BC12" s="588"/>
      <c r="BD12" s="589">
        <v>219968</v>
      </c>
      <c r="BE12" s="590"/>
      <c r="BF12" s="590"/>
      <c r="BG12" s="590"/>
      <c r="BH12" s="590"/>
      <c r="BI12" s="590"/>
      <c r="BJ12" s="590"/>
      <c r="BK12" s="591"/>
      <c r="BL12" s="592">
        <v>0</v>
      </c>
      <c r="BM12" s="592"/>
      <c r="BN12" s="592"/>
      <c r="BO12" s="592"/>
      <c r="BP12" s="593" t="s">
        <v>212</v>
      </c>
      <c r="BQ12" s="593"/>
      <c r="BR12" s="593"/>
      <c r="BS12" s="593"/>
      <c r="BT12" s="593"/>
      <c r="BU12" s="593"/>
      <c r="BV12" s="593"/>
      <c r="BW12" s="597"/>
      <c r="BY12" s="586" t="s">
        <v>226</v>
      </c>
      <c r="BZ12" s="587"/>
      <c r="CA12" s="587"/>
      <c r="CB12" s="587"/>
      <c r="CC12" s="587"/>
      <c r="CD12" s="587"/>
      <c r="CE12" s="587"/>
      <c r="CF12" s="587"/>
      <c r="CG12" s="587"/>
      <c r="CH12" s="587"/>
      <c r="CI12" s="587"/>
      <c r="CJ12" s="587"/>
      <c r="CK12" s="587"/>
      <c r="CL12" s="588"/>
      <c r="CM12" s="589">
        <v>154249211</v>
      </c>
      <c r="CN12" s="590"/>
      <c r="CO12" s="590"/>
      <c r="CP12" s="590"/>
      <c r="CQ12" s="590"/>
      <c r="CR12" s="590"/>
      <c r="CS12" s="590"/>
      <c r="CT12" s="591"/>
      <c r="CU12" s="594">
        <v>11.8</v>
      </c>
      <c r="CV12" s="595"/>
      <c r="CW12" s="595"/>
      <c r="CX12" s="600"/>
      <c r="CY12" s="598">
        <v>322565</v>
      </c>
      <c r="CZ12" s="590"/>
      <c r="DA12" s="590"/>
      <c r="DB12" s="590"/>
      <c r="DC12" s="590"/>
      <c r="DD12" s="590"/>
      <c r="DE12" s="590"/>
      <c r="DF12" s="590"/>
      <c r="DG12" s="590"/>
      <c r="DH12" s="590"/>
      <c r="DI12" s="590"/>
      <c r="DJ12" s="590"/>
      <c r="DK12" s="591"/>
      <c r="DL12" s="598">
        <v>25098029</v>
      </c>
      <c r="DM12" s="590"/>
      <c r="DN12" s="590"/>
      <c r="DO12" s="590"/>
      <c r="DP12" s="590"/>
      <c r="DQ12" s="590"/>
      <c r="DR12" s="590"/>
      <c r="DS12" s="590"/>
      <c r="DT12" s="590"/>
      <c r="DU12" s="590"/>
      <c r="DV12" s="590"/>
      <c r="DW12" s="590"/>
      <c r="DX12" s="599"/>
    </row>
    <row r="13" spans="2:138" ht="11.25" customHeight="1" x14ac:dyDescent="0.2">
      <c r="B13" s="586" t="s">
        <v>227</v>
      </c>
      <c r="C13" s="587"/>
      <c r="D13" s="587"/>
      <c r="E13" s="587"/>
      <c r="F13" s="587"/>
      <c r="G13" s="587"/>
      <c r="H13" s="587"/>
      <c r="I13" s="587"/>
      <c r="J13" s="587"/>
      <c r="K13" s="587"/>
      <c r="L13" s="587"/>
      <c r="M13" s="587"/>
      <c r="N13" s="587"/>
      <c r="O13" s="587"/>
      <c r="P13" s="587"/>
      <c r="Q13" s="588"/>
      <c r="R13" s="589">
        <v>90018</v>
      </c>
      <c r="S13" s="590"/>
      <c r="T13" s="590"/>
      <c r="U13" s="590"/>
      <c r="V13" s="590"/>
      <c r="W13" s="590"/>
      <c r="X13" s="590"/>
      <c r="Y13" s="591"/>
      <c r="Z13" s="592">
        <v>0</v>
      </c>
      <c r="AA13" s="592"/>
      <c r="AB13" s="592"/>
      <c r="AC13" s="592"/>
      <c r="AD13" s="593">
        <v>90018</v>
      </c>
      <c r="AE13" s="593"/>
      <c r="AF13" s="593"/>
      <c r="AG13" s="593"/>
      <c r="AH13" s="593"/>
      <c r="AI13" s="593"/>
      <c r="AJ13" s="593"/>
      <c r="AK13" s="593"/>
      <c r="AL13" s="594">
        <v>0</v>
      </c>
      <c r="AM13" s="595"/>
      <c r="AN13" s="595"/>
      <c r="AO13" s="596"/>
      <c r="AP13" s="586" t="s">
        <v>228</v>
      </c>
      <c r="AQ13" s="587"/>
      <c r="AR13" s="587"/>
      <c r="AS13" s="587"/>
      <c r="AT13" s="587"/>
      <c r="AU13" s="587"/>
      <c r="AV13" s="587"/>
      <c r="AW13" s="587"/>
      <c r="AX13" s="587"/>
      <c r="AY13" s="587"/>
      <c r="AZ13" s="587"/>
      <c r="BA13" s="587"/>
      <c r="BB13" s="587"/>
      <c r="BC13" s="588"/>
      <c r="BD13" s="589">
        <v>3394115</v>
      </c>
      <c r="BE13" s="590"/>
      <c r="BF13" s="590"/>
      <c r="BG13" s="590"/>
      <c r="BH13" s="590"/>
      <c r="BI13" s="590"/>
      <c r="BJ13" s="590"/>
      <c r="BK13" s="591"/>
      <c r="BL13" s="592">
        <v>0.7</v>
      </c>
      <c r="BM13" s="592"/>
      <c r="BN13" s="592"/>
      <c r="BO13" s="592"/>
      <c r="BP13" s="593" t="s">
        <v>121</v>
      </c>
      <c r="BQ13" s="593"/>
      <c r="BR13" s="593"/>
      <c r="BS13" s="593"/>
      <c r="BT13" s="593"/>
      <c r="BU13" s="593"/>
      <c r="BV13" s="593"/>
      <c r="BW13" s="597"/>
      <c r="BY13" s="586" t="s">
        <v>229</v>
      </c>
      <c r="BZ13" s="587"/>
      <c r="CA13" s="587"/>
      <c r="CB13" s="587"/>
      <c r="CC13" s="587"/>
      <c r="CD13" s="587"/>
      <c r="CE13" s="587"/>
      <c r="CF13" s="587"/>
      <c r="CG13" s="587"/>
      <c r="CH13" s="587"/>
      <c r="CI13" s="587"/>
      <c r="CJ13" s="587"/>
      <c r="CK13" s="587"/>
      <c r="CL13" s="588"/>
      <c r="CM13" s="589">
        <v>144527268</v>
      </c>
      <c r="CN13" s="590"/>
      <c r="CO13" s="590"/>
      <c r="CP13" s="590"/>
      <c r="CQ13" s="590"/>
      <c r="CR13" s="590"/>
      <c r="CS13" s="590"/>
      <c r="CT13" s="591"/>
      <c r="CU13" s="594">
        <v>11</v>
      </c>
      <c r="CV13" s="595"/>
      <c r="CW13" s="595"/>
      <c r="CX13" s="600"/>
      <c r="CY13" s="598">
        <v>117894084</v>
      </c>
      <c r="CZ13" s="590"/>
      <c r="DA13" s="590"/>
      <c r="DB13" s="590"/>
      <c r="DC13" s="590"/>
      <c r="DD13" s="590"/>
      <c r="DE13" s="590"/>
      <c r="DF13" s="590"/>
      <c r="DG13" s="590"/>
      <c r="DH13" s="590"/>
      <c r="DI13" s="590"/>
      <c r="DJ13" s="590"/>
      <c r="DK13" s="591"/>
      <c r="DL13" s="598">
        <v>20551469</v>
      </c>
      <c r="DM13" s="590"/>
      <c r="DN13" s="590"/>
      <c r="DO13" s="590"/>
      <c r="DP13" s="590"/>
      <c r="DQ13" s="590"/>
      <c r="DR13" s="590"/>
      <c r="DS13" s="590"/>
      <c r="DT13" s="590"/>
      <c r="DU13" s="590"/>
      <c r="DV13" s="590"/>
      <c r="DW13" s="590"/>
      <c r="DX13" s="599"/>
    </row>
    <row r="14" spans="2:138" ht="11.25" customHeight="1" x14ac:dyDescent="0.2">
      <c r="B14" s="586" t="s">
        <v>230</v>
      </c>
      <c r="C14" s="587"/>
      <c r="D14" s="587"/>
      <c r="E14" s="587"/>
      <c r="F14" s="587"/>
      <c r="G14" s="587"/>
      <c r="H14" s="587"/>
      <c r="I14" s="587"/>
      <c r="J14" s="587"/>
      <c r="K14" s="587"/>
      <c r="L14" s="587"/>
      <c r="M14" s="587"/>
      <c r="N14" s="587"/>
      <c r="O14" s="587"/>
      <c r="P14" s="587"/>
      <c r="Q14" s="588"/>
      <c r="R14" s="589">
        <v>53852391</v>
      </c>
      <c r="S14" s="590"/>
      <c r="T14" s="590"/>
      <c r="U14" s="590"/>
      <c r="V14" s="590"/>
      <c r="W14" s="590"/>
      <c r="X14" s="590"/>
      <c r="Y14" s="591"/>
      <c r="Z14" s="592">
        <v>4</v>
      </c>
      <c r="AA14" s="592"/>
      <c r="AB14" s="592"/>
      <c r="AC14" s="592"/>
      <c r="AD14" s="593">
        <v>53852391</v>
      </c>
      <c r="AE14" s="593"/>
      <c r="AF14" s="593"/>
      <c r="AG14" s="593"/>
      <c r="AH14" s="593"/>
      <c r="AI14" s="593"/>
      <c r="AJ14" s="593"/>
      <c r="AK14" s="593"/>
      <c r="AL14" s="594">
        <v>8.3000000000000007</v>
      </c>
      <c r="AM14" s="595"/>
      <c r="AN14" s="595"/>
      <c r="AO14" s="596"/>
      <c r="AP14" s="586" t="s">
        <v>231</v>
      </c>
      <c r="AQ14" s="587"/>
      <c r="AR14" s="587"/>
      <c r="AS14" s="587"/>
      <c r="AT14" s="587"/>
      <c r="AU14" s="587"/>
      <c r="AV14" s="587"/>
      <c r="AW14" s="587"/>
      <c r="AX14" s="587"/>
      <c r="AY14" s="587"/>
      <c r="AZ14" s="587"/>
      <c r="BA14" s="587"/>
      <c r="BB14" s="587"/>
      <c r="BC14" s="588"/>
      <c r="BD14" s="589">
        <v>2689073</v>
      </c>
      <c r="BE14" s="590"/>
      <c r="BF14" s="590"/>
      <c r="BG14" s="590"/>
      <c r="BH14" s="590"/>
      <c r="BI14" s="590"/>
      <c r="BJ14" s="590"/>
      <c r="BK14" s="591"/>
      <c r="BL14" s="592">
        <v>0.6</v>
      </c>
      <c r="BM14" s="592"/>
      <c r="BN14" s="592"/>
      <c r="BO14" s="592"/>
      <c r="BP14" s="593" t="s">
        <v>212</v>
      </c>
      <c r="BQ14" s="593"/>
      <c r="BR14" s="593"/>
      <c r="BS14" s="593"/>
      <c r="BT14" s="593"/>
      <c r="BU14" s="593"/>
      <c r="BV14" s="593"/>
      <c r="BW14" s="597"/>
      <c r="BY14" s="586" t="s">
        <v>232</v>
      </c>
      <c r="BZ14" s="587"/>
      <c r="CA14" s="587"/>
      <c r="CB14" s="587"/>
      <c r="CC14" s="587"/>
      <c r="CD14" s="587"/>
      <c r="CE14" s="587"/>
      <c r="CF14" s="587"/>
      <c r="CG14" s="587"/>
      <c r="CH14" s="587"/>
      <c r="CI14" s="587"/>
      <c r="CJ14" s="587"/>
      <c r="CK14" s="587"/>
      <c r="CL14" s="588"/>
      <c r="CM14" s="589">
        <v>61157846</v>
      </c>
      <c r="CN14" s="590"/>
      <c r="CO14" s="590"/>
      <c r="CP14" s="590"/>
      <c r="CQ14" s="590"/>
      <c r="CR14" s="590"/>
      <c r="CS14" s="590"/>
      <c r="CT14" s="591"/>
      <c r="CU14" s="594">
        <v>4.7</v>
      </c>
      <c r="CV14" s="595"/>
      <c r="CW14" s="595"/>
      <c r="CX14" s="600"/>
      <c r="CY14" s="598">
        <v>5172779</v>
      </c>
      <c r="CZ14" s="590"/>
      <c r="DA14" s="590"/>
      <c r="DB14" s="590"/>
      <c r="DC14" s="590"/>
      <c r="DD14" s="590"/>
      <c r="DE14" s="590"/>
      <c r="DF14" s="590"/>
      <c r="DG14" s="590"/>
      <c r="DH14" s="590"/>
      <c r="DI14" s="590"/>
      <c r="DJ14" s="590"/>
      <c r="DK14" s="591"/>
      <c r="DL14" s="598">
        <v>53354517</v>
      </c>
      <c r="DM14" s="590"/>
      <c r="DN14" s="590"/>
      <c r="DO14" s="590"/>
      <c r="DP14" s="590"/>
      <c r="DQ14" s="590"/>
      <c r="DR14" s="590"/>
      <c r="DS14" s="590"/>
      <c r="DT14" s="590"/>
      <c r="DU14" s="590"/>
      <c r="DV14" s="590"/>
      <c r="DW14" s="590"/>
      <c r="DX14" s="599"/>
    </row>
    <row r="15" spans="2:138" ht="11.25" customHeight="1" x14ac:dyDescent="0.2">
      <c r="B15" s="586" t="s">
        <v>233</v>
      </c>
      <c r="C15" s="587"/>
      <c r="D15" s="587"/>
      <c r="E15" s="587"/>
      <c r="F15" s="587"/>
      <c r="G15" s="587"/>
      <c r="H15" s="587"/>
      <c r="I15" s="587"/>
      <c r="J15" s="587"/>
      <c r="K15" s="587"/>
      <c r="L15" s="587"/>
      <c r="M15" s="587"/>
      <c r="N15" s="587"/>
      <c r="O15" s="587"/>
      <c r="P15" s="587"/>
      <c r="Q15" s="588"/>
      <c r="R15" s="589" t="s">
        <v>121</v>
      </c>
      <c r="S15" s="590"/>
      <c r="T15" s="590"/>
      <c r="U15" s="590"/>
      <c r="V15" s="590"/>
      <c r="W15" s="590"/>
      <c r="X15" s="590"/>
      <c r="Y15" s="591"/>
      <c r="Z15" s="592" t="s">
        <v>234</v>
      </c>
      <c r="AA15" s="592"/>
      <c r="AB15" s="592"/>
      <c r="AC15" s="592"/>
      <c r="AD15" s="593" t="s">
        <v>121</v>
      </c>
      <c r="AE15" s="593"/>
      <c r="AF15" s="593"/>
      <c r="AG15" s="593"/>
      <c r="AH15" s="593"/>
      <c r="AI15" s="593"/>
      <c r="AJ15" s="593"/>
      <c r="AK15" s="593"/>
      <c r="AL15" s="594" t="s">
        <v>121</v>
      </c>
      <c r="AM15" s="595"/>
      <c r="AN15" s="595"/>
      <c r="AO15" s="596"/>
      <c r="AP15" s="586" t="s">
        <v>235</v>
      </c>
      <c r="AQ15" s="587"/>
      <c r="AR15" s="587"/>
      <c r="AS15" s="587"/>
      <c r="AT15" s="587"/>
      <c r="AU15" s="587"/>
      <c r="AV15" s="587"/>
      <c r="AW15" s="587"/>
      <c r="AX15" s="587"/>
      <c r="AY15" s="587"/>
      <c r="AZ15" s="587"/>
      <c r="BA15" s="587"/>
      <c r="BB15" s="587"/>
      <c r="BC15" s="588"/>
      <c r="BD15" s="589">
        <v>107155220</v>
      </c>
      <c r="BE15" s="590"/>
      <c r="BF15" s="590"/>
      <c r="BG15" s="590"/>
      <c r="BH15" s="590"/>
      <c r="BI15" s="590"/>
      <c r="BJ15" s="590"/>
      <c r="BK15" s="591"/>
      <c r="BL15" s="592">
        <v>22.6</v>
      </c>
      <c r="BM15" s="592"/>
      <c r="BN15" s="592"/>
      <c r="BO15" s="592"/>
      <c r="BP15" s="593" t="s">
        <v>212</v>
      </c>
      <c r="BQ15" s="593"/>
      <c r="BR15" s="593"/>
      <c r="BS15" s="593"/>
      <c r="BT15" s="593"/>
      <c r="BU15" s="593"/>
      <c r="BV15" s="593"/>
      <c r="BW15" s="597"/>
      <c r="BY15" s="586" t="s">
        <v>236</v>
      </c>
      <c r="BZ15" s="587"/>
      <c r="CA15" s="587"/>
      <c r="CB15" s="587"/>
      <c r="CC15" s="587"/>
      <c r="CD15" s="587"/>
      <c r="CE15" s="587"/>
      <c r="CF15" s="587"/>
      <c r="CG15" s="587"/>
      <c r="CH15" s="587"/>
      <c r="CI15" s="587"/>
      <c r="CJ15" s="587"/>
      <c r="CK15" s="587"/>
      <c r="CL15" s="588"/>
      <c r="CM15" s="589" t="s">
        <v>121</v>
      </c>
      <c r="CN15" s="590"/>
      <c r="CO15" s="590"/>
      <c r="CP15" s="590"/>
      <c r="CQ15" s="590"/>
      <c r="CR15" s="590"/>
      <c r="CS15" s="590"/>
      <c r="CT15" s="591"/>
      <c r="CU15" s="594" t="s">
        <v>212</v>
      </c>
      <c r="CV15" s="595"/>
      <c r="CW15" s="595"/>
      <c r="CX15" s="600"/>
      <c r="CY15" s="598" t="s">
        <v>212</v>
      </c>
      <c r="CZ15" s="590"/>
      <c r="DA15" s="590"/>
      <c r="DB15" s="590"/>
      <c r="DC15" s="590"/>
      <c r="DD15" s="590"/>
      <c r="DE15" s="590"/>
      <c r="DF15" s="590"/>
      <c r="DG15" s="590"/>
      <c r="DH15" s="590"/>
      <c r="DI15" s="590"/>
      <c r="DJ15" s="590"/>
      <c r="DK15" s="591"/>
      <c r="DL15" s="598" t="s">
        <v>212</v>
      </c>
      <c r="DM15" s="590"/>
      <c r="DN15" s="590"/>
      <c r="DO15" s="590"/>
      <c r="DP15" s="590"/>
      <c r="DQ15" s="590"/>
      <c r="DR15" s="590"/>
      <c r="DS15" s="590"/>
      <c r="DT15" s="590"/>
      <c r="DU15" s="590"/>
      <c r="DV15" s="590"/>
      <c r="DW15" s="590"/>
      <c r="DX15" s="599"/>
    </row>
    <row r="16" spans="2:138" ht="11.25" customHeight="1" x14ac:dyDescent="0.2">
      <c r="B16" s="586" t="s">
        <v>237</v>
      </c>
      <c r="C16" s="587"/>
      <c r="D16" s="587"/>
      <c r="E16" s="587"/>
      <c r="F16" s="587"/>
      <c r="G16" s="587"/>
      <c r="H16" s="587"/>
      <c r="I16" s="587"/>
      <c r="J16" s="587"/>
      <c r="K16" s="587"/>
      <c r="L16" s="587"/>
      <c r="M16" s="587"/>
      <c r="N16" s="587"/>
      <c r="O16" s="587"/>
      <c r="P16" s="587"/>
      <c r="Q16" s="588"/>
      <c r="R16" s="589">
        <v>2025575</v>
      </c>
      <c r="S16" s="590"/>
      <c r="T16" s="590"/>
      <c r="U16" s="590"/>
      <c r="V16" s="590"/>
      <c r="W16" s="590"/>
      <c r="X16" s="590"/>
      <c r="Y16" s="591"/>
      <c r="Z16" s="592">
        <v>0.2</v>
      </c>
      <c r="AA16" s="592"/>
      <c r="AB16" s="592"/>
      <c r="AC16" s="592"/>
      <c r="AD16" s="593">
        <v>2025575</v>
      </c>
      <c r="AE16" s="593"/>
      <c r="AF16" s="593"/>
      <c r="AG16" s="593"/>
      <c r="AH16" s="593"/>
      <c r="AI16" s="593"/>
      <c r="AJ16" s="593"/>
      <c r="AK16" s="593"/>
      <c r="AL16" s="594">
        <v>0.3</v>
      </c>
      <c r="AM16" s="595"/>
      <c r="AN16" s="595"/>
      <c r="AO16" s="596"/>
      <c r="AP16" s="586" t="s">
        <v>238</v>
      </c>
      <c r="AQ16" s="587"/>
      <c r="AR16" s="587"/>
      <c r="AS16" s="587"/>
      <c r="AT16" s="587"/>
      <c r="AU16" s="587"/>
      <c r="AV16" s="587"/>
      <c r="AW16" s="587"/>
      <c r="AX16" s="587"/>
      <c r="AY16" s="587"/>
      <c r="AZ16" s="587"/>
      <c r="BA16" s="587"/>
      <c r="BB16" s="587"/>
      <c r="BC16" s="588"/>
      <c r="BD16" s="589">
        <v>3703077</v>
      </c>
      <c r="BE16" s="590"/>
      <c r="BF16" s="590"/>
      <c r="BG16" s="590"/>
      <c r="BH16" s="590"/>
      <c r="BI16" s="590"/>
      <c r="BJ16" s="590"/>
      <c r="BK16" s="591"/>
      <c r="BL16" s="592">
        <v>0.8</v>
      </c>
      <c r="BM16" s="592"/>
      <c r="BN16" s="592"/>
      <c r="BO16" s="592"/>
      <c r="BP16" s="593" t="s">
        <v>121</v>
      </c>
      <c r="BQ16" s="593"/>
      <c r="BR16" s="593"/>
      <c r="BS16" s="593"/>
      <c r="BT16" s="593"/>
      <c r="BU16" s="593"/>
      <c r="BV16" s="593"/>
      <c r="BW16" s="597"/>
      <c r="BY16" s="586" t="s">
        <v>239</v>
      </c>
      <c r="BZ16" s="587"/>
      <c r="CA16" s="587"/>
      <c r="CB16" s="587"/>
      <c r="CC16" s="587"/>
      <c r="CD16" s="587"/>
      <c r="CE16" s="587"/>
      <c r="CF16" s="587"/>
      <c r="CG16" s="587"/>
      <c r="CH16" s="587"/>
      <c r="CI16" s="587"/>
      <c r="CJ16" s="587"/>
      <c r="CK16" s="587"/>
      <c r="CL16" s="588"/>
      <c r="CM16" s="589">
        <v>270929255</v>
      </c>
      <c r="CN16" s="590"/>
      <c r="CO16" s="590"/>
      <c r="CP16" s="590"/>
      <c r="CQ16" s="590"/>
      <c r="CR16" s="590"/>
      <c r="CS16" s="590"/>
      <c r="CT16" s="591"/>
      <c r="CU16" s="594">
        <v>20.7</v>
      </c>
      <c r="CV16" s="595"/>
      <c r="CW16" s="595"/>
      <c r="CX16" s="600"/>
      <c r="CY16" s="598">
        <v>9936727</v>
      </c>
      <c r="CZ16" s="590"/>
      <c r="DA16" s="590"/>
      <c r="DB16" s="590"/>
      <c r="DC16" s="590"/>
      <c r="DD16" s="590"/>
      <c r="DE16" s="590"/>
      <c r="DF16" s="590"/>
      <c r="DG16" s="590"/>
      <c r="DH16" s="590"/>
      <c r="DI16" s="590"/>
      <c r="DJ16" s="590"/>
      <c r="DK16" s="591"/>
      <c r="DL16" s="598">
        <v>200371988</v>
      </c>
      <c r="DM16" s="590"/>
      <c r="DN16" s="590"/>
      <c r="DO16" s="590"/>
      <c r="DP16" s="590"/>
      <c r="DQ16" s="590"/>
      <c r="DR16" s="590"/>
      <c r="DS16" s="590"/>
      <c r="DT16" s="590"/>
      <c r="DU16" s="590"/>
      <c r="DV16" s="590"/>
      <c r="DW16" s="590"/>
      <c r="DX16" s="599"/>
    </row>
    <row r="17" spans="2:128" ht="11.25" customHeight="1" x14ac:dyDescent="0.2">
      <c r="B17" s="586" t="s">
        <v>240</v>
      </c>
      <c r="C17" s="587"/>
      <c r="D17" s="587"/>
      <c r="E17" s="587"/>
      <c r="F17" s="587"/>
      <c r="G17" s="587"/>
      <c r="H17" s="587"/>
      <c r="I17" s="587"/>
      <c r="J17" s="587"/>
      <c r="K17" s="587"/>
      <c r="L17" s="587"/>
      <c r="M17" s="587"/>
      <c r="N17" s="587"/>
      <c r="O17" s="587"/>
      <c r="P17" s="587"/>
      <c r="Q17" s="588"/>
      <c r="R17" s="589">
        <v>2025575</v>
      </c>
      <c r="S17" s="590"/>
      <c r="T17" s="590"/>
      <c r="U17" s="590"/>
      <c r="V17" s="590"/>
      <c r="W17" s="590"/>
      <c r="X17" s="590"/>
      <c r="Y17" s="591"/>
      <c r="Z17" s="592">
        <v>0.2</v>
      </c>
      <c r="AA17" s="592"/>
      <c r="AB17" s="592"/>
      <c r="AC17" s="592"/>
      <c r="AD17" s="593">
        <v>2025575</v>
      </c>
      <c r="AE17" s="593"/>
      <c r="AF17" s="593"/>
      <c r="AG17" s="593"/>
      <c r="AH17" s="593"/>
      <c r="AI17" s="593"/>
      <c r="AJ17" s="593"/>
      <c r="AK17" s="593"/>
      <c r="AL17" s="594">
        <v>0.3</v>
      </c>
      <c r="AM17" s="595"/>
      <c r="AN17" s="595"/>
      <c r="AO17" s="596"/>
      <c r="AP17" s="586" t="s">
        <v>241</v>
      </c>
      <c r="AQ17" s="587"/>
      <c r="AR17" s="587"/>
      <c r="AS17" s="587"/>
      <c r="AT17" s="587"/>
      <c r="AU17" s="587"/>
      <c r="AV17" s="587"/>
      <c r="AW17" s="587"/>
      <c r="AX17" s="587"/>
      <c r="AY17" s="587"/>
      <c r="AZ17" s="587"/>
      <c r="BA17" s="587"/>
      <c r="BB17" s="587"/>
      <c r="BC17" s="588"/>
      <c r="BD17" s="589">
        <v>103452143</v>
      </c>
      <c r="BE17" s="590"/>
      <c r="BF17" s="590"/>
      <c r="BG17" s="590"/>
      <c r="BH17" s="590"/>
      <c r="BI17" s="590"/>
      <c r="BJ17" s="590"/>
      <c r="BK17" s="591"/>
      <c r="BL17" s="592">
        <v>21.8</v>
      </c>
      <c r="BM17" s="592"/>
      <c r="BN17" s="592"/>
      <c r="BO17" s="592"/>
      <c r="BP17" s="593" t="s">
        <v>121</v>
      </c>
      <c r="BQ17" s="593"/>
      <c r="BR17" s="593"/>
      <c r="BS17" s="593"/>
      <c r="BT17" s="593"/>
      <c r="BU17" s="593"/>
      <c r="BV17" s="593"/>
      <c r="BW17" s="597"/>
      <c r="BY17" s="586" t="s">
        <v>242</v>
      </c>
      <c r="BZ17" s="587"/>
      <c r="CA17" s="587"/>
      <c r="CB17" s="587"/>
      <c r="CC17" s="587"/>
      <c r="CD17" s="587"/>
      <c r="CE17" s="587"/>
      <c r="CF17" s="587"/>
      <c r="CG17" s="587"/>
      <c r="CH17" s="587"/>
      <c r="CI17" s="587"/>
      <c r="CJ17" s="587"/>
      <c r="CK17" s="587"/>
      <c r="CL17" s="588"/>
      <c r="CM17" s="589">
        <v>412923</v>
      </c>
      <c r="CN17" s="590"/>
      <c r="CO17" s="590"/>
      <c r="CP17" s="590"/>
      <c r="CQ17" s="590"/>
      <c r="CR17" s="590"/>
      <c r="CS17" s="590"/>
      <c r="CT17" s="591"/>
      <c r="CU17" s="594">
        <v>0</v>
      </c>
      <c r="CV17" s="595"/>
      <c r="CW17" s="595"/>
      <c r="CX17" s="600"/>
      <c r="CY17" s="598" t="s">
        <v>121</v>
      </c>
      <c r="CZ17" s="590"/>
      <c r="DA17" s="590"/>
      <c r="DB17" s="590"/>
      <c r="DC17" s="590"/>
      <c r="DD17" s="590"/>
      <c r="DE17" s="590"/>
      <c r="DF17" s="590"/>
      <c r="DG17" s="590"/>
      <c r="DH17" s="590"/>
      <c r="DI17" s="590"/>
      <c r="DJ17" s="590"/>
      <c r="DK17" s="591"/>
      <c r="DL17" s="598">
        <v>3574</v>
      </c>
      <c r="DM17" s="590"/>
      <c r="DN17" s="590"/>
      <c r="DO17" s="590"/>
      <c r="DP17" s="590"/>
      <c r="DQ17" s="590"/>
      <c r="DR17" s="590"/>
      <c r="DS17" s="590"/>
      <c r="DT17" s="590"/>
      <c r="DU17" s="590"/>
      <c r="DV17" s="590"/>
      <c r="DW17" s="590"/>
      <c r="DX17" s="599"/>
    </row>
    <row r="18" spans="2:128" ht="11.25" customHeight="1" x14ac:dyDescent="0.2">
      <c r="B18" s="601" t="s">
        <v>243</v>
      </c>
      <c r="C18" s="602"/>
      <c r="D18" s="602"/>
      <c r="E18" s="602"/>
      <c r="F18" s="602"/>
      <c r="G18" s="602"/>
      <c r="H18" s="602"/>
      <c r="I18" s="602"/>
      <c r="J18" s="602"/>
      <c r="K18" s="602"/>
      <c r="L18" s="602"/>
      <c r="M18" s="602"/>
      <c r="N18" s="602"/>
      <c r="O18" s="602"/>
      <c r="P18" s="602"/>
      <c r="Q18" s="603"/>
      <c r="R18" s="589" t="s">
        <v>121</v>
      </c>
      <c r="S18" s="590"/>
      <c r="T18" s="590"/>
      <c r="U18" s="590"/>
      <c r="V18" s="590"/>
      <c r="W18" s="590"/>
      <c r="X18" s="590"/>
      <c r="Y18" s="591"/>
      <c r="Z18" s="592" t="s">
        <v>212</v>
      </c>
      <c r="AA18" s="592"/>
      <c r="AB18" s="592"/>
      <c r="AC18" s="592"/>
      <c r="AD18" s="593" t="s">
        <v>121</v>
      </c>
      <c r="AE18" s="593"/>
      <c r="AF18" s="593"/>
      <c r="AG18" s="593"/>
      <c r="AH18" s="593"/>
      <c r="AI18" s="593"/>
      <c r="AJ18" s="593"/>
      <c r="AK18" s="593"/>
      <c r="AL18" s="594" t="s">
        <v>212</v>
      </c>
      <c r="AM18" s="595"/>
      <c r="AN18" s="595"/>
      <c r="AO18" s="596"/>
      <c r="AP18" s="586" t="s">
        <v>244</v>
      </c>
      <c r="AQ18" s="587"/>
      <c r="AR18" s="587"/>
      <c r="AS18" s="587"/>
      <c r="AT18" s="587"/>
      <c r="AU18" s="587"/>
      <c r="AV18" s="587"/>
      <c r="AW18" s="587"/>
      <c r="AX18" s="587"/>
      <c r="AY18" s="587"/>
      <c r="AZ18" s="587"/>
      <c r="BA18" s="587"/>
      <c r="BB18" s="587"/>
      <c r="BC18" s="588"/>
      <c r="BD18" s="589">
        <v>144871029</v>
      </c>
      <c r="BE18" s="590"/>
      <c r="BF18" s="590"/>
      <c r="BG18" s="590"/>
      <c r="BH18" s="590"/>
      <c r="BI18" s="590"/>
      <c r="BJ18" s="590"/>
      <c r="BK18" s="591"/>
      <c r="BL18" s="592">
        <v>30.5</v>
      </c>
      <c r="BM18" s="592"/>
      <c r="BN18" s="592"/>
      <c r="BO18" s="592"/>
      <c r="BP18" s="593" t="s">
        <v>234</v>
      </c>
      <c r="BQ18" s="593"/>
      <c r="BR18" s="593"/>
      <c r="BS18" s="593"/>
      <c r="BT18" s="593"/>
      <c r="BU18" s="593"/>
      <c r="BV18" s="593"/>
      <c r="BW18" s="597"/>
      <c r="BY18" s="586" t="s">
        <v>245</v>
      </c>
      <c r="BZ18" s="587"/>
      <c r="CA18" s="587"/>
      <c r="CB18" s="587"/>
      <c r="CC18" s="587"/>
      <c r="CD18" s="587"/>
      <c r="CE18" s="587"/>
      <c r="CF18" s="587"/>
      <c r="CG18" s="587"/>
      <c r="CH18" s="587"/>
      <c r="CI18" s="587"/>
      <c r="CJ18" s="587"/>
      <c r="CK18" s="587"/>
      <c r="CL18" s="588"/>
      <c r="CM18" s="589">
        <v>145311550</v>
      </c>
      <c r="CN18" s="590"/>
      <c r="CO18" s="590"/>
      <c r="CP18" s="590"/>
      <c r="CQ18" s="590"/>
      <c r="CR18" s="590"/>
      <c r="CS18" s="590"/>
      <c r="CT18" s="591"/>
      <c r="CU18" s="594">
        <v>11.1</v>
      </c>
      <c r="CV18" s="595"/>
      <c r="CW18" s="595"/>
      <c r="CX18" s="600"/>
      <c r="CY18" s="598" t="s">
        <v>121</v>
      </c>
      <c r="CZ18" s="590"/>
      <c r="DA18" s="590"/>
      <c r="DB18" s="590"/>
      <c r="DC18" s="590"/>
      <c r="DD18" s="590"/>
      <c r="DE18" s="590"/>
      <c r="DF18" s="590"/>
      <c r="DG18" s="590"/>
      <c r="DH18" s="590"/>
      <c r="DI18" s="590"/>
      <c r="DJ18" s="590"/>
      <c r="DK18" s="591"/>
      <c r="DL18" s="598">
        <v>141405697</v>
      </c>
      <c r="DM18" s="590"/>
      <c r="DN18" s="590"/>
      <c r="DO18" s="590"/>
      <c r="DP18" s="590"/>
      <c r="DQ18" s="590"/>
      <c r="DR18" s="590"/>
      <c r="DS18" s="590"/>
      <c r="DT18" s="590"/>
      <c r="DU18" s="590"/>
      <c r="DV18" s="590"/>
      <c r="DW18" s="590"/>
      <c r="DX18" s="599"/>
    </row>
    <row r="19" spans="2:128" ht="11.25" customHeight="1" x14ac:dyDescent="0.2">
      <c r="B19" s="586" t="s">
        <v>246</v>
      </c>
      <c r="C19" s="587"/>
      <c r="D19" s="587"/>
      <c r="E19" s="587"/>
      <c r="F19" s="587"/>
      <c r="G19" s="587"/>
      <c r="H19" s="587"/>
      <c r="I19" s="587"/>
      <c r="J19" s="587"/>
      <c r="K19" s="587"/>
      <c r="L19" s="587"/>
      <c r="M19" s="587"/>
      <c r="N19" s="587"/>
      <c r="O19" s="587"/>
      <c r="P19" s="587"/>
      <c r="Q19" s="588"/>
      <c r="R19" s="589">
        <v>205077026</v>
      </c>
      <c r="S19" s="590"/>
      <c r="T19" s="590"/>
      <c r="U19" s="590"/>
      <c r="V19" s="590"/>
      <c r="W19" s="590"/>
      <c r="X19" s="590"/>
      <c r="Y19" s="591"/>
      <c r="Z19" s="592">
        <v>15.3</v>
      </c>
      <c r="AA19" s="592"/>
      <c r="AB19" s="592"/>
      <c r="AC19" s="592"/>
      <c r="AD19" s="593">
        <v>201935673</v>
      </c>
      <c r="AE19" s="593"/>
      <c r="AF19" s="593"/>
      <c r="AG19" s="593"/>
      <c r="AH19" s="593"/>
      <c r="AI19" s="593"/>
      <c r="AJ19" s="593"/>
      <c r="AK19" s="593"/>
      <c r="AL19" s="594">
        <v>31.2</v>
      </c>
      <c r="AM19" s="595"/>
      <c r="AN19" s="595"/>
      <c r="AO19" s="596"/>
      <c r="AP19" s="586" t="s">
        <v>247</v>
      </c>
      <c r="AQ19" s="587"/>
      <c r="AR19" s="587"/>
      <c r="AS19" s="587"/>
      <c r="AT19" s="587"/>
      <c r="AU19" s="587"/>
      <c r="AV19" s="587"/>
      <c r="AW19" s="587"/>
      <c r="AX19" s="587"/>
      <c r="AY19" s="587"/>
      <c r="AZ19" s="587"/>
      <c r="BA19" s="587"/>
      <c r="BB19" s="587"/>
      <c r="BC19" s="588"/>
      <c r="BD19" s="589">
        <v>5725688</v>
      </c>
      <c r="BE19" s="590"/>
      <c r="BF19" s="590"/>
      <c r="BG19" s="590"/>
      <c r="BH19" s="590"/>
      <c r="BI19" s="590"/>
      <c r="BJ19" s="590"/>
      <c r="BK19" s="591"/>
      <c r="BL19" s="594">
        <v>1.2</v>
      </c>
      <c r="BM19" s="595"/>
      <c r="BN19" s="595"/>
      <c r="BO19" s="600"/>
      <c r="BP19" s="598" t="s">
        <v>212</v>
      </c>
      <c r="BQ19" s="590"/>
      <c r="BR19" s="590"/>
      <c r="BS19" s="590"/>
      <c r="BT19" s="590"/>
      <c r="BU19" s="590"/>
      <c r="BV19" s="590"/>
      <c r="BW19" s="599"/>
      <c r="BY19" s="586" t="s">
        <v>248</v>
      </c>
      <c r="BZ19" s="587"/>
      <c r="CA19" s="587"/>
      <c r="CB19" s="587"/>
      <c r="CC19" s="587"/>
      <c r="CD19" s="587"/>
      <c r="CE19" s="587"/>
      <c r="CF19" s="587"/>
      <c r="CG19" s="587"/>
      <c r="CH19" s="587"/>
      <c r="CI19" s="587"/>
      <c r="CJ19" s="587"/>
      <c r="CK19" s="587"/>
      <c r="CL19" s="588"/>
      <c r="CM19" s="589" t="s">
        <v>212</v>
      </c>
      <c r="CN19" s="590"/>
      <c r="CO19" s="590"/>
      <c r="CP19" s="590"/>
      <c r="CQ19" s="590"/>
      <c r="CR19" s="590"/>
      <c r="CS19" s="590"/>
      <c r="CT19" s="591"/>
      <c r="CU19" s="594" t="s">
        <v>121</v>
      </c>
      <c r="CV19" s="595"/>
      <c r="CW19" s="595"/>
      <c r="CX19" s="600"/>
      <c r="CY19" s="598" t="s">
        <v>121</v>
      </c>
      <c r="CZ19" s="590"/>
      <c r="DA19" s="590"/>
      <c r="DB19" s="590"/>
      <c r="DC19" s="590"/>
      <c r="DD19" s="590"/>
      <c r="DE19" s="590"/>
      <c r="DF19" s="590"/>
      <c r="DG19" s="590"/>
      <c r="DH19" s="590"/>
      <c r="DI19" s="590"/>
      <c r="DJ19" s="590"/>
      <c r="DK19" s="591"/>
      <c r="DL19" s="598" t="s">
        <v>121</v>
      </c>
      <c r="DM19" s="590"/>
      <c r="DN19" s="590"/>
      <c r="DO19" s="590"/>
      <c r="DP19" s="590"/>
      <c r="DQ19" s="590"/>
      <c r="DR19" s="590"/>
      <c r="DS19" s="590"/>
      <c r="DT19" s="590"/>
      <c r="DU19" s="590"/>
      <c r="DV19" s="590"/>
      <c r="DW19" s="590"/>
      <c r="DX19" s="599"/>
    </row>
    <row r="20" spans="2:128" ht="11.25" customHeight="1" x14ac:dyDescent="0.2">
      <c r="B20" s="586" t="s">
        <v>249</v>
      </c>
      <c r="C20" s="587"/>
      <c r="D20" s="587"/>
      <c r="E20" s="587"/>
      <c r="F20" s="587"/>
      <c r="G20" s="587"/>
      <c r="H20" s="587"/>
      <c r="I20" s="587"/>
      <c r="J20" s="587"/>
      <c r="K20" s="587"/>
      <c r="L20" s="587"/>
      <c r="M20" s="587"/>
      <c r="N20" s="587"/>
      <c r="O20" s="587"/>
      <c r="P20" s="587"/>
      <c r="Q20" s="588"/>
      <c r="R20" s="589">
        <v>201935673</v>
      </c>
      <c r="S20" s="590"/>
      <c r="T20" s="590"/>
      <c r="U20" s="590"/>
      <c r="V20" s="590"/>
      <c r="W20" s="590"/>
      <c r="X20" s="590"/>
      <c r="Y20" s="591"/>
      <c r="Z20" s="594">
        <v>15.1</v>
      </c>
      <c r="AA20" s="595"/>
      <c r="AB20" s="595"/>
      <c r="AC20" s="600"/>
      <c r="AD20" s="598">
        <v>201935673</v>
      </c>
      <c r="AE20" s="590"/>
      <c r="AF20" s="590"/>
      <c r="AG20" s="590"/>
      <c r="AH20" s="590"/>
      <c r="AI20" s="590"/>
      <c r="AJ20" s="590"/>
      <c r="AK20" s="591"/>
      <c r="AL20" s="594">
        <v>31.2</v>
      </c>
      <c r="AM20" s="595"/>
      <c r="AN20" s="595"/>
      <c r="AO20" s="596"/>
      <c r="AP20" s="586" t="s">
        <v>250</v>
      </c>
      <c r="AQ20" s="604"/>
      <c r="AR20" s="604"/>
      <c r="AS20" s="604"/>
      <c r="AT20" s="604"/>
      <c r="AU20" s="604"/>
      <c r="AV20" s="604"/>
      <c r="AW20" s="604"/>
      <c r="AX20" s="604"/>
      <c r="AY20" s="604"/>
      <c r="AZ20" s="604"/>
      <c r="BA20" s="604"/>
      <c r="BB20" s="604"/>
      <c r="BC20" s="605"/>
      <c r="BD20" s="589">
        <v>3775981</v>
      </c>
      <c r="BE20" s="590"/>
      <c r="BF20" s="590"/>
      <c r="BG20" s="590"/>
      <c r="BH20" s="590"/>
      <c r="BI20" s="590"/>
      <c r="BJ20" s="590"/>
      <c r="BK20" s="591"/>
      <c r="BL20" s="594">
        <v>0.8</v>
      </c>
      <c r="BM20" s="595"/>
      <c r="BN20" s="595"/>
      <c r="BO20" s="600"/>
      <c r="BP20" s="598" t="s">
        <v>212</v>
      </c>
      <c r="BQ20" s="590"/>
      <c r="BR20" s="590"/>
      <c r="BS20" s="590"/>
      <c r="BT20" s="590"/>
      <c r="BU20" s="590"/>
      <c r="BV20" s="590"/>
      <c r="BW20" s="599"/>
      <c r="BY20" s="586" t="s">
        <v>251</v>
      </c>
      <c r="BZ20" s="604"/>
      <c r="CA20" s="604"/>
      <c r="CB20" s="604"/>
      <c r="CC20" s="604"/>
      <c r="CD20" s="604"/>
      <c r="CE20" s="604"/>
      <c r="CF20" s="604"/>
      <c r="CG20" s="604"/>
      <c r="CH20" s="604"/>
      <c r="CI20" s="604"/>
      <c r="CJ20" s="604"/>
      <c r="CK20" s="604"/>
      <c r="CL20" s="605"/>
      <c r="CM20" s="589" t="s">
        <v>212</v>
      </c>
      <c r="CN20" s="590"/>
      <c r="CO20" s="590"/>
      <c r="CP20" s="590"/>
      <c r="CQ20" s="590"/>
      <c r="CR20" s="590"/>
      <c r="CS20" s="590"/>
      <c r="CT20" s="591"/>
      <c r="CU20" s="594" t="s">
        <v>121</v>
      </c>
      <c r="CV20" s="595"/>
      <c r="CW20" s="595"/>
      <c r="CX20" s="600"/>
      <c r="CY20" s="598" t="s">
        <v>212</v>
      </c>
      <c r="CZ20" s="590"/>
      <c r="DA20" s="590"/>
      <c r="DB20" s="590"/>
      <c r="DC20" s="590"/>
      <c r="DD20" s="590"/>
      <c r="DE20" s="590"/>
      <c r="DF20" s="590"/>
      <c r="DG20" s="590"/>
      <c r="DH20" s="590"/>
      <c r="DI20" s="590"/>
      <c r="DJ20" s="590"/>
      <c r="DK20" s="591"/>
      <c r="DL20" s="598" t="s">
        <v>234</v>
      </c>
      <c r="DM20" s="590"/>
      <c r="DN20" s="590"/>
      <c r="DO20" s="590"/>
      <c r="DP20" s="590"/>
      <c r="DQ20" s="590"/>
      <c r="DR20" s="590"/>
      <c r="DS20" s="590"/>
      <c r="DT20" s="590"/>
      <c r="DU20" s="590"/>
      <c r="DV20" s="590"/>
      <c r="DW20" s="590"/>
      <c r="DX20" s="599"/>
    </row>
    <row r="21" spans="2:128" ht="11.25" customHeight="1" x14ac:dyDescent="0.2">
      <c r="B21" s="586" t="s">
        <v>252</v>
      </c>
      <c r="C21" s="587"/>
      <c r="D21" s="587"/>
      <c r="E21" s="587"/>
      <c r="F21" s="587"/>
      <c r="G21" s="587"/>
      <c r="H21" s="587"/>
      <c r="I21" s="587"/>
      <c r="J21" s="587"/>
      <c r="K21" s="587"/>
      <c r="L21" s="587"/>
      <c r="M21" s="587"/>
      <c r="N21" s="587"/>
      <c r="O21" s="587"/>
      <c r="P21" s="587"/>
      <c r="Q21" s="588"/>
      <c r="R21" s="589">
        <v>2324459</v>
      </c>
      <c r="S21" s="590"/>
      <c r="T21" s="590"/>
      <c r="U21" s="590"/>
      <c r="V21" s="590"/>
      <c r="W21" s="590"/>
      <c r="X21" s="590"/>
      <c r="Y21" s="591"/>
      <c r="Z21" s="594">
        <v>0.2</v>
      </c>
      <c r="AA21" s="595"/>
      <c r="AB21" s="595"/>
      <c r="AC21" s="600"/>
      <c r="AD21" s="598" t="s">
        <v>121</v>
      </c>
      <c r="AE21" s="590"/>
      <c r="AF21" s="590"/>
      <c r="AG21" s="590"/>
      <c r="AH21" s="590"/>
      <c r="AI21" s="590"/>
      <c r="AJ21" s="590"/>
      <c r="AK21" s="591"/>
      <c r="AL21" s="594" t="s">
        <v>121</v>
      </c>
      <c r="AM21" s="595"/>
      <c r="AN21" s="595"/>
      <c r="AO21" s="596"/>
      <c r="AP21" s="586" t="s">
        <v>253</v>
      </c>
      <c r="AQ21" s="604"/>
      <c r="AR21" s="604"/>
      <c r="AS21" s="604"/>
      <c r="AT21" s="604"/>
      <c r="AU21" s="604"/>
      <c r="AV21" s="604"/>
      <c r="AW21" s="604"/>
      <c r="AX21" s="604"/>
      <c r="AY21" s="604"/>
      <c r="AZ21" s="604"/>
      <c r="BA21" s="604"/>
      <c r="BB21" s="604"/>
      <c r="BC21" s="605"/>
      <c r="BD21" s="589">
        <v>2709606</v>
      </c>
      <c r="BE21" s="590"/>
      <c r="BF21" s="590"/>
      <c r="BG21" s="590"/>
      <c r="BH21" s="590"/>
      <c r="BI21" s="590"/>
      <c r="BJ21" s="590"/>
      <c r="BK21" s="591"/>
      <c r="BL21" s="594">
        <v>0.6</v>
      </c>
      <c r="BM21" s="595"/>
      <c r="BN21" s="595"/>
      <c r="BO21" s="600"/>
      <c r="BP21" s="598" t="s">
        <v>212</v>
      </c>
      <c r="BQ21" s="590"/>
      <c r="BR21" s="590"/>
      <c r="BS21" s="590"/>
      <c r="BT21" s="590"/>
      <c r="BU21" s="590"/>
      <c r="BV21" s="590"/>
      <c r="BW21" s="599"/>
      <c r="BY21" s="586" t="s">
        <v>254</v>
      </c>
      <c r="BZ21" s="604"/>
      <c r="CA21" s="604"/>
      <c r="CB21" s="604"/>
      <c r="CC21" s="604"/>
      <c r="CD21" s="604"/>
      <c r="CE21" s="604"/>
      <c r="CF21" s="604"/>
      <c r="CG21" s="604"/>
      <c r="CH21" s="604"/>
      <c r="CI21" s="604"/>
      <c r="CJ21" s="604"/>
      <c r="CK21" s="604"/>
      <c r="CL21" s="605"/>
      <c r="CM21" s="589">
        <v>138405</v>
      </c>
      <c r="CN21" s="590"/>
      <c r="CO21" s="590"/>
      <c r="CP21" s="590"/>
      <c r="CQ21" s="590"/>
      <c r="CR21" s="590"/>
      <c r="CS21" s="590"/>
      <c r="CT21" s="591"/>
      <c r="CU21" s="594">
        <v>0</v>
      </c>
      <c r="CV21" s="595"/>
      <c r="CW21" s="595"/>
      <c r="CX21" s="600"/>
      <c r="CY21" s="598" t="s">
        <v>121</v>
      </c>
      <c r="CZ21" s="590"/>
      <c r="DA21" s="590"/>
      <c r="DB21" s="590"/>
      <c r="DC21" s="590"/>
      <c r="DD21" s="590"/>
      <c r="DE21" s="590"/>
      <c r="DF21" s="590"/>
      <c r="DG21" s="590"/>
      <c r="DH21" s="590"/>
      <c r="DI21" s="590"/>
      <c r="DJ21" s="590"/>
      <c r="DK21" s="591"/>
      <c r="DL21" s="598">
        <v>138405</v>
      </c>
      <c r="DM21" s="590"/>
      <c r="DN21" s="590"/>
      <c r="DO21" s="590"/>
      <c r="DP21" s="590"/>
      <c r="DQ21" s="590"/>
      <c r="DR21" s="590"/>
      <c r="DS21" s="590"/>
      <c r="DT21" s="590"/>
      <c r="DU21" s="590"/>
      <c r="DV21" s="590"/>
      <c r="DW21" s="590"/>
      <c r="DX21" s="599"/>
    </row>
    <row r="22" spans="2:128" ht="11.25" customHeight="1" x14ac:dyDescent="0.2">
      <c r="B22" s="586" t="s">
        <v>255</v>
      </c>
      <c r="C22" s="587"/>
      <c r="D22" s="587"/>
      <c r="E22" s="587"/>
      <c r="F22" s="587"/>
      <c r="G22" s="587"/>
      <c r="H22" s="587"/>
      <c r="I22" s="587"/>
      <c r="J22" s="587"/>
      <c r="K22" s="587"/>
      <c r="L22" s="587"/>
      <c r="M22" s="587"/>
      <c r="N22" s="587"/>
      <c r="O22" s="587"/>
      <c r="P22" s="587"/>
      <c r="Q22" s="588"/>
      <c r="R22" s="589">
        <v>816894</v>
      </c>
      <c r="S22" s="590"/>
      <c r="T22" s="590"/>
      <c r="U22" s="590"/>
      <c r="V22" s="590"/>
      <c r="W22" s="590"/>
      <c r="X22" s="590"/>
      <c r="Y22" s="591"/>
      <c r="Z22" s="594">
        <v>0.1</v>
      </c>
      <c r="AA22" s="595"/>
      <c r="AB22" s="595"/>
      <c r="AC22" s="600"/>
      <c r="AD22" s="598" t="s">
        <v>121</v>
      </c>
      <c r="AE22" s="590"/>
      <c r="AF22" s="590"/>
      <c r="AG22" s="590"/>
      <c r="AH22" s="590"/>
      <c r="AI22" s="590"/>
      <c r="AJ22" s="590"/>
      <c r="AK22" s="591"/>
      <c r="AL22" s="594" t="s">
        <v>121</v>
      </c>
      <c r="AM22" s="595"/>
      <c r="AN22" s="595"/>
      <c r="AO22" s="596"/>
      <c r="AP22" s="586" t="s">
        <v>256</v>
      </c>
      <c r="AQ22" s="587"/>
      <c r="AR22" s="587"/>
      <c r="AS22" s="587"/>
      <c r="AT22" s="587"/>
      <c r="AU22" s="587"/>
      <c r="AV22" s="587"/>
      <c r="AW22" s="587"/>
      <c r="AX22" s="587"/>
      <c r="AY22" s="587"/>
      <c r="AZ22" s="587"/>
      <c r="BA22" s="587"/>
      <c r="BB22" s="587"/>
      <c r="BC22" s="588"/>
      <c r="BD22" s="589">
        <v>32682249</v>
      </c>
      <c r="BE22" s="590"/>
      <c r="BF22" s="590"/>
      <c r="BG22" s="590"/>
      <c r="BH22" s="590"/>
      <c r="BI22" s="590"/>
      <c r="BJ22" s="590"/>
      <c r="BK22" s="591"/>
      <c r="BL22" s="594">
        <v>6.9</v>
      </c>
      <c r="BM22" s="595"/>
      <c r="BN22" s="595"/>
      <c r="BO22" s="600"/>
      <c r="BP22" s="598" t="s">
        <v>234</v>
      </c>
      <c r="BQ22" s="590"/>
      <c r="BR22" s="590"/>
      <c r="BS22" s="590"/>
      <c r="BT22" s="590"/>
      <c r="BU22" s="590"/>
      <c r="BV22" s="590"/>
      <c r="BW22" s="599"/>
      <c r="BY22" s="586" t="s">
        <v>257</v>
      </c>
      <c r="BZ22" s="604"/>
      <c r="CA22" s="604"/>
      <c r="CB22" s="604"/>
      <c r="CC22" s="604"/>
      <c r="CD22" s="604"/>
      <c r="CE22" s="604"/>
      <c r="CF22" s="604"/>
      <c r="CG22" s="604"/>
      <c r="CH22" s="604"/>
      <c r="CI22" s="604"/>
      <c r="CJ22" s="604"/>
      <c r="CK22" s="604"/>
      <c r="CL22" s="605"/>
      <c r="CM22" s="589">
        <v>2015143</v>
      </c>
      <c r="CN22" s="590"/>
      <c r="CO22" s="590"/>
      <c r="CP22" s="590"/>
      <c r="CQ22" s="590"/>
      <c r="CR22" s="590"/>
      <c r="CS22" s="590"/>
      <c r="CT22" s="591"/>
      <c r="CU22" s="594">
        <v>0.2</v>
      </c>
      <c r="CV22" s="595"/>
      <c r="CW22" s="595"/>
      <c r="CX22" s="600"/>
      <c r="CY22" s="598" t="s">
        <v>121</v>
      </c>
      <c r="CZ22" s="590"/>
      <c r="DA22" s="590"/>
      <c r="DB22" s="590"/>
      <c r="DC22" s="590"/>
      <c r="DD22" s="590"/>
      <c r="DE22" s="590"/>
      <c r="DF22" s="590"/>
      <c r="DG22" s="590"/>
      <c r="DH22" s="590"/>
      <c r="DI22" s="590"/>
      <c r="DJ22" s="590"/>
      <c r="DK22" s="591"/>
      <c r="DL22" s="598">
        <v>2015143</v>
      </c>
      <c r="DM22" s="590"/>
      <c r="DN22" s="590"/>
      <c r="DO22" s="590"/>
      <c r="DP22" s="590"/>
      <c r="DQ22" s="590"/>
      <c r="DR22" s="590"/>
      <c r="DS22" s="590"/>
      <c r="DT22" s="590"/>
      <c r="DU22" s="590"/>
      <c r="DV22" s="590"/>
      <c r="DW22" s="590"/>
      <c r="DX22" s="599"/>
    </row>
    <row r="23" spans="2:128" ht="11.25" customHeight="1" x14ac:dyDescent="0.2">
      <c r="B23" s="586" t="s">
        <v>258</v>
      </c>
      <c r="C23" s="587"/>
      <c r="D23" s="587"/>
      <c r="E23" s="587"/>
      <c r="F23" s="587"/>
      <c r="G23" s="587"/>
      <c r="H23" s="587"/>
      <c r="I23" s="587"/>
      <c r="J23" s="587"/>
      <c r="K23" s="587"/>
      <c r="L23" s="587"/>
      <c r="M23" s="587"/>
      <c r="N23" s="587"/>
      <c r="O23" s="587"/>
      <c r="P23" s="587"/>
      <c r="Q23" s="588"/>
      <c r="R23" s="589">
        <v>740102056</v>
      </c>
      <c r="S23" s="590"/>
      <c r="T23" s="590"/>
      <c r="U23" s="590"/>
      <c r="V23" s="590"/>
      <c r="W23" s="590"/>
      <c r="X23" s="590"/>
      <c r="Y23" s="591"/>
      <c r="Z23" s="594">
        <v>55.2</v>
      </c>
      <c r="AA23" s="595"/>
      <c r="AB23" s="595"/>
      <c r="AC23" s="600"/>
      <c r="AD23" s="598">
        <v>645873937</v>
      </c>
      <c r="AE23" s="590"/>
      <c r="AF23" s="590"/>
      <c r="AG23" s="590"/>
      <c r="AH23" s="590"/>
      <c r="AI23" s="590"/>
      <c r="AJ23" s="590"/>
      <c r="AK23" s="591"/>
      <c r="AL23" s="594">
        <v>99.7</v>
      </c>
      <c r="AM23" s="595"/>
      <c r="AN23" s="595"/>
      <c r="AO23" s="596"/>
      <c r="AP23" s="586" t="s">
        <v>259</v>
      </c>
      <c r="AQ23" s="587"/>
      <c r="AR23" s="587"/>
      <c r="AS23" s="587"/>
      <c r="AT23" s="587"/>
      <c r="AU23" s="587"/>
      <c r="AV23" s="587"/>
      <c r="AW23" s="587"/>
      <c r="AX23" s="587"/>
      <c r="AY23" s="587"/>
      <c r="AZ23" s="587"/>
      <c r="BA23" s="587"/>
      <c r="BB23" s="587"/>
      <c r="BC23" s="588"/>
      <c r="BD23" s="589">
        <v>52624132</v>
      </c>
      <c r="BE23" s="590"/>
      <c r="BF23" s="590"/>
      <c r="BG23" s="590"/>
      <c r="BH23" s="590"/>
      <c r="BI23" s="590"/>
      <c r="BJ23" s="590"/>
      <c r="BK23" s="591"/>
      <c r="BL23" s="594">
        <v>11.1</v>
      </c>
      <c r="BM23" s="595"/>
      <c r="BN23" s="595"/>
      <c r="BO23" s="600"/>
      <c r="BP23" s="598" t="s">
        <v>121</v>
      </c>
      <c r="BQ23" s="590"/>
      <c r="BR23" s="590"/>
      <c r="BS23" s="590"/>
      <c r="BT23" s="590"/>
      <c r="BU23" s="590"/>
      <c r="BV23" s="590"/>
      <c r="BW23" s="599"/>
      <c r="BY23" s="586" t="s">
        <v>260</v>
      </c>
      <c r="BZ23" s="604"/>
      <c r="CA23" s="604"/>
      <c r="CB23" s="604"/>
      <c r="CC23" s="604"/>
      <c r="CD23" s="604"/>
      <c r="CE23" s="604"/>
      <c r="CF23" s="604"/>
      <c r="CG23" s="604"/>
      <c r="CH23" s="604"/>
      <c r="CI23" s="604"/>
      <c r="CJ23" s="604"/>
      <c r="CK23" s="604"/>
      <c r="CL23" s="605"/>
      <c r="CM23" s="589">
        <v>1597770</v>
      </c>
      <c r="CN23" s="590"/>
      <c r="CO23" s="590"/>
      <c r="CP23" s="590"/>
      <c r="CQ23" s="590"/>
      <c r="CR23" s="590"/>
      <c r="CS23" s="590"/>
      <c r="CT23" s="591"/>
      <c r="CU23" s="594">
        <v>0.1</v>
      </c>
      <c r="CV23" s="595"/>
      <c r="CW23" s="595"/>
      <c r="CX23" s="600"/>
      <c r="CY23" s="598" t="s">
        <v>212</v>
      </c>
      <c r="CZ23" s="590"/>
      <c r="DA23" s="590"/>
      <c r="DB23" s="590"/>
      <c r="DC23" s="590"/>
      <c r="DD23" s="590"/>
      <c r="DE23" s="590"/>
      <c r="DF23" s="590"/>
      <c r="DG23" s="590"/>
      <c r="DH23" s="590"/>
      <c r="DI23" s="590"/>
      <c r="DJ23" s="590"/>
      <c r="DK23" s="591"/>
      <c r="DL23" s="598">
        <v>1597770</v>
      </c>
      <c r="DM23" s="590"/>
      <c r="DN23" s="590"/>
      <c r="DO23" s="590"/>
      <c r="DP23" s="590"/>
      <c r="DQ23" s="590"/>
      <c r="DR23" s="590"/>
      <c r="DS23" s="590"/>
      <c r="DT23" s="590"/>
      <c r="DU23" s="590"/>
      <c r="DV23" s="590"/>
      <c r="DW23" s="590"/>
      <c r="DX23" s="599"/>
    </row>
    <row r="24" spans="2:128" ht="11.25" customHeight="1" x14ac:dyDescent="0.2">
      <c r="B24" s="586" t="s">
        <v>261</v>
      </c>
      <c r="C24" s="587"/>
      <c r="D24" s="587"/>
      <c r="E24" s="587"/>
      <c r="F24" s="587"/>
      <c r="G24" s="587"/>
      <c r="H24" s="587"/>
      <c r="I24" s="587"/>
      <c r="J24" s="587"/>
      <c r="K24" s="587"/>
      <c r="L24" s="587"/>
      <c r="M24" s="587"/>
      <c r="N24" s="587"/>
      <c r="O24" s="587"/>
      <c r="P24" s="587"/>
      <c r="Q24" s="588"/>
      <c r="R24" s="589">
        <v>638621</v>
      </c>
      <c r="S24" s="590"/>
      <c r="T24" s="590"/>
      <c r="U24" s="590"/>
      <c r="V24" s="590"/>
      <c r="W24" s="590"/>
      <c r="X24" s="590"/>
      <c r="Y24" s="591"/>
      <c r="Z24" s="594">
        <v>0</v>
      </c>
      <c r="AA24" s="595"/>
      <c r="AB24" s="595"/>
      <c r="AC24" s="600"/>
      <c r="AD24" s="598">
        <v>638621</v>
      </c>
      <c r="AE24" s="590"/>
      <c r="AF24" s="590"/>
      <c r="AG24" s="590"/>
      <c r="AH24" s="590"/>
      <c r="AI24" s="590"/>
      <c r="AJ24" s="590"/>
      <c r="AK24" s="591"/>
      <c r="AL24" s="594">
        <v>0.1</v>
      </c>
      <c r="AM24" s="595"/>
      <c r="AN24" s="595"/>
      <c r="AO24" s="596"/>
      <c r="AP24" s="586" t="s">
        <v>262</v>
      </c>
      <c r="AQ24" s="587"/>
      <c r="AR24" s="587"/>
      <c r="AS24" s="587"/>
      <c r="AT24" s="587"/>
      <c r="AU24" s="587"/>
      <c r="AV24" s="587"/>
      <c r="AW24" s="587"/>
      <c r="AX24" s="587"/>
      <c r="AY24" s="587"/>
      <c r="AZ24" s="587"/>
      <c r="BA24" s="587"/>
      <c r="BB24" s="587"/>
      <c r="BC24" s="588"/>
      <c r="BD24" s="589">
        <v>3500</v>
      </c>
      <c r="BE24" s="590"/>
      <c r="BF24" s="590"/>
      <c r="BG24" s="590"/>
      <c r="BH24" s="590"/>
      <c r="BI24" s="590"/>
      <c r="BJ24" s="590"/>
      <c r="BK24" s="591"/>
      <c r="BL24" s="594">
        <v>0</v>
      </c>
      <c r="BM24" s="595"/>
      <c r="BN24" s="595"/>
      <c r="BO24" s="600"/>
      <c r="BP24" s="598" t="s">
        <v>121</v>
      </c>
      <c r="BQ24" s="590"/>
      <c r="BR24" s="590"/>
      <c r="BS24" s="590"/>
      <c r="BT24" s="590"/>
      <c r="BU24" s="590"/>
      <c r="BV24" s="590"/>
      <c r="BW24" s="599"/>
      <c r="BY24" s="586" t="s">
        <v>263</v>
      </c>
      <c r="BZ24" s="604"/>
      <c r="CA24" s="604"/>
      <c r="CB24" s="604"/>
      <c r="CC24" s="604"/>
      <c r="CD24" s="604"/>
      <c r="CE24" s="604"/>
      <c r="CF24" s="604"/>
      <c r="CG24" s="604"/>
      <c r="CH24" s="604"/>
      <c r="CI24" s="604"/>
      <c r="CJ24" s="604"/>
      <c r="CK24" s="604"/>
      <c r="CL24" s="605"/>
      <c r="CM24" s="589" t="s">
        <v>121</v>
      </c>
      <c r="CN24" s="590"/>
      <c r="CO24" s="590"/>
      <c r="CP24" s="590"/>
      <c r="CQ24" s="590"/>
      <c r="CR24" s="590"/>
      <c r="CS24" s="590"/>
      <c r="CT24" s="591"/>
      <c r="CU24" s="594" t="s">
        <v>121</v>
      </c>
      <c r="CV24" s="595"/>
      <c r="CW24" s="595"/>
      <c r="CX24" s="600"/>
      <c r="CY24" s="598" t="s">
        <v>121</v>
      </c>
      <c r="CZ24" s="590"/>
      <c r="DA24" s="590"/>
      <c r="DB24" s="590"/>
      <c r="DC24" s="590"/>
      <c r="DD24" s="590"/>
      <c r="DE24" s="590"/>
      <c r="DF24" s="590"/>
      <c r="DG24" s="590"/>
      <c r="DH24" s="590"/>
      <c r="DI24" s="590"/>
      <c r="DJ24" s="590"/>
      <c r="DK24" s="591"/>
      <c r="DL24" s="598" t="s">
        <v>121</v>
      </c>
      <c r="DM24" s="590"/>
      <c r="DN24" s="590"/>
      <c r="DO24" s="590"/>
      <c r="DP24" s="590"/>
      <c r="DQ24" s="590"/>
      <c r="DR24" s="590"/>
      <c r="DS24" s="590"/>
      <c r="DT24" s="590"/>
      <c r="DU24" s="590"/>
      <c r="DV24" s="590"/>
      <c r="DW24" s="590"/>
      <c r="DX24" s="599"/>
    </row>
    <row r="25" spans="2:128" ht="11.25" customHeight="1" x14ac:dyDescent="0.2">
      <c r="B25" s="586" t="s">
        <v>264</v>
      </c>
      <c r="C25" s="587"/>
      <c r="D25" s="587"/>
      <c r="E25" s="587"/>
      <c r="F25" s="587"/>
      <c r="G25" s="587"/>
      <c r="H25" s="587"/>
      <c r="I25" s="587"/>
      <c r="J25" s="587"/>
      <c r="K25" s="587"/>
      <c r="L25" s="587"/>
      <c r="M25" s="587"/>
      <c r="N25" s="587"/>
      <c r="O25" s="587"/>
      <c r="P25" s="587"/>
      <c r="Q25" s="588"/>
      <c r="R25" s="589">
        <v>10332266</v>
      </c>
      <c r="S25" s="590"/>
      <c r="T25" s="590"/>
      <c r="U25" s="590"/>
      <c r="V25" s="590"/>
      <c r="W25" s="590"/>
      <c r="X25" s="590"/>
      <c r="Y25" s="591"/>
      <c r="Z25" s="594">
        <v>0.8</v>
      </c>
      <c r="AA25" s="595"/>
      <c r="AB25" s="595"/>
      <c r="AC25" s="600"/>
      <c r="AD25" s="598" t="s">
        <v>212</v>
      </c>
      <c r="AE25" s="590"/>
      <c r="AF25" s="590"/>
      <c r="AG25" s="590"/>
      <c r="AH25" s="590"/>
      <c r="AI25" s="590"/>
      <c r="AJ25" s="590"/>
      <c r="AK25" s="591"/>
      <c r="AL25" s="594" t="s">
        <v>121</v>
      </c>
      <c r="AM25" s="595"/>
      <c r="AN25" s="595"/>
      <c r="AO25" s="596"/>
      <c r="AP25" s="586" t="s">
        <v>265</v>
      </c>
      <c r="AQ25" s="587"/>
      <c r="AR25" s="587"/>
      <c r="AS25" s="587"/>
      <c r="AT25" s="587"/>
      <c r="AU25" s="587"/>
      <c r="AV25" s="587"/>
      <c r="AW25" s="587"/>
      <c r="AX25" s="587"/>
      <c r="AY25" s="587"/>
      <c r="AZ25" s="587"/>
      <c r="BA25" s="587"/>
      <c r="BB25" s="587"/>
      <c r="BC25" s="588"/>
      <c r="BD25" s="589" t="s">
        <v>121</v>
      </c>
      <c r="BE25" s="590"/>
      <c r="BF25" s="590"/>
      <c r="BG25" s="590"/>
      <c r="BH25" s="590"/>
      <c r="BI25" s="590"/>
      <c r="BJ25" s="590"/>
      <c r="BK25" s="591"/>
      <c r="BL25" s="594" t="s">
        <v>212</v>
      </c>
      <c r="BM25" s="595"/>
      <c r="BN25" s="595"/>
      <c r="BO25" s="600"/>
      <c r="BP25" s="598" t="s">
        <v>121</v>
      </c>
      <c r="BQ25" s="590"/>
      <c r="BR25" s="590"/>
      <c r="BS25" s="590"/>
      <c r="BT25" s="590"/>
      <c r="BU25" s="590"/>
      <c r="BV25" s="590"/>
      <c r="BW25" s="599"/>
      <c r="BY25" s="586" t="s">
        <v>266</v>
      </c>
      <c r="BZ25" s="604"/>
      <c r="CA25" s="604"/>
      <c r="CB25" s="604"/>
      <c r="CC25" s="604"/>
      <c r="CD25" s="604"/>
      <c r="CE25" s="604"/>
      <c r="CF25" s="604"/>
      <c r="CG25" s="604"/>
      <c r="CH25" s="604"/>
      <c r="CI25" s="604"/>
      <c r="CJ25" s="604"/>
      <c r="CK25" s="604"/>
      <c r="CL25" s="605"/>
      <c r="CM25" s="589">
        <v>70812637</v>
      </c>
      <c r="CN25" s="590"/>
      <c r="CO25" s="590"/>
      <c r="CP25" s="590"/>
      <c r="CQ25" s="590"/>
      <c r="CR25" s="590"/>
      <c r="CS25" s="590"/>
      <c r="CT25" s="591"/>
      <c r="CU25" s="594">
        <v>5.4</v>
      </c>
      <c r="CV25" s="595"/>
      <c r="CW25" s="595"/>
      <c r="CX25" s="600"/>
      <c r="CY25" s="598" t="s">
        <v>121</v>
      </c>
      <c r="CZ25" s="590"/>
      <c r="DA25" s="590"/>
      <c r="DB25" s="590"/>
      <c r="DC25" s="590"/>
      <c r="DD25" s="590"/>
      <c r="DE25" s="590"/>
      <c r="DF25" s="590"/>
      <c r="DG25" s="590"/>
      <c r="DH25" s="590"/>
      <c r="DI25" s="590"/>
      <c r="DJ25" s="590"/>
      <c r="DK25" s="591"/>
      <c r="DL25" s="598">
        <v>70812637</v>
      </c>
      <c r="DM25" s="590"/>
      <c r="DN25" s="590"/>
      <c r="DO25" s="590"/>
      <c r="DP25" s="590"/>
      <c r="DQ25" s="590"/>
      <c r="DR25" s="590"/>
      <c r="DS25" s="590"/>
      <c r="DT25" s="590"/>
      <c r="DU25" s="590"/>
      <c r="DV25" s="590"/>
      <c r="DW25" s="590"/>
      <c r="DX25" s="599"/>
    </row>
    <row r="26" spans="2:128" ht="11.25" customHeight="1" x14ac:dyDescent="0.2">
      <c r="B26" s="586" t="s">
        <v>267</v>
      </c>
      <c r="C26" s="587"/>
      <c r="D26" s="587"/>
      <c r="E26" s="587"/>
      <c r="F26" s="587"/>
      <c r="G26" s="587"/>
      <c r="H26" s="587"/>
      <c r="I26" s="587"/>
      <c r="J26" s="587"/>
      <c r="K26" s="587"/>
      <c r="L26" s="587"/>
      <c r="M26" s="587"/>
      <c r="N26" s="587"/>
      <c r="O26" s="587"/>
      <c r="P26" s="587"/>
      <c r="Q26" s="588"/>
      <c r="R26" s="589">
        <v>11744518</v>
      </c>
      <c r="S26" s="590"/>
      <c r="T26" s="590"/>
      <c r="U26" s="590"/>
      <c r="V26" s="590"/>
      <c r="W26" s="590"/>
      <c r="X26" s="590"/>
      <c r="Y26" s="591"/>
      <c r="Z26" s="594">
        <v>0.9</v>
      </c>
      <c r="AA26" s="595"/>
      <c r="AB26" s="595"/>
      <c r="AC26" s="600"/>
      <c r="AD26" s="598">
        <v>179295</v>
      </c>
      <c r="AE26" s="590"/>
      <c r="AF26" s="590"/>
      <c r="AG26" s="590"/>
      <c r="AH26" s="590"/>
      <c r="AI26" s="590"/>
      <c r="AJ26" s="590"/>
      <c r="AK26" s="591"/>
      <c r="AL26" s="594">
        <v>0</v>
      </c>
      <c r="AM26" s="595"/>
      <c r="AN26" s="595"/>
      <c r="AO26" s="596"/>
      <c r="AP26" s="586" t="s">
        <v>268</v>
      </c>
      <c r="AQ26" s="587"/>
      <c r="AR26" s="587"/>
      <c r="AS26" s="587"/>
      <c r="AT26" s="587"/>
      <c r="AU26" s="587"/>
      <c r="AV26" s="587"/>
      <c r="AW26" s="587"/>
      <c r="AX26" s="587"/>
      <c r="AY26" s="587"/>
      <c r="AZ26" s="587"/>
      <c r="BA26" s="587"/>
      <c r="BB26" s="587"/>
      <c r="BC26" s="588"/>
      <c r="BD26" s="589">
        <v>1227254</v>
      </c>
      <c r="BE26" s="590"/>
      <c r="BF26" s="590"/>
      <c r="BG26" s="590"/>
      <c r="BH26" s="590"/>
      <c r="BI26" s="590"/>
      <c r="BJ26" s="590"/>
      <c r="BK26" s="591"/>
      <c r="BL26" s="594">
        <v>0.3</v>
      </c>
      <c r="BM26" s="595"/>
      <c r="BN26" s="595"/>
      <c r="BO26" s="600"/>
      <c r="BP26" s="598" t="s">
        <v>121</v>
      </c>
      <c r="BQ26" s="590"/>
      <c r="BR26" s="590"/>
      <c r="BS26" s="590"/>
      <c r="BT26" s="590"/>
      <c r="BU26" s="590"/>
      <c r="BV26" s="590"/>
      <c r="BW26" s="599"/>
      <c r="BY26" s="586" t="s">
        <v>269</v>
      </c>
      <c r="BZ26" s="604"/>
      <c r="CA26" s="604"/>
      <c r="CB26" s="604"/>
      <c r="CC26" s="604"/>
      <c r="CD26" s="604"/>
      <c r="CE26" s="604"/>
      <c r="CF26" s="604"/>
      <c r="CG26" s="604"/>
      <c r="CH26" s="604"/>
      <c r="CI26" s="604"/>
      <c r="CJ26" s="604"/>
      <c r="CK26" s="604"/>
      <c r="CL26" s="605"/>
      <c r="CM26" s="589">
        <v>1886454</v>
      </c>
      <c r="CN26" s="590"/>
      <c r="CO26" s="590"/>
      <c r="CP26" s="590"/>
      <c r="CQ26" s="590"/>
      <c r="CR26" s="590"/>
      <c r="CS26" s="590"/>
      <c r="CT26" s="591"/>
      <c r="CU26" s="594">
        <v>0.1</v>
      </c>
      <c r="CV26" s="595"/>
      <c r="CW26" s="595"/>
      <c r="CX26" s="600"/>
      <c r="CY26" s="598" t="s">
        <v>121</v>
      </c>
      <c r="CZ26" s="590"/>
      <c r="DA26" s="590"/>
      <c r="DB26" s="590"/>
      <c r="DC26" s="590"/>
      <c r="DD26" s="590"/>
      <c r="DE26" s="590"/>
      <c r="DF26" s="590"/>
      <c r="DG26" s="590"/>
      <c r="DH26" s="590"/>
      <c r="DI26" s="590"/>
      <c r="DJ26" s="590"/>
      <c r="DK26" s="591"/>
      <c r="DL26" s="598">
        <v>1886454</v>
      </c>
      <c r="DM26" s="590"/>
      <c r="DN26" s="590"/>
      <c r="DO26" s="590"/>
      <c r="DP26" s="590"/>
      <c r="DQ26" s="590"/>
      <c r="DR26" s="590"/>
      <c r="DS26" s="590"/>
      <c r="DT26" s="590"/>
      <c r="DU26" s="590"/>
      <c r="DV26" s="590"/>
      <c r="DW26" s="590"/>
      <c r="DX26" s="599"/>
    </row>
    <row r="27" spans="2:128" ht="11.25" customHeight="1" x14ac:dyDescent="0.2">
      <c r="B27" s="586" t="s">
        <v>270</v>
      </c>
      <c r="C27" s="587"/>
      <c r="D27" s="587"/>
      <c r="E27" s="587"/>
      <c r="F27" s="587"/>
      <c r="G27" s="587"/>
      <c r="H27" s="587"/>
      <c r="I27" s="587"/>
      <c r="J27" s="587"/>
      <c r="K27" s="587"/>
      <c r="L27" s="587"/>
      <c r="M27" s="587"/>
      <c r="N27" s="587"/>
      <c r="O27" s="587"/>
      <c r="P27" s="587"/>
      <c r="Q27" s="588"/>
      <c r="R27" s="589">
        <v>4353764</v>
      </c>
      <c r="S27" s="590"/>
      <c r="T27" s="590"/>
      <c r="U27" s="590"/>
      <c r="V27" s="590"/>
      <c r="W27" s="590"/>
      <c r="X27" s="590"/>
      <c r="Y27" s="591"/>
      <c r="Z27" s="594">
        <v>0.3</v>
      </c>
      <c r="AA27" s="595"/>
      <c r="AB27" s="595"/>
      <c r="AC27" s="600"/>
      <c r="AD27" s="598" t="s">
        <v>212</v>
      </c>
      <c r="AE27" s="590"/>
      <c r="AF27" s="590"/>
      <c r="AG27" s="590"/>
      <c r="AH27" s="590"/>
      <c r="AI27" s="590"/>
      <c r="AJ27" s="590"/>
      <c r="AK27" s="591"/>
      <c r="AL27" s="594" t="s">
        <v>121</v>
      </c>
      <c r="AM27" s="595"/>
      <c r="AN27" s="595"/>
      <c r="AO27" s="596"/>
      <c r="AP27" s="586" t="s">
        <v>271</v>
      </c>
      <c r="AQ27" s="587"/>
      <c r="AR27" s="587"/>
      <c r="AS27" s="587"/>
      <c r="AT27" s="587"/>
      <c r="AU27" s="587"/>
      <c r="AV27" s="587"/>
      <c r="AW27" s="587"/>
      <c r="AX27" s="587"/>
      <c r="AY27" s="587"/>
      <c r="AZ27" s="587"/>
      <c r="BA27" s="587"/>
      <c r="BB27" s="587"/>
      <c r="BC27" s="588"/>
      <c r="BD27" s="589">
        <v>34543</v>
      </c>
      <c r="BE27" s="590"/>
      <c r="BF27" s="590"/>
      <c r="BG27" s="590"/>
      <c r="BH27" s="590"/>
      <c r="BI27" s="590"/>
      <c r="BJ27" s="590"/>
      <c r="BK27" s="591"/>
      <c r="BL27" s="594">
        <v>0</v>
      </c>
      <c r="BM27" s="595"/>
      <c r="BN27" s="595"/>
      <c r="BO27" s="600"/>
      <c r="BP27" s="598" t="s">
        <v>121</v>
      </c>
      <c r="BQ27" s="590"/>
      <c r="BR27" s="590"/>
      <c r="BS27" s="590"/>
      <c r="BT27" s="590"/>
      <c r="BU27" s="590"/>
      <c r="BV27" s="590"/>
      <c r="BW27" s="599"/>
      <c r="BY27" s="586" t="s">
        <v>272</v>
      </c>
      <c r="BZ27" s="604"/>
      <c r="CA27" s="604"/>
      <c r="CB27" s="604"/>
      <c r="CC27" s="604"/>
      <c r="CD27" s="604"/>
      <c r="CE27" s="604"/>
      <c r="CF27" s="604"/>
      <c r="CG27" s="604"/>
      <c r="CH27" s="604"/>
      <c r="CI27" s="604"/>
      <c r="CJ27" s="604"/>
      <c r="CK27" s="604"/>
      <c r="CL27" s="605"/>
      <c r="CM27" s="589" t="s">
        <v>212</v>
      </c>
      <c r="CN27" s="590"/>
      <c r="CO27" s="590"/>
      <c r="CP27" s="590"/>
      <c r="CQ27" s="590"/>
      <c r="CR27" s="590"/>
      <c r="CS27" s="590"/>
      <c r="CT27" s="591"/>
      <c r="CU27" s="594" t="s">
        <v>121</v>
      </c>
      <c r="CV27" s="595"/>
      <c r="CW27" s="595"/>
      <c r="CX27" s="600"/>
      <c r="CY27" s="598" t="s">
        <v>121</v>
      </c>
      <c r="CZ27" s="590"/>
      <c r="DA27" s="590"/>
      <c r="DB27" s="590"/>
      <c r="DC27" s="590"/>
      <c r="DD27" s="590"/>
      <c r="DE27" s="590"/>
      <c r="DF27" s="590"/>
      <c r="DG27" s="590"/>
      <c r="DH27" s="590"/>
      <c r="DI27" s="590"/>
      <c r="DJ27" s="590"/>
      <c r="DK27" s="591"/>
      <c r="DL27" s="598" t="s">
        <v>212</v>
      </c>
      <c r="DM27" s="590"/>
      <c r="DN27" s="590"/>
      <c r="DO27" s="590"/>
      <c r="DP27" s="590"/>
      <c r="DQ27" s="590"/>
      <c r="DR27" s="590"/>
      <c r="DS27" s="590"/>
      <c r="DT27" s="590"/>
      <c r="DU27" s="590"/>
      <c r="DV27" s="590"/>
      <c r="DW27" s="590"/>
      <c r="DX27" s="599"/>
    </row>
    <row r="28" spans="2:128" ht="11.25" customHeight="1" x14ac:dyDescent="0.2">
      <c r="B28" s="586" t="s">
        <v>273</v>
      </c>
      <c r="C28" s="587"/>
      <c r="D28" s="587"/>
      <c r="E28" s="587"/>
      <c r="F28" s="587"/>
      <c r="G28" s="587"/>
      <c r="H28" s="587"/>
      <c r="I28" s="587"/>
      <c r="J28" s="587"/>
      <c r="K28" s="587"/>
      <c r="L28" s="587"/>
      <c r="M28" s="587"/>
      <c r="N28" s="587"/>
      <c r="O28" s="587"/>
      <c r="P28" s="587"/>
      <c r="Q28" s="588"/>
      <c r="R28" s="589">
        <v>271938858</v>
      </c>
      <c r="S28" s="590"/>
      <c r="T28" s="590"/>
      <c r="U28" s="590"/>
      <c r="V28" s="590"/>
      <c r="W28" s="590"/>
      <c r="X28" s="590"/>
      <c r="Y28" s="591"/>
      <c r="Z28" s="594">
        <v>20.3</v>
      </c>
      <c r="AA28" s="595"/>
      <c r="AB28" s="595"/>
      <c r="AC28" s="600"/>
      <c r="AD28" s="598" t="s">
        <v>212</v>
      </c>
      <c r="AE28" s="590"/>
      <c r="AF28" s="590"/>
      <c r="AG28" s="590"/>
      <c r="AH28" s="590"/>
      <c r="AI28" s="590"/>
      <c r="AJ28" s="590"/>
      <c r="AK28" s="591"/>
      <c r="AL28" s="594" t="s">
        <v>121</v>
      </c>
      <c r="AM28" s="595"/>
      <c r="AN28" s="595"/>
      <c r="AO28" s="596"/>
      <c r="AP28" s="586" t="s">
        <v>274</v>
      </c>
      <c r="AQ28" s="587"/>
      <c r="AR28" s="587"/>
      <c r="AS28" s="587"/>
      <c r="AT28" s="587"/>
      <c r="AU28" s="587"/>
      <c r="AV28" s="587"/>
      <c r="AW28" s="587"/>
      <c r="AX28" s="587"/>
      <c r="AY28" s="587"/>
      <c r="AZ28" s="587"/>
      <c r="BA28" s="587"/>
      <c r="BB28" s="587"/>
      <c r="BC28" s="588"/>
      <c r="BD28" s="589">
        <v>34543</v>
      </c>
      <c r="BE28" s="590"/>
      <c r="BF28" s="590"/>
      <c r="BG28" s="590"/>
      <c r="BH28" s="590"/>
      <c r="BI28" s="590"/>
      <c r="BJ28" s="590"/>
      <c r="BK28" s="591"/>
      <c r="BL28" s="594">
        <v>0</v>
      </c>
      <c r="BM28" s="595"/>
      <c r="BN28" s="595"/>
      <c r="BO28" s="600"/>
      <c r="BP28" s="598" t="s">
        <v>121</v>
      </c>
      <c r="BQ28" s="590"/>
      <c r="BR28" s="590"/>
      <c r="BS28" s="590"/>
      <c r="BT28" s="590"/>
      <c r="BU28" s="590"/>
      <c r="BV28" s="590"/>
      <c r="BW28" s="599"/>
      <c r="BY28" s="586" t="s">
        <v>275</v>
      </c>
      <c r="BZ28" s="604"/>
      <c r="CA28" s="604"/>
      <c r="CB28" s="604"/>
      <c r="CC28" s="604"/>
      <c r="CD28" s="604"/>
      <c r="CE28" s="604"/>
      <c r="CF28" s="604"/>
      <c r="CG28" s="604"/>
      <c r="CH28" s="604"/>
      <c r="CI28" s="604"/>
      <c r="CJ28" s="604"/>
      <c r="CK28" s="604"/>
      <c r="CL28" s="605"/>
      <c r="CM28" s="589">
        <v>13880</v>
      </c>
      <c r="CN28" s="590"/>
      <c r="CO28" s="590"/>
      <c r="CP28" s="590"/>
      <c r="CQ28" s="590"/>
      <c r="CR28" s="590"/>
      <c r="CS28" s="590"/>
      <c r="CT28" s="591"/>
      <c r="CU28" s="594">
        <v>0</v>
      </c>
      <c r="CV28" s="595"/>
      <c r="CW28" s="595"/>
      <c r="CX28" s="600"/>
      <c r="CY28" s="598" t="s">
        <v>121</v>
      </c>
      <c r="CZ28" s="590"/>
      <c r="DA28" s="590"/>
      <c r="DB28" s="590"/>
      <c r="DC28" s="590"/>
      <c r="DD28" s="590"/>
      <c r="DE28" s="590"/>
      <c r="DF28" s="590"/>
      <c r="DG28" s="590"/>
      <c r="DH28" s="590"/>
      <c r="DI28" s="590"/>
      <c r="DJ28" s="590"/>
      <c r="DK28" s="591"/>
      <c r="DL28" s="598">
        <v>13880</v>
      </c>
      <c r="DM28" s="590"/>
      <c r="DN28" s="590"/>
      <c r="DO28" s="590"/>
      <c r="DP28" s="590"/>
      <c r="DQ28" s="590"/>
      <c r="DR28" s="590"/>
      <c r="DS28" s="590"/>
      <c r="DT28" s="590"/>
      <c r="DU28" s="590"/>
      <c r="DV28" s="590"/>
      <c r="DW28" s="590"/>
      <c r="DX28" s="599"/>
    </row>
    <row r="29" spans="2:128" ht="11.25" customHeight="1" x14ac:dyDescent="0.2">
      <c r="B29" s="586" t="s">
        <v>276</v>
      </c>
      <c r="C29" s="587"/>
      <c r="D29" s="587"/>
      <c r="E29" s="587"/>
      <c r="F29" s="587"/>
      <c r="G29" s="587"/>
      <c r="H29" s="587"/>
      <c r="I29" s="587"/>
      <c r="J29" s="587"/>
      <c r="K29" s="587"/>
      <c r="L29" s="587"/>
      <c r="M29" s="587"/>
      <c r="N29" s="587"/>
      <c r="O29" s="587"/>
      <c r="P29" s="587"/>
      <c r="Q29" s="588"/>
      <c r="R29" s="589" t="s">
        <v>212</v>
      </c>
      <c r="S29" s="590"/>
      <c r="T29" s="590"/>
      <c r="U29" s="590"/>
      <c r="V29" s="590"/>
      <c r="W29" s="590"/>
      <c r="X29" s="590"/>
      <c r="Y29" s="591"/>
      <c r="Z29" s="594" t="s">
        <v>212</v>
      </c>
      <c r="AA29" s="595"/>
      <c r="AB29" s="595"/>
      <c r="AC29" s="600"/>
      <c r="AD29" s="598" t="s">
        <v>121</v>
      </c>
      <c r="AE29" s="590"/>
      <c r="AF29" s="590"/>
      <c r="AG29" s="590"/>
      <c r="AH29" s="590"/>
      <c r="AI29" s="590"/>
      <c r="AJ29" s="590"/>
      <c r="AK29" s="591"/>
      <c r="AL29" s="594" t="s">
        <v>121</v>
      </c>
      <c r="AM29" s="595"/>
      <c r="AN29" s="595"/>
      <c r="AO29" s="596"/>
      <c r="AP29" s="586" t="s">
        <v>277</v>
      </c>
      <c r="AQ29" s="587"/>
      <c r="AR29" s="587"/>
      <c r="AS29" s="587"/>
      <c r="AT29" s="587"/>
      <c r="AU29" s="587"/>
      <c r="AV29" s="587"/>
      <c r="AW29" s="587"/>
      <c r="AX29" s="587"/>
      <c r="AY29" s="587"/>
      <c r="AZ29" s="587"/>
      <c r="BA29" s="587"/>
      <c r="BB29" s="587"/>
      <c r="BC29" s="588"/>
      <c r="BD29" s="589">
        <v>34543</v>
      </c>
      <c r="BE29" s="590"/>
      <c r="BF29" s="590"/>
      <c r="BG29" s="590"/>
      <c r="BH29" s="590"/>
      <c r="BI29" s="590"/>
      <c r="BJ29" s="590"/>
      <c r="BK29" s="591"/>
      <c r="BL29" s="594">
        <v>0</v>
      </c>
      <c r="BM29" s="595"/>
      <c r="BN29" s="595"/>
      <c r="BO29" s="600"/>
      <c r="BP29" s="598" t="s">
        <v>121</v>
      </c>
      <c r="BQ29" s="590"/>
      <c r="BR29" s="590"/>
      <c r="BS29" s="590"/>
      <c r="BT29" s="590"/>
      <c r="BU29" s="590"/>
      <c r="BV29" s="590"/>
      <c r="BW29" s="599"/>
      <c r="BY29" s="586" t="s">
        <v>278</v>
      </c>
      <c r="BZ29" s="604"/>
      <c r="CA29" s="604"/>
      <c r="CB29" s="604"/>
      <c r="CC29" s="604"/>
      <c r="CD29" s="604"/>
      <c r="CE29" s="604"/>
      <c r="CF29" s="604"/>
      <c r="CG29" s="604"/>
      <c r="CH29" s="604"/>
      <c r="CI29" s="604"/>
      <c r="CJ29" s="604"/>
      <c r="CK29" s="604"/>
      <c r="CL29" s="605"/>
      <c r="CM29" s="589" t="s">
        <v>234</v>
      </c>
      <c r="CN29" s="590"/>
      <c r="CO29" s="590"/>
      <c r="CP29" s="590"/>
      <c r="CQ29" s="590"/>
      <c r="CR29" s="590"/>
      <c r="CS29" s="590"/>
      <c r="CT29" s="591"/>
      <c r="CU29" s="594" t="s">
        <v>121</v>
      </c>
      <c r="CV29" s="595"/>
      <c r="CW29" s="595"/>
      <c r="CX29" s="600"/>
      <c r="CY29" s="598" t="s">
        <v>121</v>
      </c>
      <c r="CZ29" s="590"/>
      <c r="DA29" s="590"/>
      <c r="DB29" s="590"/>
      <c r="DC29" s="590"/>
      <c r="DD29" s="590"/>
      <c r="DE29" s="590"/>
      <c r="DF29" s="590"/>
      <c r="DG29" s="590"/>
      <c r="DH29" s="590"/>
      <c r="DI29" s="590"/>
      <c r="DJ29" s="590"/>
      <c r="DK29" s="591"/>
      <c r="DL29" s="598" t="s">
        <v>121</v>
      </c>
      <c r="DM29" s="590"/>
      <c r="DN29" s="590"/>
      <c r="DO29" s="590"/>
      <c r="DP29" s="590"/>
      <c r="DQ29" s="590"/>
      <c r="DR29" s="590"/>
      <c r="DS29" s="590"/>
      <c r="DT29" s="590"/>
      <c r="DU29" s="590"/>
      <c r="DV29" s="590"/>
      <c r="DW29" s="590"/>
      <c r="DX29" s="599"/>
    </row>
    <row r="30" spans="2:128" ht="11.25" customHeight="1" x14ac:dyDescent="0.2">
      <c r="B30" s="586" t="s">
        <v>279</v>
      </c>
      <c r="C30" s="587"/>
      <c r="D30" s="587"/>
      <c r="E30" s="587"/>
      <c r="F30" s="587"/>
      <c r="G30" s="587"/>
      <c r="H30" s="587"/>
      <c r="I30" s="587"/>
      <c r="J30" s="587"/>
      <c r="K30" s="587"/>
      <c r="L30" s="587"/>
      <c r="M30" s="587"/>
      <c r="N30" s="587"/>
      <c r="O30" s="587"/>
      <c r="P30" s="587"/>
      <c r="Q30" s="588"/>
      <c r="R30" s="589">
        <v>2681263</v>
      </c>
      <c r="S30" s="590"/>
      <c r="T30" s="590"/>
      <c r="U30" s="590"/>
      <c r="V30" s="590"/>
      <c r="W30" s="590"/>
      <c r="X30" s="590"/>
      <c r="Y30" s="591"/>
      <c r="Z30" s="594">
        <v>0.2</v>
      </c>
      <c r="AA30" s="595"/>
      <c r="AB30" s="595"/>
      <c r="AC30" s="600"/>
      <c r="AD30" s="598">
        <v>12079</v>
      </c>
      <c r="AE30" s="590"/>
      <c r="AF30" s="590"/>
      <c r="AG30" s="590"/>
      <c r="AH30" s="590"/>
      <c r="AI30" s="590"/>
      <c r="AJ30" s="590"/>
      <c r="AK30" s="591"/>
      <c r="AL30" s="594">
        <v>0</v>
      </c>
      <c r="AM30" s="595"/>
      <c r="AN30" s="595"/>
      <c r="AO30" s="596"/>
      <c r="AP30" s="586" t="s">
        <v>280</v>
      </c>
      <c r="AQ30" s="587"/>
      <c r="AR30" s="587"/>
      <c r="AS30" s="587"/>
      <c r="AT30" s="587"/>
      <c r="AU30" s="587"/>
      <c r="AV30" s="587"/>
      <c r="AW30" s="587"/>
      <c r="AX30" s="587"/>
      <c r="AY30" s="587"/>
      <c r="AZ30" s="587"/>
      <c r="BA30" s="587"/>
      <c r="BB30" s="587"/>
      <c r="BC30" s="588"/>
      <c r="BD30" s="589" t="s">
        <v>234</v>
      </c>
      <c r="BE30" s="590"/>
      <c r="BF30" s="590"/>
      <c r="BG30" s="590"/>
      <c r="BH30" s="590"/>
      <c r="BI30" s="590"/>
      <c r="BJ30" s="590"/>
      <c r="BK30" s="591"/>
      <c r="BL30" s="594" t="s">
        <v>121</v>
      </c>
      <c r="BM30" s="595"/>
      <c r="BN30" s="595"/>
      <c r="BO30" s="600"/>
      <c r="BP30" s="598" t="s">
        <v>121</v>
      </c>
      <c r="BQ30" s="590"/>
      <c r="BR30" s="590"/>
      <c r="BS30" s="590"/>
      <c r="BT30" s="590"/>
      <c r="BU30" s="590"/>
      <c r="BV30" s="590"/>
      <c r="BW30" s="599"/>
      <c r="BY30" s="586" t="s">
        <v>281</v>
      </c>
      <c r="BZ30" s="604"/>
      <c r="CA30" s="604"/>
      <c r="CB30" s="604"/>
      <c r="CC30" s="604"/>
      <c r="CD30" s="604"/>
      <c r="CE30" s="604"/>
      <c r="CF30" s="604"/>
      <c r="CG30" s="604"/>
      <c r="CH30" s="604"/>
      <c r="CI30" s="604"/>
      <c r="CJ30" s="604"/>
      <c r="CK30" s="604"/>
      <c r="CL30" s="605"/>
      <c r="CM30" s="589">
        <v>1205650</v>
      </c>
      <c r="CN30" s="590"/>
      <c r="CO30" s="590"/>
      <c r="CP30" s="590"/>
      <c r="CQ30" s="590"/>
      <c r="CR30" s="590"/>
      <c r="CS30" s="590"/>
      <c r="CT30" s="591"/>
      <c r="CU30" s="594">
        <v>0.1</v>
      </c>
      <c r="CV30" s="595"/>
      <c r="CW30" s="595"/>
      <c r="CX30" s="600"/>
      <c r="CY30" s="598" t="s">
        <v>121</v>
      </c>
      <c r="CZ30" s="590"/>
      <c r="DA30" s="590"/>
      <c r="DB30" s="590"/>
      <c r="DC30" s="590"/>
      <c r="DD30" s="590"/>
      <c r="DE30" s="590"/>
      <c r="DF30" s="590"/>
      <c r="DG30" s="590"/>
      <c r="DH30" s="590"/>
      <c r="DI30" s="590"/>
      <c r="DJ30" s="590"/>
      <c r="DK30" s="591"/>
      <c r="DL30" s="598">
        <v>1205650</v>
      </c>
      <c r="DM30" s="590"/>
      <c r="DN30" s="590"/>
      <c r="DO30" s="590"/>
      <c r="DP30" s="590"/>
      <c r="DQ30" s="590"/>
      <c r="DR30" s="590"/>
      <c r="DS30" s="590"/>
      <c r="DT30" s="590"/>
      <c r="DU30" s="590"/>
      <c r="DV30" s="590"/>
      <c r="DW30" s="590"/>
      <c r="DX30" s="599"/>
    </row>
    <row r="31" spans="2:128" ht="11.25" customHeight="1" x14ac:dyDescent="0.2">
      <c r="B31" s="586" t="s">
        <v>282</v>
      </c>
      <c r="C31" s="587"/>
      <c r="D31" s="587"/>
      <c r="E31" s="587"/>
      <c r="F31" s="587"/>
      <c r="G31" s="587"/>
      <c r="H31" s="587"/>
      <c r="I31" s="587"/>
      <c r="J31" s="587"/>
      <c r="K31" s="587"/>
      <c r="L31" s="587"/>
      <c r="M31" s="587"/>
      <c r="N31" s="587"/>
      <c r="O31" s="587"/>
      <c r="P31" s="587"/>
      <c r="Q31" s="588"/>
      <c r="R31" s="589">
        <v>193157</v>
      </c>
      <c r="S31" s="590"/>
      <c r="T31" s="590"/>
      <c r="U31" s="590"/>
      <c r="V31" s="590"/>
      <c r="W31" s="590"/>
      <c r="X31" s="590"/>
      <c r="Y31" s="591"/>
      <c r="Z31" s="594">
        <v>0</v>
      </c>
      <c r="AA31" s="595"/>
      <c r="AB31" s="595"/>
      <c r="AC31" s="600"/>
      <c r="AD31" s="598" t="s">
        <v>212</v>
      </c>
      <c r="AE31" s="590"/>
      <c r="AF31" s="590"/>
      <c r="AG31" s="590"/>
      <c r="AH31" s="590"/>
      <c r="AI31" s="590"/>
      <c r="AJ31" s="590"/>
      <c r="AK31" s="591"/>
      <c r="AL31" s="594" t="s">
        <v>121</v>
      </c>
      <c r="AM31" s="595"/>
      <c r="AN31" s="595"/>
      <c r="AO31" s="596"/>
      <c r="AP31" s="586" t="s">
        <v>283</v>
      </c>
      <c r="AQ31" s="587"/>
      <c r="AR31" s="587"/>
      <c r="AS31" s="587"/>
      <c r="AT31" s="587"/>
      <c r="AU31" s="587"/>
      <c r="AV31" s="587"/>
      <c r="AW31" s="587"/>
      <c r="AX31" s="587"/>
      <c r="AY31" s="587"/>
      <c r="AZ31" s="587"/>
      <c r="BA31" s="587"/>
      <c r="BB31" s="587"/>
      <c r="BC31" s="588"/>
      <c r="BD31" s="589">
        <v>39412</v>
      </c>
      <c r="BE31" s="590"/>
      <c r="BF31" s="590"/>
      <c r="BG31" s="590"/>
      <c r="BH31" s="590"/>
      <c r="BI31" s="590"/>
      <c r="BJ31" s="590"/>
      <c r="BK31" s="591"/>
      <c r="BL31" s="594">
        <v>0</v>
      </c>
      <c r="BM31" s="595"/>
      <c r="BN31" s="595"/>
      <c r="BO31" s="600"/>
      <c r="BP31" s="598" t="s">
        <v>121</v>
      </c>
      <c r="BQ31" s="590"/>
      <c r="BR31" s="590"/>
      <c r="BS31" s="590"/>
      <c r="BT31" s="590"/>
      <c r="BU31" s="590"/>
      <c r="BV31" s="590"/>
      <c r="BW31" s="599"/>
      <c r="BY31" s="586" t="s">
        <v>284</v>
      </c>
      <c r="BZ31" s="604"/>
      <c r="CA31" s="604"/>
      <c r="CB31" s="604"/>
      <c r="CC31" s="604"/>
      <c r="CD31" s="604"/>
      <c r="CE31" s="604"/>
      <c r="CF31" s="604"/>
      <c r="CG31" s="604"/>
      <c r="CH31" s="604"/>
      <c r="CI31" s="604"/>
      <c r="CJ31" s="604"/>
      <c r="CK31" s="604"/>
      <c r="CL31" s="605"/>
      <c r="CM31" s="589">
        <v>7847190</v>
      </c>
      <c r="CN31" s="590"/>
      <c r="CO31" s="590"/>
      <c r="CP31" s="590"/>
      <c r="CQ31" s="590"/>
      <c r="CR31" s="590"/>
      <c r="CS31" s="590"/>
      <c r="CT31" s="591"/>
      <c r="CU31" s="594">
        <v>0.6</v>
      </c>
      <c r="CV31" s="595"/>
      <c r="CW31" s="595"/>
      <c r="CX31" s="600"/>
      <c r="CY31" s="598" t="s">
        <v>121</v>
      </c>
      <c r="CZ31" s="590"/>
      <c r="DA31" s="590"/>
      <c r="DB31" s="590"/>
      <c r="DC31" s="590"/>
      <c r="DD31" s="590"/>
      <c r="DE31" s="590"/>
      <c r="DF31" s="590"/>
      <c r="DG31" s="590"/>
      <c r="DH31" s="590"/>
      <c r="DI31" s="590"/>
      <c r="DJ31" s="590"/>
      <c r="DK31" s="591"/>
      <c r="DL31" s="598">
        <v>7847190</v>
      </c>
      <c r="DM31" s="590"/>
      <c r="DN31" s="590"/>
      <c r="DO31" s="590"/>
      <c r="DP31" s="590"/>
      <c r="DQ31" s="590"/>
      <c r="DR31" s="590"/>
      <c r="DS31" s="590"/>
      <c r="DT31" s="590"/>
      <c r="DU31" s="590"/>
      <c r="DV31" s="590"/>
      <c r="DW31" s="590"/>
      <c r="DX31" s="599"/>
    </row>
    <row r="32" spans="2:128" ht="11.25" customHeight="1" x14ac:dyDescent="0.2">
      <c r="B32" s="586" t="s">
        <v>285</v>
      </c>
      <c r="C32" s="587"/>
      <c r="D32" s="587"/>
      <c r="E32" s="587"/>
      <c r="F32" s="587"/>
      <c r="G32" s="587"/>
      <c r="H32" s="587"/>
      <c r="I32" s="587"/>
      <c r="J32" s="587"/>
      <c r="K32" s="587"/>
      <c r="L32" s="587"/>
      <c r="M32" s="587"/>
      <c r="N32" s="587"/>
      <c r="O32" s="587"/>
      <c r="P32" s="587"/>
      <c r="Q32" s="588"/>
      <c r="R32" s="589">
        <v>10097076</v>
      </c>
      <c r="S32" s="590"/>
      <c r="T32" s="590"/>
      <c r="U32" s="590"/>
      <c r="V32" s="590"/>
      <c r="W32" s="590"/>
      <c r="X32" s="590"/>
      <c r="Y32" s="591"/>
      <c r="Z32" s="594">
        <v>0.8</v>
      </c>
      <c r="AA32" s="595"/>
      <c r="AB32" s="595"/>
      <c r="AC32" s="600"/>
      <c r="AD32" s="598" t="s">
        <v>121</v>
      </c>
      <c r="AE32" s="590"/>
      <c r="AF32" s="590"/>
      <c r="AG32" s="590"/>
      <c r="AH32" s="590"/>
      <c r="AI32" s="590"/>
      <c r="AJ32" s="590"/>
      <c r="AK32" s="591"/>
      <c r="AL32" s="594" t="s">
        <v>121</v>
      </c>
      <c r="AM32" s="595"/>
      <c r="AN32" s="595"/>
      <c r="AO32" s="596"/>
      <c r="AP32" s="586" t="s">
        <v>156</v>
      </c>
      <c r="AQ32" s="587"/>
      <c r="AR32" s="587"/>
      <c r="AS32" s="587"/>
      <c r="AT32" s="587"/>
      <c r="AU32" s="587"/>
      <c r="AV32" s="587"/>
      <c r="AW32" s="587"/>
      <c r="AX32" s="587"/>
      <c r="AY32" s="587"/>
      <c r="AZ32" s="587"/>
      <c r="BA32" s="587"/>
      <c r="BB32" s="587"/>
      <c r="BC32" s="588"/>
      <c r="BD32" s="589">
        <v>475095282</v>
      </c>
      <c r="BE32" s="590"/>
      <c r="BF32" s="590"/>
      <c r="BG32" s="590"/>
      <c r="BH32" s="590"/>
      <c r="BI32" s="590"/>
      <c r="BJ32" s="590"/>
      <c r="BK32" s="591"/>
      <c r="BL32" s="594">
        <v>100</v>
      </c>
      <c r="BM32" s="595"/>
      <c r="BN32" s="595"/>
      <c r="BO32" s="600"/>
      <c r="BP32" s="598">
        <v>4342383</v>
      </c>
      <c r="BQ32" s="590"/>
      <c r="BR32" s="590"/>
      <c r="BS32" s="590"/>
      <c r="BT32" s="590"/>
      <c r="BU32" s="590"/>
      <c r="BV32" s="590"/>
      <c r="BW32" s="599"/>
      <c r="BY32" s="586" t="s">
        <v>286</v>
      </c>
      <c r="BZ32" s="587"/>
      <c r="CA32" s="587"/>
      <c r="CB32" s="587"/>
      <c r="CC32" s="587"/>
      <c r="CD32" s="587"/>
      <c r="CE32" s="587"/>
      <c r="CF32" s="587"/>
      <c r="CG32" s="587"/>
      <c r="CH32" s="587"/>
      <c r="CI32" s="587"/>
      <c r="CJ32" s="587"/>
      <c r="CK32" s="587"/>
      <c r="CL32" s="588"/>
      <c r="CM32" s="589" t="s">
        <v>121</v>
      </c>
      <c r="CN32" s="590"/>
      <c r="CO32" s="590"/>
      <c r="CP32" s="590"/>
      <c r="CQ32" s="590"/>
      <c r="CR32" s="590"/>
      <c r="CS32" s="590"/>
      <c r="CT32" s="591"/>
      <c r="CU32" s="594" t="s">
        <v>212</v>
      </c>
      <c r="CV32" s="595"/>
      <c r="CW32" s="595"/>
      <c r="CX32" s="600"/>
      <c r="CY32" s="598" t="s">
        <v>212</v>
      </c>
      <c r="CZ32" s="590"/>
      <c r="DA32" s="590"/>
      <c r="DB32" s="590"/>
      <c r="DC32" s="590"/>
      <c r="DD32" s="590"/>
      <c r="DE32" s="590"/>
      <c r="DF32" s="590"/>
      <c r="DG32" s="590"/>
      <c r="DH32" s="590"/>
      <c r="DI32" s="590"/>
      <c r="DJ32" s="590"/>
      <c r="DK32" s="591"/>
      <c r="DL32" s="598" t="s">
        <v>212</v>
      </c>
      <c r="DM32" s="590"/>
      <c r="DN32" s="590"/>
      <c r="DO32" s="590"/>
      <c r="DP32" s="590"/>
      <c r="DQ32" s="590"/>
      <c r="DR32" s="590"/>
      <c r="DS32" s="590"/>
      <c r="DT32" s="590"/>
      <c r="DU32" s="590"/>
      <c r="DV32" s="590"/>
      <c r="DW32" s="590"/>
      <c r="DX32" s="599"/>
    </row>
    <row r="33" spans="2:128" ht="11.25" customHeight="1" x14ac:dyDescent="0.2">
      <c r="B33" s="586" t="s">
        <v>287</v>
      </c>
      <c r="C33" s="587"/>
      <c r="D33" s="587"/>
      <c r="E33" s="587"/>
      <c r="F33" s="587"/>
      <c r="G33" s="587"/>
      <c r="H33" s="587"/>
      <c r="I33" s="587"/>
      <c r="J33" s="587"/>
      <c r="K33" s="587"/>
      <c r="L33" s="587"/>
      <c r="M33" s="587"/>
      <c r="N33" s="587"/>
      <c r="O33" s="587"/>
      <c r="P33" s="587"/>
      <c r="Q33" s="588"/>
      <c r="R33" s="589">
        <v>34701862</v>
      </c>
      <c r="S33" s="590"/>
      <c r="T33" s="590"/>
      <c r="U33" s="590"/>
      <c r="V33" s="590"/>
      <c r="W33" s="590"/>
      <c r="X33" s="590"/>
      <c r="Y33" s="591"/>
      <c r="Z33" s="594">
        <v>2.6</v>
      </c>
      <c r="AA33" s="595"/>
      <c r="AB33" s="595"/>
      <c r="AC33" s="600"/>
      <c r="AD33" s="598" t="s">
        <v>212</v>
      </c>
      <c r="AE33" s="590"/>
      <c r="AF33" s="590"/>
      <c r="AG33" s="590"/>
      <c r="AH33" s="590"/>
      <c r="AI33" s="590"/>
      <c r="AJ33" s="590"/>
      <c r="AK33" s="591"/>
      <c r="AL33" s="594" t="s">
        <v>121</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288</v>
      </c>
      <c r="BZ33" s="607"/>
      <c r="CA33" s="607"/>
      <c r="CB33" s="607"/>
      <c r="CC33" s="607"/>
      <c r="CD33" s="607"/>
      <c r="CE33" s="607"/>
      <c r="CF33" s="607"/>
      <c r="CG33" s="607"/>
      <c r="CH33" s="607"/>
      <c r="CI33" s="607"/>
      <c r="CJ33" s="607"/>
      <c r="CK33" s="607"/>
      <c r="CL33" s="608"/>
      <c r="CM33" s="589">
        <v>1309533583</v>
      </c>
      <c r="CN33" s="590"/>
      <c r="CO33" s="590"/>
      <c r="CP33" s="590"/>
      <c r="CQ33" s="590"/>
      <c r="CR33" s="590"/>
      <c r="CS33" s="590"/>
      <c r="CT33" s="591"/>
      <c r="CU33" s="609">
        <v>100</v>
      </c>
      <c r="CV33" s="610"/>
      <c r="CW33" s="610"/>
      <c r="CX33" s="611"/>
      <c r="CY33" s="598">
        <v>166385451</v>
      </c>
      <c r="CZ33" s="590"/>
      <c r="DA33" s="590"/>
      <c r="DB33" s="590"/>
      <c r="DC33" s="590"/>
      <c r="DD33" s="590"/>
      <c r="DE33" s="590"/>
      <c r="DF33" s="590"/>
      <c r="DG33" s="590"/>
      <c r="DH33" s="590"/>
      <c r="DI33" s="590"/>
      <c r="DJ33" s="590"/>
      <c r="DK33" s="591"/>
      <c r="DL33" s="598">
        <v>822078569</v>
      </c>
      <c r="DM33" s="590"/>
      <c r="DN33" s="590"/>
      <c r="DO33" s="590"/>
      <c r="DP33" s="590"/>
      <c r="DQ33" s="590"/>
      <c r="DR33" s="590"/>
      <c r="DS33" s="590"/>
      <c r="DT33" s="590"/>
      <c r="DU33" s="590"/>
      <c r="DV33" s="590"/>
      <c r="DW33" s="590"/>
      <c r="DX33" s="599"/>
    </row>
    <row r="34" spans="2:128" ht="11.25" customHeight="1" x14ac:dyDescent="0.2">
      <c r="B34" s="586" t="s">
        <v>289</v>
      </c>
      <c r="C34" s="587"/>
      <c r="D34" s="587"/>
      <c r="E34" s="587"/>
      <c r="F34" s="587"/>
      <c r="G34" s="587"/>
      <c r="H34" s="587"/>
      <c r="I34" s="587"/>
      <c r="J34" s="587"/>
      <c r="K34" s="587"/>
      <c r="L34" s="587"/>
      <c r="M34" s="587"/>
      <c r="N34" s="587"/>
      <c r="O34" s="587"/>
      <c r="P34" s="587"/>
      <c r="Q34" s="588"/>
      <c r="R34" s="589">
        <v>137486752</v>
      </c>
      <c r="S34" s="590"/>
      <c r="T34" s="590"/>
      <c r="U34" s="590"/>
      <c r="V34" s="590"/>
      <c r="W34" s="590"/>
      <c r="X34" s="590"/>
      <c r="Y34" s="591"/>
      <c r="Z34" s="594">
        <v>10.3</v>
      </c>
      <c r="AA34" s="595"/>
      <c r="AB34" s="595"/>
      <c r="AC34" s="600"/>
      <c r="AD34" s="598">
        <v>1142839</v>
      </c>
      <c r="AE34" s="590"/>
      <c r="AF34" s="590"/>
      <c r="AG34" s="590"/>
      <c r="AH34" s="590"/>
      <c r="AI34" s="590"/>
      <c r="AJ34" s="590"/>
      <c r="AK34" s="591"/>
      <c r="AL34" s="594">
        <v>0.2</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290</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291</v>
      </c>
      <c r="C35" s="587"/>
      <c r="D35" s="587"/>
      <c r="E35" s="587"/>
      <c r="F35" s="587"/>
      <c r="G35" s="587"/>
      <c r="H35" s="587"/>
      <c r="I35" s="587"/>
      <c r="J35" s="587"/>
      <c r="K35" s="587"/>
      <c r="L35" s="587"/>
      <c r="M35" s="587"/>
      <c r="N35" s="587"/>
      <c r="O35" s="587"/>
      <c r="P35" s="587"/>
      <c r="Q35" s="588"/>
      <c r="R35" s="589">
        <v>116503833</v>
      </c>
      <c r="S35" s="590"/>
      <c r="T35" s="590"/>
      <c r="U35" s="590"/>
      <c r="V35" s="590"/>
      <c r="W35" s="590"/>
      <c r="X35" s="590"/>
      <c r="Y35" s="591"/>
      <c r="Z35" s="594">
        <v>8.6999999999999993</v>
      </c>
      <c r="AA35" s="595"/>
      <c r="AB35" s="595"/>
      <c r="AC35" s="600"/>
      <c r="AD35" s="598" t="s">
        <v>121</v>
      </c>
      <c r="AE35" s="590"/>
      <c r="AF35" s="590"/>
      <c r="AG35" s="590"/>
      <c r="AH35" s="590"/>
      <c r="AI35" s="590"/>
      <c r="AJ35" s="590"/>
      <c r="AK35" s="591"/>
      <c r="AL35" s="594" t="s">
        <v>234</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196</v>
      </c>
      <c r="BZ35" s="572"/>
      <c r="CA35" s="572"/>
      <c r="CB35" s="572"/>
      <c r="CC35" s="572"/>
      <c r="CD35" s="572"/>
      <c r="CE35" s="572"/>
      <c r="CF35" s="572"/>
      <c r="CG35" s="572"/>
      <c r="CH35" s="572"/>
      <c r="CI35" s="572"/>
      <c r="CJ35" s="572"/>
      <c r="CK35" s="572"/>
      <c r="CL35" s="573"/>
      <c r="CM35" s="571" t="s">
        <v>292</v>
      </c>
      <c r="CN35" s="572"/>
      <c r="CO35" s="572"/>
      <c r="CP35" s="572"/>
      <c r="CQ35" s="572"/>
      <c r="CR35" s="572"/>
      <c r="CS35" s="572"/>
      <c r="CT35" s="573"/>
      <c r="CU35" s="571" t="s">
        <v>293</v>
      </c>
      <c r="CV35" s="572"/>
      <c r="CW35" s="572"/>
      <c r="CX35" s="573"/>
      <c r="CY35" s="571" t="s">
        <v>294</v>
      </c>
      <c r="CZ35" s="572"/>
      <c r="DA35" s="572"/>
      <c r="DB35" s="572"/>
      <c r="DC35" s="572"/>
      <c r="DD35" s="572"/>
      <c r="DE35" s="572"/>
      <c r="DF35" s="573"/>
      <c r="DG35" s="612" t="s">
        <v>295</v>
      </c>
      <c r="DH35" s="613"/>
      <c r="DI35" s="613"/>
      <c r="DJ35" s="613"/>
      <c r="DK35" s="613"/>
      <c r="DL35" s="613"/>
      <c r="DM35" s="613"/>
      <c r="DN35" s="613"/>
      <c r="DO35" s="613"/>
      <c r="DP35" s="613"/>
      <c r="DQ35" s="614"/>
      <c r="DR35" s="571" t="s">
        <v>296</v>
      </c>
      <c r="DS35" s="572"/>
      <c r="DT35" s="572"/>
      <c r="DU35" s="572"/>
      <c r="DV35" s="572"/>
      <c r="DW35" s="572"/>
      <c r="DX35" s="573"/>
    </row>
    <row r="36" spans="2:128" ht="11.25" customHeight="1" x14ac:dyDescent="0.2">
      <c r="B36" s="586" t="s">
        <v>297</v>
      </c>
      <c r="C36" s="587"/>
      <c r="D36" s="587"/>
      <c r="E36" s="587"/>
      <c r="F36" s="587"/>
      <c r="G36" s="587"/>
      <c r="H36" s="587"/>
      <c r="I36" s="587"/>
      <c r="J36" s="587"/>
      <c r="K36" s="587"/>
      <c r="L36" s="587"/>
      <c r="M36" s="587"/>
      <c r="N36" s="587"/>
      <c r="O36" s="587"/>
      <c r="P36" s="587"/>
      <c r="Q36" s="588"/>
      <c r="R36" s="589" t="s">
        <v>234</v>
      </c>
      <c r="S36" s="590"/>
      <c r="T36" s="590"/>
      <c r="U36" s="590"/>
      <c r="V36" s="590"/>
      <c r="W36" s="590"/>
      <c r="X36" s="590"/>
      <c r="Y36" s="591"/>
      <c r="Z36" s="594" t="s">
        <v>212</v>
      </c>
      <c r="AA36" s="595"/>
      <c r="AB36" s="595"/>
      <c r="AC36" s="600"/>
      <c r="AD36" s="598" t="s">
        <v>121</v>
      </c>
      <c r="AE36" s="590"/>
      <c r="AF36" s="590"/>
      <c r="AG36" s="590"/>
      <c r="AH36" s="590"/>
      <c r="AI36" s="590"/>
      <c r="AJ36" s="590"/>
      <c r="AK36" s="591"/>
      <c r="AL36" s="594" t="s">
        <v>121</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298</v>
      </c>
      <c r="BZ36" s="576"/>
      <c r="CA36" s="576"/>
      <c r="CB36" s="576"/>
      <c r="CC36" s="576"/>
      <c r="CD36" s="576"/>
      <c r="CE36" s="576"/>
      <c r="CF36" s="576"/>
      <c r="CG36" s="576"/>
      <c r="CH36" s="576"/>
      <c r="CI36" s="576"/>
      <c r="CJ36" s="576"/>
      <c r="CK36" s="576"/>
      <c r="CL36" s="577"/>
      <c r="CM36" s="578">
        <v>487799127</v>
      </c>
      <c r="CN36" s="579"/>
      <c r="CO36" s="579"/>
      <c r="CP36" s="579"/>
      <c r="CQ36" s="579"/>
      <c r="CR36" s="579"/>
      <c r="CS36" s="579"/>
      <c r="CT36" s="580"/>
      <c r="CU36" s="583">
        <v>37.200000000000003</v>
      </c>
      <c r="CV36" s="584"/>
      <c r="CW36" s="584"/>
      <c r="CX36" s="616"/>
      <c r="CY36" s="615">
        <v>420152160</v>
      </c>
      <c r="CZ36" s="579"/>
      <c r="DA36" s="579"/>
      <c r="DB36" s="579"/>
      <c r="DC36" s="579"/>
      <c r="DD36" s="579"/>
      <c r="DE36" s="579"/>
      <c r="DF36" s="580"/>
      <c r="DG36" s="615">
        <v>410078076</v>
      </c>
      <c r="DH36" s="579"/>
      <c r="DI36" s="579"/>
      <c r="DJ36" s="579"/>
      <c r="DK36" s="579"/>
      <c r="DL36" s="579"/>
      <c r="DM36" s="579"/>
      <c r="DN36" s="579"/>
      <c r="DO36" s="579"/>
      <c r="DP36" s="579"/>
      <c r="DQ36" s="580"/>
      <c r="DR36" s="583">
        <v>60.5</v>
      </c>
      <c r="DS36" s="584"/>
      <c r="DT36" s="584"/>
      <c r="DU36" s="584"/>
      <c r="DV36" s="584"/>
      <c r="DW36" s="584"/>
      <c r="DX36" s="585"/>
    </row>
    <row r="37" spans="2:128" ht="11.25" customHeight="1" x14ac:dyDescent="0.2">
      <c r="B37" s="586" t="s">
        <v>299</v>
      </c>
      <c r="C37" s="587"/>
      <c r="D37" s="587"/>
      <c r="E37" s="587"/>
      <c r="F37" s="587"/>
      <c r="G37" s="587"/>
      <c r="H37" s="587"/>
      <c r="I37" s="587"/>
      <c r="J37" s="587"/>
      <c r="K37" s="587"/>
      <c r="L37" s="587"/>
      <c r="M37" s="587"/>
      <c r="N37" s="587"/>
      <c r="O37" s="587"/>
      <c r="P37" s="587"/>
      <c r="Q37" s="588"/>
      <c r="R37" s="589">
        <v>29565100</v>
      </c>
      <c r="S37" s="590"/>
      <c r="T37" s="590"/>
      <c r="U37" s="590"/>
      <c r="V37" s="590"/>
      <c r="W37" s="590"/>
      <c r="X37" s="590"/>
      <c r="Y37" s="591"/>
      <c r="Z37" s="594">
        <v>2.2000000000000002</v>
      </c>
      <c r="AA37" s="595"/>
      <c r="AB37" s="595"/>
      <c r="AC37" s="600"/>
      <c r="AD37" s="598" t="s">
        <v>121</v>
      </c>
      <c r="AE37" s="590"/>
      <c r="AF37" s="590"/>
      <c r="AG37" s="590"/>
      <c r="AH37" s="590"/>
      <c r="AI37" s="590"/>
      <c r="AJ37" s="590"/>
      <c r="AK37" s="591"/>
      <c r="AL37" s="594" t="s">
        <v>212</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300</v>
      </c>
      <c r="BZ37" s="587"/>
      <c r="CA37" s="587"/>
      <c r="CB37" s="587"/>
      <c r="CC37" s="587"/>
      <c r="CD37" s="587"/>
      <c r="CE37" s="587"/>
      <c r="CF37" s="587"/>
      <c r="CG37" s="587"/>
      <c r="CH37" s="587"/>
      <c r="CI37" s="587"/>
      <c r="CJ37" s="587"/>
      <c r="CK37" s="587"/>
      <c r="CL37" s="588"/>
      <c r="CM37" s="589">
        <v>311539981</v>
      </c>
      <c r="CN37" s="619"/>
      <c r="CO37" s="619"/>
      <c r="CP37" s="619"/>
      <c r="CQ37" s="619"/>
      <c r="CR37" s="619"/>
      <c r="CS37" s="619"/>
      <c r="CT37" s="620"/>
      <c r="CU37" s="594">
        <v>23.8</v>
      </c>
      <c r="CV37" s="617"/>
      <c r="CW37" s="617"/>
      <c r="CX37" s="618"/>
      <c r="CY37" s="598">
        <v>265493391</v>
      </c>
      <c r="CZ37" s="619"/>
      <c r="DA37" s="619"/>
      <c r="DB37" s="619"/>
      <c r="DC37" s="619"/>
      <c r="DD37" s="619"/>
      <c r="DE37" s="619"/>
      <c r="DF37" s="620"/>
      <c r="DG37" s="598">
        <v>261483947</v>
      </c>
      <c r="DH37" s="619"/>
      <c r="DI37" s="619"/>
      <c r="DJ37" s="619"/>
      <c r="DK37" s="619"/>
      <c r="DL37" s="619"/>
      <c r="DM37" s="619"/>
      <c r="DN37" s="619"/>
      <c r="DO37" s="619"/>
      <c r="DP37" s="619"/>
      <c r="DQ37" s="620"/>
      <c r="DR37" s="594">
        <v>38.6</v>
      </c>
      <c r="DS37" s="617"/>
      <c r="DT37" s="617"/>
      <c r="DU37" s="617"/>
      <c r="DV37" s="617"/>
      <c r="DW37" s="617"/>
      <c r="DX37" s="621"/>
    </row>
    <row r="38" spans="2:128" ht="11.25" customHeight="1" x14ac:dyDescent="0.2">
      <c r="B38" s="606" t="s">
        <v>301</v>
      </c>
      <c r="C38" s="607"/>
      <c r="D38" s="607"/>
      <c r="E38" s="607"/>
      <c r="F38" s="607"/>
      <c r="G38" s="607"/>
      <c r="H38" s="607"/>
      <c r="I38" s="607"/>
      <c r="J38" s="607"/>
      <c r="K38" s="607"/>
      <c r="L38" s="607"/>
      <c r="M38" s="607"/>
      <c r="N38" s="607"/>
      <c r="O38" s="607"/>
      <c r="P38" s="607"/>
      <c r="Q38" s="608"/>
      <c r="R38" s="589">
        <v>1340774026</v>
      </c>
      <c r="S38" s="590"/>
      <c r="T38" s="590"/>
      <c r="U38" s="590"/>
      <c r="V38" s="590"/>
      <c r="W38" s="590"/>
      <c r="X38" s="590"/>
      <c r="Y38" s="591"/>
      <c r="Z38" s="592">
        <v>100</v>
      </c>
      <c r="AA38" s="592"/>
      <c r="AB38" s="592"/>
      <c r="AC38" s="592"/>
      <c r="AD38" s="593">
        <v>647846771</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302</v>
      </c>
      <c r="BZ38" s="587"/>
      <c r="CA38" s="587"/>
      <c r="CB38" s="587"/>
      <c r="CC38" s="587"/>
      <c r="CD38" s="587"/>
      <c r="CE38" s="587"/>
      <c r="CF38" s="587"/>
      <c r="CG38" s="587"/>
      <c r="CH38" s="587"/>
      <c r="CI38" s="587"/>
      <c r="CJ38" s="587"/>
      <c r="CK38" s="587"/>
      <c r="CL38" s="588"/>
      <c r="CM38" s="589">
        <v>225596519</v>
      </c>
      <c r="CN38" s="590"/>
      <c r="CO38" s="590"/>
      <c r="CP38" s="590"/>
      <c r="CQ38" s="590"/>
      <c r="CR38" s="590"/>
      <c r="CS38" s="590"/>
      <c r="CT38" s="591"/>
      <c r="CU38" s="594">
        <v>17.2</v>
      </c>
      <c r="CV38" s="617"/>
      <c r="CW38" s="617"/>
      <c r="CX38" s="618"/>
      <c r="CY38" s="598">
        <v>182990917</v>
      </c>
      <c r="CZ38" s="619"/>
      <c r="DA38" s="619"/>
      <c r="DB38" s="619"/>
      <c r="DC38" s="619"/>
      <c r="DD38" s="619"/>
      <c r="DE38" s="619"/>
      <c r="DF38" s="620"/>
      <c r="DG38" s="598">
        <v>182933300</v>
      </c>
      <c r="DH38" s="619"/>
      <c r="DI38" s="619"/>
      <c r="DJ38" s="619"/>
      <c r="DK38" s="619"/>
      <c r="DL38" s="619"/>
      <c r="DM38" s="619"/>
      <c r="DN38" s="619"/>
      <c r="DO38" s="619"/>
      <c r="DP38" s="619"/>
      <c r="DQ38" s="620"/>
      <c r="DR38" s="594">
        <v>27</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303</v>
      </c>
      <c r="BZ39" s="587"/>
      <c r="CA39" s="587"/>
      <c r="CB39" s="587"/>
      <c r="CC39" s="587"/>
      <c r="CD39" s="587"/>
      <c r="CE39" s="587"/>
      <c r="CF39" s="587"/>
      <c r="CG39" s="587"/>
      <c r="CH39" s="587"/>
      <c r="CI39" s="587"/>
      <c r="CJ39" s="587"/>
      <c r="CK39" s="587"/>
      <c r="CL39" s="588"/>
      <c r="CM39" s="589">
        <v>31294076</v>
      </c>
      <c r="CN39" s="619"/>
      <c r="CO39" s="619"/>
      <c r="CP39" s="619"/>
      <c r="CQ39" s="619"/>
      <c r="CR39" s="619"/>
      <c r="CS39" s="619"/>
      <c r="CT39" s="620"/>
      <c r="CU39" s="594">
        <v>2.4</v>
      </c>
      <c r="CV39" s="617"/>
      <c r="CW39" s="617"/>
      <c r="CX39" s="618"/>
      <c r="CY39" s="598">
        <v>13599552</v>
      </c>
      <c r="CZ39" s="619"/>
      <c r="DA39" s="619"/>
      <c r="DB39" s="619"/>
      <c r="DC39" s="619"/>
      <c r="DD39" s="619"/>
      <c r="DE39" s="619"/>
      <c r="DF39" s="620"/>
      <c r="DG39" s="598">
        <v>11534912</v>
      </c>
      <c r="DH39" s="619"/>
      <c r="DI39" s="619"/>
      <c r="DJ39" s="619"/>
      <c r="DK39" s="619"/>
      <c r="DL39" s="619"/>
      <c r="DM39" s="619"/>
      <c r="DN39" s="619"/>
      <c r="DO39" s="619"/>
      <c r="DP39" s="619"/>
      <c r="DQ39" s="620"/>
      <c r="DR39" s="594">
        <v>1.7</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304</v>
      </c>
      <c r="BZ40" s="587"/>
      <c r="CA40" s="587"/>
      <c r="CB40" s="587"/>
      <c r="CC40" s="587"/>
      <c r="CD40" s="587"/>
      <c r="CE40" s="587"/>
      <c r="CF40" s="587"/>
      <c r="CG40" s="587"/>
      <c r="CH40" s="587"/>
      <c r="CI40" s="587"/>
      <c r="CJ40" s="587"/>
      <c r="CK40" s="587"/>
      <c r="CL40" s="588"/>
      <c r="CM40" s="589">
        <v>144965070</v>
      </c>
      <c r="CN40" s="590"/>
      <c r="CO40" s="590"/>
      <c r="CP40" s="590"/>
      <c r="CQ40" s="590"/>
      <c r="CR40" s="590"/>
      <c r="CS40" s="590"/>
      <c r="CT40" s="591"/>
      <c r="CU40" s="594">
        <v>11.1</v>
      </c>
      <c r="CV40" s="617"/>
      <c r="CW40" s="617"/>
      <c r="CX40" s="618"/>
      <c r="CY40" s="598">
        <v>141059217</v>
      </c>
      <c r="CZ40" s="619"/>
      <c r="DA40" s="619"/>
      <c r="DB40" s="619"/>
      <c r="DC40" s="619"/>
      <c r="DD40" s="619"/>
      <c r="DE40" s="619"/>
      <c r="DF40" s="620"/>
      <c r="DG40" s="598">
        <v>137059217</v>
      </c>
      <c r="DH40" s="619"/>
      <c r="DI40" s="619"/>
      <c r="DJ40" s="619"/>
      <c r="DK40" s="619"/>
      <c r="DL40" s="619"/>
      <c r="DM40" s="619"/>
      <c r="DN40" s="619"/>
      <c r="DO40" s="619"/>
      <c r="DP40" s="619"/>
      <c r="DQ40" s="620"/>
      <c r="DR40" s="594">
        <v>20.2</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305</v>
      </c>
      <c r="AQ41" s="572"/>
      <c r="AR41" s="572"/>
      <c r="AS41" s="572"/>
      <c r="AT41" s="572"/>
      <c r="AU41" s="572"/>
      <c r="AV41" s="572"/>
      <c r="AW41" s="572"/>
      <c r="AX41" s="572"/>
      <c r="AY41" s="572"/>
      <c r="AZ41" s="572"/>
      <c r="BA41" s="572"/>
      <c r="BB41" s="572"/>
      <c r="BC41" s="573"/>
      <c r="BD41" s="571" t="s">
        <v>306</v>
      </c>
      <c r="BE41" s="572"/>
      <c r="BF41" s="572"/>
      <c r="BG41" s="572"/>
      <c r="BH41" s="572"/>
      <c r="BI41" s="572"/>
      <c r="BJ41" s="572"/>
      <c r="BK41" s="572"/>
      <c r="BL41" s="572"/>
      <c r="BM41" s="573"/>
      <c r="BN41" s="571" t="s">
        <v>307</v>
      </c>
      <c r="BO41" s="572"/>
      <c r="BP41" s="572"/>
      <c r="BQ41" s="572"/>
      <c r="BR41" s="572"/>
      <c r="BS41" s="572"/>
      <c r="BT41" s="572"/>
      <c r="BU41" s="572"/>
      <c r="BV41" s="572"/>
      <c r="BW41" s="573"/>
      <c r="BY41" s="634" t="s">
        <v>308</v>
      </c>
      <c r="BZ41" s="635"/>
      <c r="CA41" s="586" t="s">
        <v>70</v>
      </c>
      <c r="CB41" s="587"/>
      <c r="CC41" s="587"/>
      <c r="CD41" s="587"/>
      <c r="CE41" s="587"/>
      <c r="CF41" s="587"/>
      <c r="CG41" s="587"/>
      <c r="CH41" s="587"/>
      <c r="CI41" s="587"/>
      <c r="CJ41" s="587"/>
      <c r="CK41" s="587"/>
      <c r="CL41" s="588"/>
      <c r="CM41" s="589">
        <v>144965070</v>
      </c>
      <c r="CN41" s="619"/>
      <c r="CO41" s="619"/>
      <c r="CP41" s="619"/>
      <c r="CQ41" s="619"/>
      <c r="CR41" s="619"/>
      <c r="CS41" s="619"/>
      <c r="CT41" s="620"/>
      <c r="CU41" s="594">
        <v>11.1</v>
      </c>
      <c r="CV41" s="617"/>
      <c r="CW41" s="617"/>
      <c r="CX41" s="618"/>
      <c r="CY41" s="598">
        <v>141059217</v>
      </c>
      <c r="CZ41" s="619"/>
      <c r="DA41" s="619"/>
      <c r="DB41" s="619"/>
      <c r="DC41" s="619"/>
      <c r="DD41" s="619"/>
      <c r="DE41" s="619"/>
      <c r="DF41" s="620"/>
      <c r="DG41" s="598">
        <v>137059217</v>
      </c>
      <c r="DH41" s="619"/>
      <c r="DI41" s="619"/>
      <c r="DJ41" s="619"/>
      <c r="DK41" s="619"/>
      <c r="DL41" s="619"/>
      <c r="DM41" s="619"/>
      <c r="DN41" s="619"/>
      <c r="DO41" s="619"/>
      <c r="DP41" s="619"/>
      <c r="DQ41" s="620"/>
      <c r="DR41" s="594">
        <v>20.2</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309</v>
      </c>
      <c r="AQ42" s="623"/>
      <c r="AR42" s="623"/>
      <c r="AS42" s="623"/>
      <c r="AT42" s="628" t="s">
        <v>310</v>
      </c>
      <c r="AU42" s="214"/>
      <c r="AV42" s="214"/>
      <c r="AW42" s="214"/>
      <c r="AX42" s="575" t="s">
        <v>156</v>
      </c>
      <c r="AY42" s="576"/>
      <c r="AZ42" s="576"/>
      <c r="BA42" s="576"/>
      <c r="BB42" s="576"/>
      <c r="BC42" s="577"/>
      <c r="BD42" s="631">
        <v>99.5</v>
      </c>
      <c r="BE42" s="632"/>
      <c r="BF42" s="632"/>
      <c r="BG42" s="632"/>
      <c r="BH42" s="632"/>
      <c r="BI42" s="632">
        <v>99</v>
      </c>
      <c r="BJ42" s="632"/>
      <c r="BK42" s="632"/>
      <c r="BL42" s="632"/>
      <c r="BM42" s="633"/>
      <c r="BN42" s="631">
        <v>99.5</v>
      </c>
      <c r="BO42" s="632"/>
      <c r="BP42" s="632"/>
      <c r="BQ42" s="632"/>
      <c r="BR42" s="632"/>
      <c r="BS42" s="632">
        <v>98.9</v>
      </c>
      <c r="BT42" s="632"/>
      <c r="BU42" s="632"/>
      <c r="BV42" s="632"/>
      <c r="BW42" s="633"/>
      <c r="BY42" s="636"/>
      <c r="BZ42" s="637"/>
      <c r="CA42" s="586" t="s">
        <v>311</v>
      </c>
      <c r="CB42" s="587"/>
      <c r="CC42" s="587"/>
      <c r="CD42" s="587"/>
      <c r="CE42" s="587"/>
      <c r="CF42" s="587"/>
      <c r="CG42" s="587"/>
      <c r="CH42" s="587"/>
      <c r="CI42" s="587"/>
      <c r="CJ42" s="587"/>
      <c r="CK42" s="587"/>
      <c r="CL42" s="588"/>
      <c r="CM42" s="589">
        <v>137660274</v>
      </c>
      <c r="CN42" s="590"/>
      <c r="CO42" s="590"/>
      <c r="CP42" s="590"/>
      <c r="CQ42" s="590"/>
      <c r="CR42" s="590"/>
      <c r="CS42" s="590"/>
      <c r="CT42" s="591"/>
      <c r="CU42" s="594">
        <v>10.5</v>
      </c>
      <c r="CV42" s="617"/>
      <c r="CW42" s="617"/>
      <c r="CX42" s="618"/>
      <c r="CY42" s="598">
        <v>133762713</v>
      </c>
      <c r="CZ42" s="619"/>
      <c r="DA42" s="619"/>
      <c r="DB42" s="619"/>
      <c r="DC42" s="619"/>
      <c r="DD42" s="619"/>
      <c r="DE42" s="619"/>
      <c r="DF42" s="620"/>
      <c r="DG42" s="598">
        <v>129762713</v>
      </c>
      <c r="DH42" s="619"/>
      <c r="DI42" s="619"/>
      <c r="DJ42" s="619"/>
      <c r="DK42" s="619"/>
      <c r="DL42" s="619"/>
      <c r="DM42" s="619"/>
      <c r="DN42" s="619"/>
      <c r="DO42" s="619"/>
      <c r="DP42" s="619"/>
      <c r="DQ42" s="620"/>
      <c r="DR42" s="594">
        <v>19.2</v>
      </c>
      <c r="DS42" s="617"/>
      <c r="DT42" s="617"/>
      <c r="DU42" s="617"/>
      <c r="DV42" s="617"/>
      <c r="DW42" s="617"/>
      <c r="DX42" s="621"/>
    </row>
    <row r="43" spans="2:128" ht="11.25" customHeight="1" x14ac:dyDescent="0.2">
      <c r="AP43" s="624"/>
      <c r="AQ43" s="625"/>
      <c r="AR43" s="625"/>
      <c r="AS43" s="625"/>
      <c r="AT43" s="629"/>
      <c r="AU43" s="210" t="s">
        <v>312</v>
      </c>
      <c r="AX43" s="586" t="s">
        <v>313</v>
      </c>
      <c r="AY43" s="587"/>
      <c r="AZ43" s="587"/>
      <c r="BA43" s="587"/>
      <c r="BB43" s="587"/>
      <c r="BC43" s="588"/>
      <c r="BD43" s="643">
        <v>98.9</v>
      </c>
      <c r="BE43" s="644"/>
      <c r="BF43" s="644"/>
      <c r="BG43" s="644"/>
      <c r="BH43" s="644"/>
      <c r="BI43" s="644">
        <v>97.4</v>
      </c>
      <c r="BJ43" s="644"/>
      <c r="BK43" s="644"/>
      <c r="BL43" s="644"/>
      <c r="BM43" s="645"/>
      <c r="BN43" s="643">
        <v>99</v>
      </c>
      <c r="BO43" s="644"/>
      <c r="BP43" s="644"/>
      <c r="BQ43" s="644"/>
      <c r="BR43" s="644"/>
      <c r="BS43" s="644">
        <v>97.4</v>
      </c>
      <c r="BT43" s="644"/>
      <c r="BU43" s="644"/>
      <c r="BV43" s="644"/>
      <c r="BW43" s="645"/>
      <c r="BY43" s="636"/>
      <c r="BZ43" s="637"/>
      <c r="CA43" s="586" t="s">
        <v>314</v>
      </c>
      <c r="CB43" s="587"/>
      <c r="CC43" s="587"/>
      <c r="CD43" s="587"/>
      <c r="CE43" s="587"/>
      <c r="CF43" s="587"/>
      <c r="CG43" s="587"/>
      <c r="CH43" s="587"/>
      <c r="CI43" s="587"/>
      <c r="CJ43" s="587"/>
      <c r="CK43" s="587"/>
      <c r="CL43" s="588"/>
      <c r="CM43" s="589">
        <v>7304796</v>
      </c>
      <c r="CN43" s="619"/>
      <c r="CO43" s="619"/>
      <c r="CP43" s="619"/>
      <c r="CQ43" s="619"/>
      <c r="CR43" s="619"/>
      <c r="CS43" s="619"/>
      <c r="CT43" s="620"/>
      <c r="CU43" s="594">
        <v>0.6</v>
      </c>
      <c r="CV43" s="617"/>
      <c r="CW43" s="617"/>
      <c r="CX43" s="618"/>
      <c r="CY43" s="598">
        <v>7296504</v>
      </c>
      <c r="CZ43" s="619"/>
      <c r="DA43" s="619"/>
      <c r="DB43" s="619"/>
      <c r="DC43" s="619"/>
      <c r="DD43" s="619"/>
      <c r="DE43" s="619"/>
      <c r="DF43" s="620"/>
      <c r="DG43" s="598">
        <v>7296504</v>
      </c>
      <c r="DH43" s="619"/>
      <c r="DI43" s="619"/>
      <c r="DJ43" s="619"/>
      <c r="DK43" s="619"/>
      <c r="DL43" s="619"/>
      <c r="DM43" s="619"/>
      <c r="DN43" s="619"/>
      <c r="DO43" s="619"/>
      <c r="DP43" s="619"/>
      <c r="DQ43" s="620"/>
      <c r="DR43" s="594">
        <v>1.1000000000000001</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315</v>
      </c>
      <c r="AY44" s="607"/>
      <c r="AZ44" s="607"/>
      <c r="BA44" s="607"/>
      <c r="BB44" s="607"/>
      <c r="BC44" s="608"/>
      <c r="BD44" s="640">
        <v>99.9</v>
      </c>
      <c r="BE44" s="641"/>
      <c r="BF44" s="641"/>
      <c r="BG44" s="641"/>
      <c r="BH44" s="641"/>
      <c r="BI44" s="641">
        <v>99.6</v>
      </c>
      <c r="BJ44" s="641"/>
      <c r="BK44" s="641"/>
      <c r="BL44" s="641"/>
      <c r="BM44" s="642"/>
      <c r="BN44" s="640">
        <v>99.9</v>
      </c>
      <c r="BO44" s="641"/>
      <c r="BP44" s="641"/>
      <c r="BQ44" s="641"/>
      <c r="BR44" s="641"/>
      <c r="BS44" s="641">
        <v>99.6</v>
      </c>
      <c r="BT44" s="641"/>
      <c r="BU44" s="641"/>
      <c r="BV44" s="641"/>
      <c r="BW44" s="642"/>
      <c r="BY44" s="638"/>
      <c r="BZ44" s="639"/>
      <c r="CA44" s="586" t="s">
        <v>316</v>
      </c>
      <c r="CB44" s="587"/>
      <c r="CC44" s="587"/>
      <c r="CD44" s="587"/>
      <c r="CE44" s="587"/>
      <c r="CF44" s="587"/>
      <c r="CG44" s="587"/>
      <c r="CH44" s="587"/>
      <c r="CI44" s="587"/>
      <c r="CJ44" s="587"/>
      <c r="CK44" s="587"/>
      <c r="CL44" s="588"/>
      <c r="CM44" s="589" t="s">
        <v>212</v>
      </c>
      <c r="CN44" s="590"/>
      <c r="CO44" s="590"/>
      <c r="CP44" s="590"/>
      <c r="CQ44" s="590"/>
      <c r="CR44" s="590"/>
      <c r="CS44" s="590"/>
      <c r="CT44" s="591"/>
      <c r="CU44" s="594" t="s">
        <v>234</v>
      </c>
      <c r="CV44" s="617"/>
      <c r="CW44" s="617"/>
      <c r="CX44" s="618"/>
      <c r="CY44" s="598" t="s">
        <v>121</v>
      </c>
      <c r="CZ44" s="619"/>
      <c r="DA44" s="619"/>
      <c r="DB44" s="619"/>
      <c r="DC44" s="619"/>
      <c r="DD44" s="619"/>
      <c r="DE44" s="619"/>
      <c r="DF44" s="620"/>
      <c r="DG44" s="598" t="s">
        <v>121</v>
      </c>
      <c r="DH44" s="619"/>
      <c r="DI44" s="619"/>
      <c r="DJ44" s="619"/>
      <c r="DK44" s="619"/>
      <c r="DL44" s="619"/>
      <c r="DM44" s="619"/>
      <c r="DN44" s="619"/>
      <c r="DO44" s="619"/>
      <c r="DP44" s="619"/>
      <c r="DQ44" s="620"/>
      <c r="DR44" s="594" t="s">
        <v>121</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317</v>
      </c>
      <c r="AQ45" s="654"/>
      <c r="AR45" s="654"/>
      <c r="AS45" s="654"/>
      <c r="AT45" s="654"/>
      <c r="AU45" s="654"/>
      <c r="AV45" s="654"/>
      <c r="AW45" s="655"/>
      <c r="AX45" s="656" t="s">
        <v>318</v>
      </c>
      <c r="AY45" s="656"/>
      <c r="AZ45" s="656"/>
      <c r="BA45" s="656"/>
      <c r="BB45" s="656"/>
      <c r="BC45" s="656"/>
      <c r="BD45" s="657">
        <v>4302167</v>
      </c>
      <c r="BE45" s="658"/>
      <c r="BF45" s="658"/>
      <c r="BG45" s="658"/>
      <c r="BH45" s="658"/>
      <c r="BI45" s="658"/>
      <c r="BJ45" s="658"/>
      <c r="BK45" s="658"/>
      <c r="BL45" s="658"/>
      <c r="BM45" s="659"/>
      <c r="BN45" s="657">
        <v>7416560</v>
      </c>
      <c r="BO45" s="658"/>
      <c r="BP45" s="658"/>
      <c r="BQ45" s="658"/>
      <c r="BR45" s="658"/>
      <c r="BS45" s="658"/>
      <c r="BT45" s="658"/>
      <c r="BU45" s="658"/>
      <c r="BV45" s="658"/>
      <c r="BW45" s="659"/>
      <c r="BY45" s="586" t="s">
        <v>319</v>
      </c>
      <c r="BZ45" s="587"/>
      <c r="CA45" s="587"/>
      <c r="CB45" s="587"/>
      <c r="CC45" s="587"/>
      <c r="CD45" s="587"/>
      <c r="CE45" s="587"/>
      <c r="CF45" s="587"/>
      <c r="CG45" s="587"/>
      <c r="CH45" s="587"/>
      <c r="CI45" s="587"/>
      <c r="CJ45" s="587"/>
      <c r="CK45" s="587"/>
      <c r="CL45" s="588"/>
      <c r="CM45" s="589">
        <v>654939582</v>
      </c>
      <c r="CN45" s="619"/>
      <c r="CO45" s="619"/>
      <c r="CP45" s="619"/>
      <c r="CQ45" s="619"/>
      <c r="CR45" s="619"/>
      <c r="CS45" s="619"/>
      <c r="CT45" s="620"/>
      <c r="CU45" s="594">
        <v>50</v>
      </c>
      <c r="CV45" s="617"/>
      <c r="CW45" s="617"/>
      <c r="CX45" s="618"/>
      <c r="CY45" s="598">
        <v>388341182</v>
      </c>
      <c r="CZ45" s="619"/>
      <c r="DA45" s="619"/>
      <c r="DB45" s="619"/>
      <c r="DC45" s="619"/>
      <c r="DD45" s="619"/>
      <c r="DE45" s="619"/>
      <c r="DF45" s="620"/>
      <c r="DG45" s="598">
        <v>212553288</v>
      </c>
      <c r="DH45" s="619"/>
      <c r="DI45" s="619"/>
      <c r="DJ45" s="619"/>
      <c r="DK45" s="619"/>
      <c r="DL45" s="619"/>
      <c r="DM45" s="619"/>
      <c r="DN45" s="619"/>
      <c r="DO45" s="619"/>
      <c r="DP45" s="619"/>
      <c r="DQ45" s="620"/>
      <c r="DR45" s="594">
        <v>31.4</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320</v>
      </c>
      <c r="AQ46" s="647"/>
      <c r="AR46" s="647"/>
      <c r="AS46" s="647"/>
      <c r="AT46" s="647"/>
      <c r="AU46" s="647"/>
      <c r="AV46" s="647"/>
      <c r="AW46" s="648"/>
      <c r="AX46" s="649" t="s">
        <v>321</v>
      </c>
      <c r="AY46" s="649"/>
      <c r="AZ46" s="649"/>
      <c r="BA46" s="649"/>
      <c r="BB46" s="649"/>
      <c r="BC46" s="649"/>
      <c r="BD46" s="650">
        <v>4302167</v>
      </c>
      <c r="BE46" s="651"/>
      <c r="BF46" s="651"/>
      <c r="BG46" s="651"/>
      <c r="BH46" s="651"/>
      <c r="BI46" s="651"/>
      <c r="BJ46" s="651"/>
      <c r="BK46" s="651"/>
      <c r="BL46" s="651"/>
      <c r="BM46" s="652"/>
      <c r="BN46" s="650">
        <v>7416560</v>
      </c>
      <c r="BO46" s="651"/>
      <c r="BP46" s="651"/>
      <c r="BQ46" s="651"/>
      <c r="BR46" s="651"/>
      <c r="BS46" s="651"/>
      <c r="BT46" s="651"/>
      <c r="BU46" s="651"/>
      <c r="BV46" s="651"/>
      <c r="BW46" s="652"/>
      <c r="BY46" s="586" t="s">
        <v>322</v>
      </c>
      <c r="BZ46" s="587"/>
      <c r="CA46" s="587"/>
      <c r="CB46" s="587"/>
      <c r="CC46" s="587"/>
      <c r="CD46" s="587"/>
      <c r="CE46" s="587"/>
      <c r="CF46" s="587"/>
      <c r="CG46" s="587"/>
      <c r="CH46" s="587"/>
      <c r="CI46" s="587"/>
      <c r="CJ46" s="587"/>
      <c r="CK46" s="587"/>
      <c r="CL46" s="588"/>
      <c r="CM46" s="589">
        <v>81690927</v>
      </c>
      <c r="CN46" s="590"/>
      <c r="CO46" s="590"/>
      <c r="CP46" s="590"/>
      <c r="CQ46" s="590"/>
      <c r="CR46" s="590"/>
      <c r="CS46" s="590"/>
      <c r="CT46" s="591"/>
      <c r="CU46" s="594">
        <v>6.2</v>
      </c>
      <c r="CV46" s="617"/>
      <c r="CW46" s="617"/>
      <c r="CX46" s="618"/>
      <c r="CY46" s="598">
        <v>35030675</v>
      </c>
      <c r="CZ46" s="619"/>
      <c r="DA46" s="619"/>
      <c r="DB46" s="619"/>
      <c r="DC46" s="619"/>
      <c r="DD46" s="619"/>
      <c r="DE46" s="619"/>
      <c r="DF46" s="620"/>
      <c r="DG46" s="598">
        <v>26319795</v>
      </c>
      <c r="DH46" s="619"/>
      <c r="DI46" s="619"/>
      <c r="DJ46" s="619"/>
      <c r="DK46" s="619"/>
      <c r="DL46" s="619"/>
      <c r="DM46" s="619"/>
      <c r="DN46" s="619"/>
      <c r="DO46" s="619"/>
      <c r="DP46" s="619"/>
      <c r="DQ46" s="620"/>
      <c r="DR46" s="594">
        <v>3.9</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323</v>
      </c>
      <c r="BZ47" s="587"/>
      <c r="CA47" s="587"/>
      <c r="CB47" s="587"/>
      <c r="CC47" s="587"/>
      <c r="CD47" s="587"/>
      <c r="CE47" s="587"/>
      <c r="CF47" s="587"/>
      <c r="CG47" s="587"/>
      <c r="CH47" s="587"/>
      <c r="CI47" s="587"/>
      <c r="CJ47" s="587"/>
      <c r="CK47" s="587"/>
      <c r="CL47" s="588"/>
      <c r="CM47" s="589">
        <v>9009310</v>
      </c>
      <c r="CN47" s="619"/>
      <c r="CO47" s="619"/>
      <c r="CP47" s="619"/>
      <c r="CQ47" s="619"/>
      <c r="CR47" s="619"/>
      <c r="CS47" s="619"/>
      <c r="CT47" s="620"/>
      <c r="CU47" s="594">
        <v>0.7</v>
      </c>
      <c r="CV47" s="617"/>
      <c r="CW47" s="617"/>
      <c r="CX47" s="618"/>
      <c r="CY47" s="598">
        <v>6890830</v>
      </c>
      <c r="CZ47" s="619"/>
      <c r="DA47" s="619"/>
      <c r="DB47" s="619"/>
      <c r="DC47" s="619"/>
      <c r="DD47" s="619"/>
      <c r="DE47" s="619"/>
      <c r="DF47" s="620"/>
      <c r="DG47" s="598">
        <v>6890830</v>
      </c>
      <c r="DH47" s="619"/>
      <c r="DI47" s="619"/>
      <c r="DJ47" s="619"/>
      <c r="DK47" s="619"/>
      <c r="DL47" s="619"/>
      <c r="DM47" s="619"/>
      <c r="DN47" s="619"/>
      <c r="DO47" s="619"/>
      <c r="DP47" s="619"/>
      <c r="DQ47" s="620"/>
      <c r="DR47" s="594">
        <v>1</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324</v>
      </c>
      <c r="BZ48" s="587"/>
      <c r="CA48" s="587"/>
      <c r="CB48" s="587"/>
      <c r="CC48" s="587"/>
      <c r="CD48" s="587"/>
      <c r="CE48" s="587"/>
      <c r="CF48" s="587"/>
      <c r="CG48" s="587"/>
      <c r="CH48" s="587"/>
      <c r="CI48" s="587"/>
      <c r="CJ48" s="587"/>
      <c r="CK48" s="587"/>
      <c r="CL48" s="588"/>
      <c r="CM48" s="589">
        <v>382796644</v>
      </c>
      <c r="CN48" s="590"/>
      <c r="CO48" s="590"/>
      <c r="CP48" s="590"/>
      <c r="CQ48" s="590"/>
      <c r="CR48" s="590"/>
      <c r="CS48" s="590"/>
      <c r="CT48" s="591"/>
      <c r="CU48" s="594">
        <v>29.2</v>
      </c>
      <c r="CV48" s="617"/>
      <c r="CW48" s="617"/>
      <c r="CX48" s="618"/>
      <c r="CY48" s="598">
        <v>280078289</v>
      </c>
      <c r="CZ48" s="619"/>
      <c r="DA48" s="619"/>
      <c r="DB48" s="619"/>
      <c r="DC48" s="619"/>
      <c r="DD48" s="619"/>
      <c r="DE48" s="619"/>
      <c r="DF48" s="620"/>
      <c r="DG48" s="598">
        <v>162727607</v>
      </c>
      <c r="DH48" s="619"/>
      <c r="DI48" s="619"/>
      <c r="DJ48" s="619"/>
      <c r="DK48" s="619"/>
      <c r="DL48" s="619"/>
      <c r="DM48" s="619"/>
      <c r="DN48" s="619"/>
      <c r="DO48" s="619"/>
      <c r="DP48" s="619"/>
      <c r="DQ48" s="620"/>
      <c r="DR48" s="594">
        <v>24</v>
      </c>
      <c r="DS48" s="617"/>
      <c r="DT48" s="617"/>
      <c r="DU48" s="617"/>
      <c r="DV48" s="617"/>
      <c r="DW48" s="617"/>
      <c r="DX48" s="621"/>
    </row>
    <row r="49" spans="2:128" ht="11.25" customHeight="1" x14ac:dyDescent="0.2">
      <c r="B49" s="210" t="s">
        <v>325</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326</v>
      </c>
      <c r="BZ49" s="587"/>
      <c r="CA49" s="587"/>
      <c r="CB49" s="587"/>
      <c r="CC49" s="587"/>
      <c r="CD49" s="587"/>
      <c r="CE49" s="587"/>
      <c r="CF49" s="587"/>
      <c r="CG49" s="587"/>
      <c r="CH49" s="587"/>
      <c r="CI49" s="587"/>
      <c r="CJ49" s="587"/>
      <c r="CK49" s="587"/>
      <c r="CL49" s="588"/>
      <c r="CM49" s="589">
        <v>28005736</v>
      </c>
      <c r="CN49" s="619"/>
      <c r="CO49" s="619"/>
      <c r="CP49" s="619"/>
      <c r="CQ49" s="619"/>
      <c r="CR49" s="619"/>
      <c r="CS49" s="619"/>
      <c r="CT49" s="620"/>
      <c r="CU49" s="594">
        <v>2.1</v>
      </c>
      <c r="CV49" s="617"/>
      <c r="CW49" s="617"/>
      <c r="CX49" s="618"/>
      <c r="CY49" s="598">
        <v>22834554</v>
      </c>
      <c r="CZ49" s="619"/>
      <c r="DA49" s="619"/>
      <c r="DB49" s="619"/>
      <c r="DC49" s="619"/>
      <c r="DD49" s="619"/>
      <c r="DE49" s="619"/>
      <c r="DF49" s="620"/>
      <c r="DG49" s="598">
        <v>15883785</v>
      </c>
      <c r="DH49" s="619"/>
      <c r="DI49" s="619"/>
      <c r="DJ49" s="619"/>
      <c r="DK49" s="619"/>
      <c r="DL49" s="619"/>
      <c r="DM49" s="619"/>
      <c r="DN49" s="619"/>
      <c r="DO49" s="619"/>
      <c r="DP49" s="619"/>
      <c r="DQ49" s="620"/>
      <c r="DR49" s="594">
        <v>2.2999999999999998</v>
      </c>
      <c r="DS49" s="617"/>
      <c r="DT49" s="617"/>
      <c r="DU49" s="617"/>
      <c r="DV49" s="617"/>
      <c r="DW49" s="617"/>
      <c r="DX49" s="621"/>
    </row>
    <row r="50" spans="2:128" ht="11.25" customHeight="1" x14ac:dyDescent="0.2">
      <c r="B50" s="660" t="s">
        <v>327</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328</v>
      </c>
      <c r="BZ50" s="587"/>
      <c r="CA50" s="587"/>
      <c r="CB50" s="587"/>
      <c r="CC50" s="587"/>
      <c r="CD50" s="587"/>
      <c r="CE50" s="587"/>
      <c r="CF50" s="587"/>
      <c r="CG50" s="587"/>
      <c r="CH50" s="587"/>
      <c r="CI50" s="587"/>
      <c r="CJ50" s="587"/>
      <c r="CK50" s="587"/>
      <c r="CL50" s="588"/>
      <c r="CM50" s="589">
        <v>48497746</v>
      </c>
      <c r="CN50" s="590"/>
      <c r="CO50" s="590"/>
      <c r="CP50" s="590"/>
      <c r="CQ50" s="590"/>
      <c r="CR50" s="590"/>
      <c r="CS50" s="590"/>
      <c r="CT50" s="591"/>
      <c r="CU50" s="594">
        <v>3.7</v>
      </c>
      <c r="CV50" s="617"/>
      <c r="CW50" s="617"/>
      <c r="CX50" s="618"/>
      <c r="CY50" s="598">
        <v>42690942</v>
      </c>
      <c r="CZ50" s="619"/>
      <c r="DA50" s="619"/>
      <c r="DB50" s="619"/>
      <c r="DC50" s="619"/>
      <c r="DD50" s="619"/>
      <c r="DE50" s="619"/>
      <c r="DF50" s="620"/>
      <c r="DG50" s="598" t="s">
        <v>212</v>
      </c>
      <c r="DH50" s="619"/>
      <c r="DI50" s="619"/>
      <c r="DJ50" s="619"/>
      <c r="DK50" s="619"/>
      <c r="DL50" s="619"/>
      <c r="DM50" s="619"/>
      <c r="DN50" s="619"/>
      <c r="DO50" s="619"/>
      <c r="DP50" s="619"/>
      <c r="DQ50" s="620"/>
      <c r="DR50" s="594" t="s">
        <v>121</v>
      </c>
      <c r="DS50" s="617"/>
      <c r="DT50" s="617"/>
      <c r="DU50" s="617"/>
      <c r="DV50" s="617"/>
      <c r="DW50" s="617"/>
      <c r="DX50" s="621"/>
    </row>
    <row r="51" spans="2:128" ht="11.25" customHeight="1" x14ac:dyDescent="0.2">
      <c r="B51" s="660" t="s">
        <v>329</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330</v>
      </c>
      <c r="BZ51" s="587"/>
      <c r="CA51" s="587"/>
      <c r="CB51" s="587"/>
      <c r="CC51" s="587"/>
      <c r="CD51" s="587"/>
      <c r="CE51" s="587"/>
      <c r="CF51" s="587"/>
      <c r="CG51" s="587"/>
      <c r="CH51" s="587"/>
      <c r="CI51" s="587"/>
      <c r="CJ51" s="587"/>
      <c r="CK51" s="587"/>
      <c r="CL51" s="588"/>
      <c r="CM51" s="589">
        <v>1060000</v>
      </c>
      <c r="CN51" s="619"/>
      <c r="CO51" s="619"/>
      <c r="CP51" s="619"/>
      <c r="CQ51" s="619"/>
      <c r="CR51" s="619"/>
      <c r="CS51" s="619"/>
      <c r="CT51" s="620"/>
      <c r="CU51" s="594">
        <v>0.1</v>
      </c>
      <c r="CV51" s="617"/>
      <c r="CW51" s="617"/>
      <c r="CX51" s="618"/>
      <c r="CY51" s="598" t="s">
        <v>212</v>
      </c>
      <c r="CZ51" s="619"/>
      <c r="DA51" s="619"/>
      <c r="DB51" s="619"/>
      <c r="DC51" s="619"/>
      <c r="DD51" s="619"/>
      <c r="DE51" s="619"/>
      <c r="DF51" s="620"/>
      <c r="DG51" s="598" t="s">
        <v>121</v>
      </c>
      <c r="DH51" s="619"/>
      <c r="DI51" s="619"/>
      <c r="DJ51" s="619"/>
      <c r="DK51" s="619"/>
      <c r="DL51" s="619"/>
      <c r="DM51" s="619"/>
      <c r="DN51" s="619"/>
      <c r="DO51" s="619"/>
      <c r="DP51" s="619"/>
      <c r="DQ51" s="620"/>
      <c r="DR51" s="594" t="s">
        <v>121</v>
      </c>
      <c r="DS51" s="617"/>
      <c r="DT51" s="617"/>
      <c r="DU51" s="617"/>
      <c r="DV51" s="617"/>
      <c r="DW51" s="617"/>
      <c r="DX51" s="621"/>
    </row>
    <row r="52" spans="2:128" ht="11.25" customHeight="1" x14ac:dyDescent="0.2">
      <c r="BY52" s="586" t="s">
        <v>331</v>
      </c>
      <c r="BZ52" s="587"/>
      <c r="CA52" s="587"/>
      <c r="CB52" s="587"/>
      <c r="CC52" s="587"/>
      <c r="CD52" s="587"/>
      <c r="CE52" s="587"/>
      <c r="CF52" s="587"/>
      <c r="CG52" s="587"/>
      <c r="CH52" s="587"/>
      <c r="CI52" s="587"/>
      <c r="CJ52" s="587"/>
      <c r="CK52" s="587"/>
      <c r="CL52" s="588"/>
      <c r="CM52" s="589">
        <v>103879219</v>
      </c>
      <c r="CN52" s="590"/>
      <c r="CO52" s="590"/>
      <c r="CP52" s="590"/>
      <c r="CQ52" s="590"/>
      <c r="CR52" s="590"/>
      <c r="CS52" s="590"/>
      <c r="CT52" s="591"/>
      <c r="CU52" s="594">
        <v>7.9</v>
      </c>
      <c r="CV52" s="617"/>
      <c r="CW52" s="617"/>
      <c r="CX52" s="618"/>
      <c r="CY52" s="598">
        <v>815892</v>
      </c>
      <c r="CZ52" s="619"/>
      <c r="DA52" s="619"/>
      <c r="DB52" s="619"/>
      <c r="DC52" s="619"/>
      <c r="DD52" s="619"/>
      <c r="DE52" s="619"/>
      <c r="DF52" s="620"/>
      <c r="DG52" s="598">
        <v>731271</v>
      </c>
      <c r="DH52" s="619"/>
      <c r="DI52" s="619"/>
      <c r="DJ52" s="619"/>
      <c r="DK52" s="619"/>
      <c r="DL52" s="619"/>
      <c r="DM52" s="619"/>
      <c r="DN52" s="619"/>
      <c r="DO52" s="619"/>
      <c r="DP52" s="619"/>
      <c r="DQ52" s="620"/>
      <c r="DR52" s="594">
        <v>0.1</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332</v>
      </c>
      <c r="BZ53" s="587"/>
      <c r="CA53" s="587"/>
      <c r="CB53" s="587"/>
      <c r="CC53" s="587"/>
      <c r="CD53" s="587"/>
      <c r="CE53" s="587"/>
      <c r="CF53" s="587"/>
      <c r="CG53" s="587"/>
      <c r="CH53" s="587"/>
      <c r="CI53" s="587"/>
      <c r="CJ53" s="587"/>
      <c r="CK53" s="587"/>
      <c r="CL53" s="588"/>
      <c r="CM53" s="589" t="s">
        <v>234</v>
      </c>
      <c r="CN53" s="590"/>
      <c r="CO53" s="590"/>
      <c r="CP53" s="590"/>
      <c r="CQ53" s="590"/>
      <c r="CR53" s="590"/>
      <c r="CS53" s="590"/>
      <c r="CT53" s="591"/>
      <c r="CU53" s="594" t="s">
        <v>212</v>
      </c>
      <c r="CV53" s="617"/>
      <c r="CW53" s="617"/>
      <c r="CX53" s="618"/>
      <c r="CY53" s="598" t="s">
        <v>121</v>
      </c>
      <c r="CZ53" s="619"/>
      <c r="DA53" s="619"/>
      <c r="DB53" s="619"/>
      <c r="DC53" s="619"/>
      <c r="DD53" s="619"/>
      <c r="DE53" s="619"/>
      <c r="DF53" s="620"/>
      <c r="DG53" s="598" t="s">
        <v>212</v>
      </c>
      <c r="DH53" s="619"/>
      <c r="DI53" s="619"/>
      <c r="DJ53" s="619"/>
      <c r="DK53" s="619"/>
      <c r="DL53" s="619"/>
      <c r="DM53" s="619"/>
      <c r="DN53" s="619"/>
      <c r="DO53" s="619"/>
      <c r="DP53" s="619"/>
      <c r="DQ53" s="620"/>
      <c r="DR53" s="594" t="s">
        <v>121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333</v>
      </c>
      <c r="BZ54" s="587"/>
      <c r="CA54" s="587"/>
      <c r="CB54" s="587"/>
      <c r="CC54" s="587"/>
      <c r="CD54" s="587"/>
      <c r="CE54" s="587"/>
      <c r="CF54" s="587"/>
      <c r="CG54" s="587"/>
      <c r="CH54" s="587"/>
      <c r="CI54" s="587"/>
      <c r="CJ54" s="587"/>
      <c r="CK54" s="587"/>
      <c r="CL54" s="588"/>
      <c r="CM54" s="589">
        <v>166794874</v>
      </c>
      <c r="CN54" s="590"/>
      <c r="CO54" s="590"/>
      <c r="CP54" s="590"/>
      <c r="CQ54" s="590"/>
      <c r="CR54" s="590"/>
      <c r="CS54" s="590"/>
      <c r="CT54" s="591"/>
      <c r="CU54" s="594">
        <v>12.7</v>
      </c>
      <c r="CV54" s="617"/>
      <c r="CW54" s="617"/>
      <c r="CX54" s="618"/>
      <c r="CY54" s="598">
        <v>13585227</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334</v>
      </c>
      <c r="BZ55" s="587"/>
      <c r="CA55" s="587"/>
      <c r="CB55" s="587"/>
      <c r="CC55" s="587"/>
      <c r="CD55" s="587"/>
      <c r="CE55" s="587"/>
      <c r="CF55" s="587"/>
      <c r="CG55" s="587"/>
      <c r="CH55" s="587"/>
      <c r="CI55" s="587"/>
      <c r="CJ55" s="587"/>
      <c r="CK55" s="587"/>
      <c r="CL55" s="588"/>
      <c r="CM55" s="589">
        <v>3287622</v>
      </c>
      <c r="CN55" s="590"/>
      <c r="CO55" s="590"/>
      <c r="CP55" s="590"/>
      <c r="CQ55" s="590"/>
      <c r="CR55" s="590"/>
      <c r="CS55" s="590"/>
      <c r="CT55" s="591"/>
      <c r="CU55" s="594">
        <v>0.3</v>
      </c>
      <c r="CV55" s="617"/>
      <c r="CW55" s="617"/>
      <c r="CX55" s="618"/>
      <c r="CY55" s="598">
        <v>273384</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308</v>
      </c>
      <c r="BZ56" s="635"/>
      <c r="CA56" s="586" t="s">
        <v>335</v>
      </c>
      <c r="CB56" s="587"/>
      <c r="CC56" s="587"/>
      <c r="CD56" s="587"/>
      <c r="CE56" s="587"/>
      <c r="CF56" s="587"/>
      <c r="CG56" s="587"/>
      <c r="CH56" s="587"/>
      <c r="CI56" s="587"/>
      <c r="CJ56" s="587"/>
      <c r="CK56" s="587"/>
      <c r="CL56" s="588"/>
      <c r="CM56" s="589">
        <v>166385451</v>
      </c>
      <c r="CN56" s="590"/>
      <c r="CO56" s="590"/>
      <c r="CP56" s="590"/>
      <c r="CQ56" s="590"/>
      <c r="CR56" s="590"/>
      <c r="CS56" s="590"/>
      <c r="CT56" s="591"/>
      <c r="CU56" s="594">
        <v>12.7</v>
      </c>
      <c r="CV56" s="617"/>
      <c r="CW56" s="617"/>
      <c r="CX56" s="618"/>
      <c r="CY56" s="598">
        <v>13585153</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336</v>
      </c>
      <c r="CB57" s="587"/>
      <c r="CC57" s="587"/>
      <c r="CD57" s="587"/>
      <c r="CE57" s="587"/>
      <c r="CF57" s="587"/>
      <c r="CG57" s="587"/>
      <c r="CH57" s="587"/>
      <c r="CI57" s="587"/>
      <c r="CJ57" s="587"/>
      <c r="CK57" s="587"/>
      <c r="CL57" s="588"/>
      <c r="CM57" s="589">
        <v>95944104</v>
      </c>
      <c r="CN57" s="590"/>
      <c r="CO57" s="590"/>
      <c r="CP57" s="590"/>
      <c r="CQ57" s="590"/>
      <c r="CR57" s="590"/>
      <c r="CS57" s="590"/>
      <c r="CT57" s="591"/>
      <c r="CU57" s="594">
        <v>7.3</v>
      </c>
      <c r="CV57" s="617"/>
      <c r="CW57" s="617"/>
      <c r="CX57" s="618"/>
      <c r="CY57" s="598">
        <v>672494</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337</v>
      </c>
      <c r="CB58" s="587"/>
      <c r="CC58" s="587"/>
      <c r="CD58" s="587"/>
      <c r="CE58" s="587"/>
      <c r="CF58" s="587"/>
      <c r="CG58" s="587"/>
      <c r="CH58" s="587"/>
      <c r="CI58" s="587"/>
      <c r="CJ58" s="587"/>
      <c r="CK58" s="587"/>
      <c r="CL58" s="588"/>
      <c r="CM58" s="589">
        <v>44160692</v>
      </c>
      <c r="CN58" s="590"/>
      <c r="CO58" s="590"/>
      <c r="CP58" s="590"/>
      <c r="CQ58" s="590"/>
      <c r="CR58" s="590"/>
      <c r="CS58" s="590"/>
      <c r="CT58" s="591"/>
      <c r="CU58" s="594">
        <v>3.4</v>
      </c>
      <c r="CV58" s="617"/>
      <c r="CW58" s="617"/>
      <c r="CX58" s="618"/>
      <c r="CY58" s="598">
        <v>12568377</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338</v>
      </c>
      <c r="CB59" s="587"/>
      <c r="CC59" s="587"/>
      <c r="CD59" s="587"/>
      <c r="CE59" s="587"/>
      <c r="CF59" s="587"/>
      <c r="CG59" s="587"/>
      <c r="CH59" s="587"/>
      <c r="CI59" s="587"/>
      <c r="CJ59" s="587"/>
      <c r="CK59" s="587"/>
      <c r="CL59" s="588"/>
      <c r="CM59" s="589">
        <v>409423</v>
      </c>
      <c r="CN59" s="590"/>
      <c r="CO59" s="590"/>
      <c r="CP59" s="590"/>
      <c r="CQ59" s="590"/>
      <c r="CR59" s="590"/>
      <c r="CS59" s="590"/>
      <c r="CT59" s="591"/>
      <c r="CU59" s="594">
        <v>0</v>
      </c>
      <c r="CV59" s="617"/>
      <c r="CW59" s="617"/>
      <c r="CX59" s="618"/>
      <c r="CY59" s="598">
        <v>74</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339</v>
      </c>
      <c r="CB60" s="587"/>
      <c r="CC60" s="587"/>
      <c r="CD60" s="587"/>
      <c r="CE60" s="587"/>
      <c r="CF60" s="587"/>
      <c r="CG60" s="587"/>
      <c r="CH60" s="587"/>
      <c r="CI60" s="587"/>
      <c r="CJ60" s="587"/>
      <c r="CK60" s="587"/>
      <c r="CL60" s="588"/>
      <c r="CM60" s="589" t="s">
        <v>121</v>
      </c>
      <c r="CN60" s="590"/>
      <c r="CO60" s="590"/>
      <c r="CP60" s="590"/>
      <c r="CQ60" s="590"/>
      <c r="CR60" s="590"/>
      <c r="CS60" s="590"/>
      <c r="CT60" s="591"/>
      <c r="CU60" s="594" t="s">
        <v>212</v>
      </c>
      <c r="CV60" s="617"/>
      <c r="CW60" s="617"/>
      <c r="CX60" s="618"/>
      <c r="CY60" s="598" t="s">
        <v>121</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340</v>
      </c>
      <c r="BZ61" s="607"/>
      <c r="CA61" s="607"/>
      <c r="CB61" s="607"/>
      <c r="CC61" s="607"/>
      <c r="CD61" s="607"/>
      <c r="CE61" s="607"/>
      <c r="CF61" s="607"/>
      <c r="CG61" s="607"/>
      <c r="CH61" s="607"/>
      <c r="CI61" s="607"/>
      <c r="CJ61" s="607"/>
      <c r="CK61" s="607"/>
      <c r="CL61" s="608"/>
      <c r="CM61" s="667">
        <v>1309533583</v>
      </c>
      <c r="CN61" s="668"/>
      <c r="CO61" s="668"/>
      <c r="CP61" s="668"/>
      <c r="CQ61" s="668"/>
      <c r="CR61" s="668"/>
      <c r="CS61" s="668"/>
      <c r="CT61" s="669"/>
      <c r="CU61" s="609">
        <v>100</v>
      </c>
      <c r="CV61" s="670"/>
      <c r="CW61" s="670"/>
      <c r="CX61" s="671"/>
      <c r="CY61" s="672">
        <v>822078569</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Vh1jdIU7Dxs2Mh8kzgdB7qB4YhvySwpyAA8a40xgnllu6sop2t+hi6jVcLu9QtgZBu+Eh44mTH2pP+hcCzupJA==" saltValue="V+XQxfJSC1PkgwQGyXGVIw=="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orientation="portrait"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341</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342</v>
      </c>
      <c r="DK2" s="683"/>
      <c r="DL2" s="683"/>
      <c r="DM2" s="683"/>
      <c r="DN2" s="683"/>
      <c r="DO2" s="684"/>
      <c r="DP2" s="226"/>
      <c r="DQ2" s="682" t="s">
        <v>343</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344</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345</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346</v>
      </c>
      <c r="B5" s="688"/>
      <c r="C5" s="688"/>
      <c r="D5" s="688"/>
      <c r="E5" s="688"/>
      <c r="F5" s="688"/>
      <c r="G5" s="688"/>
      <c r="H5" s="688"/>
      <c r="I5" s="688"/>
      <c r="J5" s="688"/>
      <c r="K5" s="688"/>
      <c r="L5" s="688"/>
      <c r="M5" s="688"/>
      <c r="N5" s="688"/>
      <c r="O5" s="688"/>
      <c r="P5" s="689"/>
      <c r="Q5" s="693" t="s">
        <v>347</v>
      </c>
      <c r="R5" s="694"/>
      <c r="S5" s="694"/>
      <c r="T5" s="694"/>
      <c r="U5" s="695"/>
      <c r="V5" s="693" t="s">
        <v>348</v>
      </c>
      <c r="W5" s="694"/>
      <c r="X5" s="694"/>
      <c r="Y5" s="694"/>
      <c r="Z5" s="695"/>
      <c r="AA5" s="693" t="s">
        <v>349</v>
      </c>
      <c r="AB5" s="694"/>
      <c r="AC5" s="694"/>
      <c r="AD5" s="694"/>
      <c r="AE5" s="694"/>
      <c r="AF5" s="699" t="s">
        <v>350</v>
      </c>
      <c r="AG5" s="694"/>
      <c r="AH5" s="694"/>
      <c r="AI5" s="694"/>
      <c r="AJ5" s="700"/>
      <c r="AK5" s="694" t="s">
        <v>351</v>
      </c>
      <c r="AL5" s="694"/>
      <c r="AM5" s="694"/>
      <c r="AN5" s="694"/>
      <c r="AO5" s="695"/>
      <c r="AP5" s="693" t="s">
        <v>352</v>
      </c>
      <c r="AQ5" s="694"/>
      <c r="AR5" s="694"/>
      <c r="AS5" s="694"/>
      <c r="AT5" s="695"/>
      <c r="AU5" s="693" t="s">
        <v>353</v>
      </c>
      <c r="AV5" s="694"/>
      <c r="AW5" s="694"/>
      <c r="AX5" s="694"/>
      <c r="AY5" s="700"/>
      <c r="AZ5" s="230"/>
      <c r="BA5" s="230"/>
      <c r="BB5" s="230"/>
      <c r="BC5" s="230"/>
      <c r="BD5" s="230"/>
      <c r="BE5" s="231"/>
      <c r="BF5" s="231"/>
      <c r="BG5" s="231"/>
      <c r="BH5" s="231"/>
      <c r="BI5" s="231"/>
      <c r="BJ5" s="231"/>
      <c r="BK5" s="231"/>
      <c r="BL5" s="231"/>
      <c r="BM5" s="231"/>
      <c r="BN5" s="231"/>
      <c r="BO5" s="231"/>
      <c r="BP5" s="231"/>
      <c r="BQ5" s="687" t="s">
        <v>354</v>
      </c>
      <c r="BR5" s="688"/>
      <c r="BS5" s="688"/>
      <c r="BT5" s="688"/>
      <c r="BU5" s="688"/>
      <c r="BV5" s="688"/>
      <c r="BW5" s="688"/>
      <c r="BX5" s="688"/>
      <c r="BY5" s="688"/>
      <c r="BZ5" s="688"/>
      <c r="CA5" s="688"/>
      <c r="CB5" s="688"/>
      <c r="CC5" s="688"/>
      <c r="CD5" s="688"/>
      <c r="CE5" s="688"/>
      <c r="CF5" s="688"/>
      <c r="CG5" s="689"/>
      <c r="CH5" s="693" t="s">
        <v>355</v>
      </c>
      <c r="CI5" s="694"/>
      <c r="CJ5" s="694"/>
      <c r="CK5" s="694"/>
      <c r="CL5" s="695"/>
      <c r="CM5" s="693" t="s">
        <v>356</v>
      </c>
      <c r="CN5" s="694"/>
      <c r="CO5" s="694"/>
      <c r="CP5" s="694"/>
      <c r="CQ5" s="695"/>
      <c r="CR5" s="693" t="s">
        <v>357</v>
      </c>
      <c r="CS5" s="694"/>
      <c r="CT5" s="694"/>
      <c r="CU5" s="694"/>
      <c r="CV5" s="695"/>
      <c r="CW5" s="693" t="s">
        <v>358</v>
      </c>
      <c r="CX5" s="694"/>
      <c r="CY5" s="694"/>
      <c r="CZ5" s="694"/>
      <c r="DA5" s="695"/>
      <c r="DB5" s="693" t="s">
        <v>359</v>
      </c>
      <c r="DC5" s="694"/>
      <c r="DD5" s="694"/>
      <c r="DE5" s="694"/>
      <c r="DF5" s="695"/>
      <c r="DG5" s="723" t="s">
        <v>360</v>
      </c>
      <c r="DH5" s="724"/>
      <c r="DI5" s="724"/>
      <c r="DJ5" s="724"/>
      <c r="DK5" s="725"/>
      <c r="DL5" s="723" t="s">
        <v>361</v>
      </c>
      <c r="DM5" s="724"/>
      <c r="DN5" s="724"/>
      <c r="DO5" s="724"/>
      <c r="DP5" s="725"/>
      <c r="DQ5" s="693" t="s">
        <v>362</v>
      </c>
      <c r="DR5" s="694"/>
      <c r="DS5" s="694"/>
      <c r="DT5" s="694"/>
      <c r="DU5" s="695"/>
      <c r="DV5" s="693" t="s">
        <v>353</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363</v>
      </c>
      <c r="C7" s="710"/>
      <c r="D7" s="710"/>
      <c r="E7" s="710"/>
      <c r="F7" s="710"/>
      <c r="G7" s="710"/>
      <c r="H7" s="710"/>
      <c r="I7" s="710"/>
      <c r="J7" s="710"/>
      <c r="K7" s="710"/>
      <c r="L7" s="710"/>
      <c r="M7" s="710"/>
      <c r="N7" s="710"/>
      <c r="O7" s="710"/>
      <c r="P7" s="711"/>
      <c r="Q7" s="712">
        <v>1422372</v>
      </c>
      <c r="R7" s="713"/>
      <c r="S7" s="713"/>
      <c r="T7" s="713"/>
      <c r="U7" s="713"/>
      <c r="V7" s="713">
        <v>1392779</v>
      </c>
      <c r="W7" s="713"/>
      <c r="X7" s="713"/>
      <c r="Y7" s="713"/>
      <c r="Z7" s="713"/>
      <c r="AA7" s="713">
        <v>29593</v>
      </c>
      <c r="AB7" s="713"/>
      <c r="AC7" s="713"/>
      <c r="AD7" s="713"/>
      <c r="AE7" s="714"/>
      <c r="AF7" s="715">
        <v>19642</v>
      </c>
      <c r="AG7" s="716"/>
      <c r="AH7" s="716"/>
      <c r="AI7" s="716"/>
      <c r="AJ7" s="717"/>
      <c r="AK7" s="718">
        <v>8695</v>
      </c>
      <c r="AL7" s="719"/>
      <c r="AM7" s="719"/>
      <c r="AN7" s="719"/>
      <c r="AO7" s="719"/>
      <c r="AP7" s="719">
        <v>2228774</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c r="BS7" s="706" t="s">
        <v>583</v>
      </c>
      <c r="BT7" s="707"/>
      <c r="BU7" s="707"/>
      <c r="BV7" s="707"/>
      <c r="BW7" s="707"/>
      <c r="BX7" s="707"/>
      <c r="BY7" s="707"/>
      <c r="BZ7" s="707"/>
      <c r="CA7" s="707"/>
      <c r="CB7" s="707"/>
      <c r="CC7" s="707"/>
      <c r="CD7" s="707"/>
      <c r="CE7" s="707"/>
      <c r="CF7" s="707"/>
      <c r="CG7" s="722"/>
      <c r="CH7" s="703">
        <v>339</v>
      </c>
      <c r="CI7" s="704"/>
      <c r="CJ7" s="704"/>
      <c r="CK7" s="704"/>
      <c r="CL7" s="705"/>
      <c r="CM7" s="703">
        <v>-4295</v>
      </c>
      <c r="CN7" s="704"/>
      <c r="CO7" s="704"/>
      <c r="CP7" s="704"/>
      <c r="CQ7" s="705"/>
      <c r="CR7" s="703">
        <v>693</v>
      </c>
      <c r="CS7" s="704"/>
      <c r="CT7" s="704"/>
      <c r="CU7" s="704"/>
      <c r="CV7" s="705"/>
      <c r="CW7" s="703" t="s">
        <v>611</v>
      </c>
      <c r="CX7" s="704"/>
      <c r="CY7" s="704"/>
      <c r="CZ7" s="704"/>
      <c r="DA7" s="705"/>
      <c r="DB7" s="703">
        <v>6085</v>
      </c>
      <c r="DC7" s="704"/>
      <c r="DD7" s="704"/>
      <c r="DE7" s="704"/>
      <c r="DF7" s="705"/>
      <c r="DG7" s="703" t="s">
        <v>611</v>
      </c>
      <c r="DH7" s="704"/>
      <c r="DI7" s="704"/>
      <c r="DJ7" s="704"/>
      <c r="DK7" s="705"/>
      <c r="DL7" s="703" t="s">
        <v>611</v>
      </c>
      <c r="DM7" s="704"/>
      <c r="DN7" s="704"/>
      <c r="DO7" s="704"/>
      <c r="DP7" s="705"/>
      <c r="DQ7" s="703" t="s">
        <v>611</v>
      </c>
      <c r="DR7" s="704"/>
      <c r="DS7" s="704"/>
      <c r="DT7" s="704"/>
      <c r="DU7" s="705"/>
      <c r="DV7" s="706"/>
      <c r="DW7" s="707"/>
      <c r="DX7" s="707"/>
      <c r="DY7" s="707"/>
      <c r="DZ7" s="708"/>
      <c r="EA7" s="232"/>
    </row>
    <row r="8" spans="1:131" s="233" customFormat="1" ht="26.25" customHeight="1" x14ac:dyDescent="0.2">
      <c r="A8" s="236">
        <v>2</v>
      </c>
      <c r="B8" s="740" t="s">
        <v>364</v>
      </c>
      <c r="C8" s="741"/>
      <c r="D8" s="741"/>
      <c r="E8" s="741"/>
      <c r="F8" s="741"/>
      <c r="G8" s="741"/>
      <c r="H8" s="741"/>
      <c r="I8" s="741"/>
      <c r="J8" s="741"/>
      <c r="K8" s="741"/>
      <c r="L8" s="741"/>
      <c r="M8" s="741"/>
      <c r="N8" s="741"/>
      <c r="O8" s="741"/>
      <c r="P8" s="742"/>
      <c r="Q8" s="743">
        <v>174382</v>
      </c>
      <c r="R8" s="744"/>
      <c r="S8" s="744"/>
      <c r="T8" s="744"/>
      <c r="U8" s="744"/>
      <c r="V8" s="744">
        <v>174382</v>
      </c>
      <c r="W8" s="744"/>
      <c r="X8" s="744"/>
      <c r="Y8" s="744"/>
      <c r="Z8" s="744"/>
      <c r="AA8" s="744" t="s">
        <v>611</v>
      </c>
      <c r="AB8" s="744"/>
      <c r="AC8" s="744"/>
      <c r="AD8" s="744"/>
      <c r="AE8" s="745"/>
      <c r="AF8" s="746" t="s">
        <v>365</v>
      </c>
      <c r="AG8" s="747"/>
      <c r="AH8" s="747"/>
      <c r="AI8" s="747"/>
      <c r="AJ8" s="748"/>
      <c r="AK8" s="729">
        <v>31693</v>
      </c>
      <c r="AL8" s="730"/>
      <c r="AM8" s="730"/>
      <c r="AN8" s="730"/>
      <c r="AO8" s="730"/>
      <c r="AP8" s="730" t="s">
        <v>611</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584</v>
      </c>
      <c r="BT8" s="734"/>
      <c r="BU8" s="734"/>
      <c r="BV8" s="734"/>
      <c r="BW8" s="734"/>
      <c r="BX8" s="734"/>
      <c r="BY8" s="734"/>
      <c r="BZ8" s="734"/>
      <c r="CA8" s="734"/>
      <c r="CB8" s="734"/>
      <c r="CC8" s="734"/>
      <c r="CD8" s="734"/>
      <c r="CE8" s="734"/>
      <c r="CF8" s="734"/>
      <c r="CG8" s="735"/>
      <c r="CH8" s="736">
        <v>-67</v>
      </c>
      <c r="CI8" s="737"/>
      <c r="CJ8" s="737"/>
      <c r="CK8" s="737"/>
      <c r="CL8" s="738"/>
      <c r="CM8" s="736">
        <v>2956</v>
      </c>
      <c r="CN8" s="737"/>
      <c r="CO8" s="737"/>
      <c r="CP8" s="737"/>
      <c r="CQ8" s="738"/>
      <c r="CR8" s="736">
        <v>362</v>
      </c>
      <c r="CS8" s="737"/>
      <c r="CT8" s="737"/>
      <c r="CU8" s="737"/>
      <c r="CV8" s="738"/>
      <c r="CW8" s="736">
        <v>8</v>
      </c>
      <c r="CX8" s="737"/>
      <c r="CY8" s="737"/>
      <c r="CZ8" s="737"/>
      <c r="DA8" s="738"/>
      <c r="DB8" s="736" t="s">
        <v>611</v>
      </c>
      <c r="DC8" s="737"/>
      <c r="DD8" s="737"/>
      <c r="DE8" s="737"/>
      <c r="DF8" s="738"/>
      <c r="DG8" s="736" t="s">
        <v>516</v>
      </c>
      <c r="DH8" s="737"/>
      <c r="DI8" s="737"/>
      <c r="DJ8" s="737"/>
      <c r="DK8" s="738"/>
      <c r="DL8" s="736" t="s">
        <v>516</v>
      </c>
      <c r="DM8" s="737"/>
      <c r="DN8" s="737"/>
      <c r="DO8" s="737"/>
      <c r="DP8" s="738"/>
      <c r="DQ8" s="736" t="s">
        <v>516</v>
      </c>
      <c r="DR8" s="737"/>
      <c r="DS8" s="737"/>
      <c r="DT8" s="737"/>
      <c r="DU8" s="738"/>
      <c r="DV8" s="733"/>
      <c r="DW8" s="734"/>
      <c r="DX8" s="734"/>
      <c r="DY8" s="734"/>
      <c r="DZ8" s="739"/>
      <c r="EA8" s="232"/>
    </row>
    <row r="9" spans="1:131" s="233" customFormat="1" ht="26.25" customHeight="1" x14ac:dyDescent="0.2">
      <c r="A9" s="236">
        <v>3</v>
      </c>
      <c r="B9" s="740" t="s">
        <v>366</v>
      </c>
      <c r="C9" s="741"/>
      <c r="D9" s="741"/>
      <c r="E9" s="741"/>
      <c r="F9" s="741"/>
      <c r="G9" s="741"/>
      <c r="H9" s="741"/>
      <c r="I9" s="741"/>
      <c r="J9" s="741"/>
      <c r="K9" s="741"/>
      <c r="L9" s="741"/>
      <c r="M9" s="741"/>
      <c r="N9" s="741"/>
      <c r="O9" s="741"/>
      <c r="P9" s="742"/>
      <c r="Q9" s="743">
        <v>1454</v>
      </c>
      <c r="R9" s="744"/>
      <c r="S9" s="744"/>
      <c r="T9" s="744"/>
      <c r="U9" s="744"/>
      <c r="V9" s="744">
        <v>913</v>
      </c>
      <c r="W9" s="744"/>
      <c r="X9" s="744"/>
      <c r="Y9" s="744"/>
      <c r="Z9" s="744"/>
      <c r="AA9" s="744">
        <v>541</v>
      </c>
      <c r="AB9" s="744"/>
      <c r="AC9" s="744"/>
      <c r="AD9" s="744"/>
      <c r="AE9" s="745"/>
      <c r="AF9" s="746">
        <v>363</v>
      </c>
      <c r="AG9" s="747"/>
      <c r="AH9" s="747"/>
      <c r="AI9" s="747"/>
      <c r="AJ9" s="748"/>
      <c r="AK9" s="729" t="s">
        <v>611</v>
      </c>
      <c r="AL9" s="730"/>
      <c r="AM9" s="730"/>
      <c r="AN9" s="730"/>
      <c r="AO9" s="730"/>
      <c r="AP9" s="730" t="s">
        <v>611</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585</v>
      </c>
      <c r="BT9" s="734"/>
      <c r="BU9" s="734"/>
      <c r="BV9" s="734"/>
      <c r="BW9" s="734"/>
      <c r="BX9" s="734"/>
      <c r="BY9" s="734"/>
      <c r="BZ9" s="734"/>
      <c r="CA9" s="734"/>
      <c r="CB9" s="734"/>
      <c r="CC9" s="734"/>
      <c r="CD9" s="734"/>
      <c r="CE9" s="734"/>
      <c r="CF9" s="734"/>
      <c r="CG9" s="735"/>
      <c r="CH9" s="736">
        <v>439</v>
      </c>
      <c r="CI9" s="737"/>
      <c r="CJ9" s="737"/>
      <c r="CK9" s="737"/>
      <c r="CL9" s="738"/>
      <c r="CM9" s="736">
        <v>2224</v>
      </c>
      <c r="CN9" s="737"/>
      <c r="CO9" s="737"/>
      <c r="CP9" s="737"/>
      <c r="CQ9" s="738"/>
      <c r="CR9" s="736">
        <v>30</v>
      </c>
      <c r="CS9" s="737"/>
      <c r="CT9" s="737"/>
      <c r="CU9" s="737"/>
      <c r="CV9" s="738"/>
      <c r="CW9" s="736">
        <v>154</v>
      </c>
      <c r="CX9" s="737"/>
      <c r="CY9" s="737"/>
      <c r="CZ9" s="737"/>
      <c r="DA9" s="738"/>
      <c r="DB9" s="736" t="s">
        <v>611</v>
      </c>
      <c r="DC9" s="737"/>
      <c r="DD9" s="737"/>
      <c r="DE9" s="737"/>
      <c r="DF9" s="738"/>
      <c r="DG9" s="736" t="s">
        <v>516</v>
      </c>
      <c r="DH9" s="737"/>
      <c r="DI9" s="737"/>
      <c r="DJ9" s="737"/>
      <c r="DK9" s="738"/>
      <c r="DL9" s="736" t="s">
        <v>516</v>
      </c>
      <c r="DM9" s="737"/>
      <c r="DN9" s="737"/>
      <c r="DO9" s="737"/>
      <c r="DP9" s="738"/>
      <c r="DQ9" s="736" t="s">
        <v>516</v>
      </c>
      <c r="DR9" s="737"/>
      <c r="DS9" s="737"/>
      <c r="DT9" s="737"/>
      <c r="DU9" s="738"/>
      <c r="DV9" s="733"/>
      <c r="DW9" s="734"/>
      <c r="DX9" s="734"/>
      <c r="DY9" s="734"/>
      <c r="DZ9" s="739"/>
      <c r="EA9" s="232"/>
    </row>
    <row r="10" spans="1:131" s="233" customFormat="1" ht="26.25" customHeight="1" x14ac:dyDescent="0.2">
      <c r="A10" s="236">
        <v>4</v>
      </c>
      <c r="B10" s="740" t="s">
        <v>367</v>
      </c>
      <c r="C10" s="741"/>
      <c r="D10" s="741"/>
      <c r="E10" s="741"/>
      <c r="F10" s="741"/>
      <c r="G10" s="741"/>
      <c r="H10" s="741"/>
      <c r="I10" s="741"/>
      <c r="J10" s="741"/>
      <c r="K10" s="741"/>
      <c r="L10" s="741"/>
      <c r="M10" s="741"/>
      <c r="N10" s="741"/>
      <c r="O10" s="741"/>
      <c r="P10" s="742"/>
      <c r="Q10" s="743">
        <v>4159</v>
      </c>
      <c r="R10" s="744"/>
      <c r="S10" s="744"/>
      <c r="T10" s="744"/>
      <c r="U10" s="744"/>
      <c r="V10" s="744">
        <v>1956</v>
      </c>
      <c r="W10" s="744"/>
      <c r="X10" s="744"/>
      <c r="Y10" s="744"/>
      <c r="Z10" s="744"/>
      <c r="AA10" s="744">
        <v>2203</v>
      </c>
      <c r="AB10" s="744"/>
      <c r="AC10" s="744"/>
      <c r="AD10" s="744"/>
      <c r="AE10" s="745"/>
      <c r="AF10" s="746">
        <v>2013</v>
      </c>
      <c r="AG10" s="747"/>
      <c r="AH10" s="747"/>
      <c r="AI10" s="747"/>
      <c r="AJ10" s="748"/>
      <c r="AK10" s="729" t="s">
        <v>611</v>
      </c>
      <c r="AL10" s="730"/>
      <c r="AM10" s="730"/>
      <c r="AN10" s="730"/>
      <c r="AO10" s="730"/>
      <c r="AP10" s="730">
        <v>6794</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586</v>
      </c>
      <c r="BT10" s="734"/>
      <c r="BU10" s="734"/>
      <c r="BV10" s="734"/>
      <c r="BW10" s="734"/>
      <c r="BX10" s="734"/>
      <c r="BY10" s="734"/>
      <c r="BZ10" s="734"/>
      <c r="CA10" s="734"/>
      <c r="CB10" s="734"/>
      <c r="CC10" s="734"/>
      <c r="CD10" s="734"/>
      <c r="CE10" s="734"/>
      <c r="CF10" s="734"/>
      <c r="CG10" s="735"/>
      <c r="CH10" s="736">
        <v>1194</v>
      </c>
      <c r="CI10" s="737"/>
      <c r="CJ10" s="737"/>
      <c r="CK10" s="737"/>
      <c r="CL10" s="738"/>
      <c r="CM10" s="736">
        <v>15466</v>
      </c>
      <c r="CN10" s="737"/>
      <c r="CO10" s="737"/>
      <c r="CP10" s="737"/>
      <c r="CQ10" s="738"/>
      <c r="CR10" s="736">
        <v>768</v>
      </c>
      <c r="CS10" s="737"/>
      <c r="CT10" s="737"/>
      <c r="CU10" s="737"/>
      <c r="CV10" s="738"/>
      <c r="CW10" s="736" t="s">
        <v>516</v>
      </c>
      <c r="CX10" s="737"/>
      <c r="CY10" s="737"/>
      <c r="CZ10" s="737"/>
      <c r="DA10" s="738"/>
      <c r="DB10" s="736" t="s">
        <v>516</v>
      </c>
      <c r="DC10" s="737"/>
      <c r="DD10" s="737"/>
      <c r="DE10" s="737"/>
      <c r="DF10" s="738"/>
      <c r="DG10" s="736" t="s">
        <v>516</v>
      </c>
      <c r="DH10" s="737"/>
      <c r="DI10" s="737"/>
      <c r="DJ10" s="737"/>
      <c r="DK10" s="738"/>
      <c r="DL10" s="736" t="s">
        <v>516</v>
      </c>
      <c r="DM10" s="737"/>
      <c r="DN10" s="737"/>
      <c r="DO10" s="737"/>
      <c r="DP10" s="738"/>
      <c r="DQ10" s="736" t="s">
        <v>516</v>
      </c>
      <c r="DR10" s="737"/>
      <c r="DS10" s="737"/>
      <c r="DT10" s="737"/>
      <c r="DU10" s="738"/>
      <c r="DV10" s="733"/>
      <c r="DW10" s="734"/>
      <c r="DX10" s="734"/>
      <c r="DY10" s="734"/>
      <c r="DZ10" s="739"/>
      <c r="EA10" s="232"/>
    </row>
    <row r="11" spans="1:131" s="233" customFormat="1" ht="26.25" customHeight="1" x14ac:dyDescent="0.2">
      <c r="A11" s="236">
        <v>5</v>
      </c>
      <c r="B11" s="740" t="s">
        <v>368</v>
      </c>
      <c r="C11" s="741"/>
      <c r="D11" s="741"/>
      <c r="E11" s="741"/>
      <c r="F11" s="741"/>
      <c r="G11" s="741"/>
      <c r="H11" s="741"/>
      <c r="I11" s="741"/>
      <c r="J11" s="741"/>
      <c r="K11" s="741"/>
      <c r="L11" s="741"/>
      <c r="M11" s="741"/>
      <c r="N11" s="741"/>
      <c r="O11" s="741"/>
      <c r="P11" s="742"/>
      <c r="Q11" s="743">
        <v>271</v>
      </c>
      <c r="R11" s="744"/>
      <c r="S11" s="744"/>
      <c r="T11" s="744"/>
      <c r="U11" s="744"/>
      <c r="V11" s="744">
        <v>52</v>
      </c>
      <c r="W11" s="744"/>
      <c r="X11" s="744"/>
      <c r="Y11" s="744"/>
      <c r="Z11" s="744"/>
      <c r="AA11" s="744">
        <v>220</v>
      </c>
      <c r="AB11" s="744"/>
      <c r="AC11" s="744"/>
      <c r="AD11" s="744"/>
      <c r="AE11" s="745"/>
      <c r="AF11" s="746">
        <v>220</v>
      </c>
      <c r="AG11" s="747"/>
      <c r="AH11" s="747"/>
      <c r="AI11" s="747"/>
      <c r="AJ11" s="748"/>
      <c r="AK11" s="729" t="s">
        <v>611</v>
      </c>
      <c r="AL11" s="730"/>
      <c r="AM11" s="730"/>
      <c r="AN11" s="730"/>
      <c r="AO11" s="730"/>
      <c r="AP11" s="730">
        <v>545</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587</v>
      </c>
      <c r="BT11" s="734"/>
      <c r="BU11" s="734"/>
      <c r="BV11" s="734"/>
      <c r="BW11" s="734"/>
      <c r="BX11" s="734"/>
      <c r="BY11" s="734"/>
      <c r="BZ11" s="734"/>
      <c r="CA11" s="734"/>
      <c r="CB11" s="734"/>
      <c r="CC11" s="734"/>
      <c r="CD11" s="734"/>
      <c r="CE11" s="734"/>
      <c r="CF11" s="734"/>
      <c r="CG11" s="735"/>
      <c r="CH11" s="736">
        <v>0</v>
      </c>
      <c r="CI11" s="737"/>
      <c r="CJ11" s="737"/>
      <c r="CK11" s="737"/>
      <c r="CL11" s="738"/>
      <c r="CM11" s="736">
        <v>329</v>
      </c>
      <c r="CN11" s="737"/>
      <c r="CO11" s="737"/>
      <c r="CP11" s="737"/>
      <c r="CQ11" s="738"/>
      <c r="CR11" s="736">
        <v>116</v>
      </c>
      <c r="CS11" s="737"/>
      <c r="CT11" s="737"/>
      <c r="CU11" s="737"/>
      <c r="CV11" s="738"/>
      <c r="CW11" s="736">
        <v>12</v>
      </c>
      <c r="CX11" s="737"/>
      <c r="CY11" s="737"/>
      <c r="CZ11" s="737"/>
      <c r="DA11" s="738"/>
      <c r="DB11" s="736" t="s">
        <v>516</v>
      </c>
      <c r="DC11" s="737"/>
      <c r="DD11" s="737"/>
      <c r="DE11" s="737"/>
      <c r="DF11" s="738"/>
      <c r="DG11" s="736" t="s">
        <v>516</v>
      </c>
      <c r="DH11" s="737"/>
      <c r="DI11" s="737"/>
      <c r="DJ11" s="737"/>
      <c r="DK11" s="738"/>
      <c r="DL11" s="736" t="s">
        <v>516</v>
      </c>
      <c r="DM11" s="737"/>
      <c r="DN11" s="737"/>
      <c r="DO11" s="737"/>
      <c r="DP11" s="738"/>
      <c r="DQ11" s="736" t="s">
        <v>516</v>
      </c>
      <c r="DR11" s="737"/>
      <c r="DS11" s="737"/>
      <c r="DT11" s="737"/>
      <c r="DU11" s="738"/>
      <c r="DV11" s="733"/>
      <c r="DW11" s="734"/>
      <c r="DX11" s="734"/>
      <c r="DY11" s="734"/>
      <c r="DZ11" s="739"/>
      <c r="EA11" s="232"/>
    </row>
    <row r="12" spans="1:131" s="233" customFormat="1" ht="26.25" customHeight="1" x14ac:dyDescent="0.2">
      <c r="A12" s="236">
        <v>6</v>
      </c>
      <c r="B12" s="740" t="s">
        <v>369</v>
      </c>
      <c r="C12" s="741"/>
      <c r="D12" s="741"/>
      <c r="E12" s="741"/>
      <c r="F12" s="741"/>
      <c r="G12" s="741"/>
      <c r="H12" s="741"/>
      <c r="I12" s="741"/>
      <c r="J12" s="741"/>
      <c r="K12" s="741"/>
      <c r="L12" s="741"/>
      <c r="M12" s="741"/>
      <c r="N12" s="741"/>
      <c r="O12" s="741"/>
      <c r="P12" s="742"/>
      <c r="Q12" s="743">
        <v>530</v>
      </c>
      <c r="R12" s="744"/>
      <c r="S12" s="744"/>
      <c r="T12" s="744"/>
      <c r="U12" s="744"/>
      <c r="V12" s="744">
        <v>494</v>
      </c>
      <c r="W12" s="744"/>
      <c r="X12" s="744"/>
      <c r="Y12" s="744"/>
      <c r="Z12" s="744"/>
      <c r="AA12" s="744">
        <v>35</v>
      </c>
      <c r="AB12" s="744"/>
      <c r="AC12" s="744"/>
      <c r="AD12" s="744"/>
      <c r="AE12" s="745"/>
      <c r="AF12" s="746">
        <v>35</v>
      </c>
      <c r="AG12" s="747"/>
      <c r="AH12" s="747"/>
      <c r="AI12" s="747"/>
      <c r="AJ12" s="748"/>
      <c r="AK12" s="729">
        <v>17</v>
      </c>
      <c r="AL12" s="730"/>
      <c r="AM12" s="730"/>
      <c r="AN12" s="730"/>
      <c r="AO12" s="730"/>
      <c r="AP12" s="730">
        <v>9307</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588</v>
      </c>
      <c r="BT12" s="734"/>
      <c r="BU12" s="734"/>
      <c r="BV12" s="734"/>
      <c r="BW12" s="734"/>
      <c r="BX12" s="734"/>
      <c r="BY12" s="734"/>
      <c r="BZ12" s="734"/>
      <c r="CA12" s="734"/>
      <c r="CB12" s="734"/>
      <c r="CC12" s="734"/>
      <c r="CD12" s="734"/>
      <c r="CE12" s="734"/>
      <c r="CF12" s="734"/>
      <c r="CG12" s="735"/>
      <c r="CH12" s="736">
        <v>-10</v>
      </c>
      <c r="CI12" s="737"/>
      <c r="CJ12" s="737"/>
      <c r="CK12" s="737"/>
      <c r="CL12" s="738"/>
      <c r="CM12" s="736">
        <v>1488</v>
      </c>
      <c r="CN12" s="737"/>
      <c r="CO12" s="737"/>
      <c r="CP12" s="737"/>
      <c r="CQ12" s="738"/>
      <c r="CR12" s="736">
        <v>750</v>
      </c>
      <c r="CS12" s="737"/>
      <c r="CT12" s="737"/>
      <c r="CU12" s="737"/>
      <c r="CV12" s="738"/>
      <c r="CW12" s="736">
        <v>26</v>
      </c>
      <c r="CX12" s="737"/>
      <c r="CY12" s="737"/>
      <c r="CZ12" s="737"/>
      <c r="DA12" s="738"/>
      <c r="DB12" s="736" t="s">
        <v>516</v>
      </c>
      <c r="DC12" s="737"/>
      <c r="DD12" s="737"/>
      <c r="DE12" s="737"/>
      <c r="DF12" s="738"/>
      <c r="DG12" s="736" t="s">
        <v>516</v>
      </c>
      <c r="DH12" s="737"/>
      <c r="DI12" s="737"/>
      <c r="DJ12" s="737"/>
      <c r="DK12" s="738"/>
      <c r="DL12" s="736" t="s">
        <v>516</v>
      </c>
      <c r="DM12" s="737"/>
      <c r="DN12" s="737"/>
      <c r="DO12" s="737"/>
      <c r="DP12" s="738"/>
      <c r="DQ12" s="736" t="s">
        <v>516</v>
      </c>
      <c r="DR12" s="737"/>
      <c r="DS12" s="737"/>
      <c r="DT12" s="737"/>
      <c r="DU12" s="738"/>
      <c r="DV12" s="733"/>
      <c r="DW12" s="734"/>
      <c r="DX12" s="734"/>
      <c r="DY12" s="734"/>
      <c r="DZ12" s="739"/>
      <c r="EA12" s="232"/>
    </row>
    <row r="13" spans="1:131" s="233" customFormat="1" ht="26.25" customHeight="1" x14ac:dyDescent="0.2">
      <c r="A13" s="236">
        <v>7</v>
      </c>
      <c r="B13" s="740" t="s">
        <v>370</v>
      </c>
      <c r="C13" s="741"/>
      <c r="D13" s="741"/>
      <c r="E13" s="741"/>
      <c r="F13" s="741"/>
      <c r="G13" s="741"/>
      <c r="H13" s="741"/>
      <c r="I13" s="741"/>
      <c r="J13" s="741"/>
      <c r="K13" s="741"/>
      <c r="L13" s="741"/>
      <c r="M13" s="741"/>
      <c r="N13" s="741"/>
      <c r="O13" s="741"/>
      <c r="P13" s="742"/>
      <c r="Q13" s="743">
        <v>419</v>
      </c>
      <c r="R13" s="744"/>
      <c r="S13" s="744"/>
      <c r="T13" s="744"/>
      <c r="U13" s="744"/>
      <c r="V13" s="744">
        <v>73</v>
      </c>
      <c r="W13" s="744"/>
      <c r="X13" s="744"/>
      <c r="Y13" s="744"/>
      <c r="Z13" s="744"/>
      <c r="AA13" s="744">
        <v>346</v>
      </c>
      <c r="AB13" s="744"/>
      <c r="AC13" s="744"/>
      <c r="AD13" s="744"/>
      <c r="AE13" s="745"/>
      <c r="AF13" s="746">
        <v>346</v>
      </c>
      <c r="AG13" s="747"/>
      <c r="AH13" s="747"/>
      <c r="AI13" s="747"/>
      <c r="AJ13" s="748"/>
      <c r="AK13" s="729">
        <v>0.2</v>
      </c>
      <c r="AL13" s="730"/>
      <c r="AM13" s="730"/>
      <c r="AN13" s="730"/>
      <c r="AO13" s="730"/>
      <c r="AP13" s="730">
        <v>276</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589</v>
      </c>
      <c r="BT13" s="734"/>
      <c r="BU13" s="734"/>
      <c r="BV13" s="734"/>
      <c r="BW13" s="734"/>
      <c r="BX13" s="734"/>
      <c r="BY13" s="734"/>
      <c r="BZ13" s="734"/>
      <c r="CA13" s="734"/>
      <c r="CB13" s="734"/>
      <c r="CC13" s="734"/>
      <c r="CD13" s="734"/>
      <c r="CE13" s="734"/>
      <c r="CF13" s="734"/>
      <c r="CG13" s="735"/>
      <c r="CH13" s="736">
        <v>0</v>
      </c>
      <c r="CI13" s="737"/>
      <c r="CJ13" s="737"/>
      <c r="CK13" s="737"/>
      <c r="CL13" s="738"/>
      <c r="CM13" s="736">
        <v>426</v>
      </c>
      <c r="CN13" s="737"/>
      <c r="CO13" s="737"/>
      <c r="CP13" s="737"/>
      <c r="CQ13" s="738"/>
      <c r="CR13" s="736">
        <v>281</v>
      </c>
      <c r="CS13" s="737"/>
      <c r="CT13" s="737"/>
      <c r="CU13" s="737"/>
      <c r="CV13" s="738"/>
      <c r="CW13" s="736" t="s">
        <v>516</v>
      </c>
      <c r="CX13" s="737"/>
      <c r="CY13" s="737"/>
      <c r="CZ13" s="737"/>
      <c r="DA13" s="738"/>
      <c r="DB13" s="736" t="s">
        <v>516</v>
      </c>
      <c r="DC13" s="737"/>
      <c r="DD13" s="737"/>
      <c r="DE13" s="737"/>
      <c r="DF13" s="738"/>
      <c r="DG13" s="736" t="s">
        <v>516</v>
      </c>
      <c r="DH13" s="737"/>
      <c r="DI13" s="737"/>
      <c r="DJ13" s="737"/>
      <c r="DK13" s="738"/>
      <c r="DL13" s="736" t="s">
        <v>516</v>
      </c>
      <c r="DM13" s="737"/>
      <c r="DN13" s="737"/>
      <c r="DO13" s="737"/>
      <c r="DP13" s="738"/>
      <c r="DQ13" s="736" t="s">
        <v>516</v>
      </c>
      <c r="DR13" s="737"/>
      <c r="DS13" s="737"/>
      <c r="DT13" s="737"/>
      <c r="DU13" s="738"/>
      <c r="DV13" s="733"/>
      <c r="DW13" s="734"/>
      <c r="DX13" s="734"/>
      <c r="DY13" s="734"/>
      <c r="DZ13" s="739"/>
      <c r="EA13" s="232"/>
    </row>
    <row r="14" spans="1:131" s="233" customFormat="1" ht="26.25" customHeight="1" x14ac:dyDescent="0.2">
      <c r="A14" s="236">
        <v>8</v>
      </c>
      <c r="B14" s="740" t="s">
        <v>371</v>
      </c>
      <c r="C14" s="741"/>
      <c r="D14" s="741"/>
      <c r="E14" s="741"/>
      <c r="F14" s="741"/>
      <c r="G14" s="741"/>
      <c r="H14" s="741"/>
      <c r="I14" s="741"/>
      <c r="J14" s="741"/>
      <c r="K14" s="741"/>
      <c r="L14" s="741"/>
      <c r="M14" s="741"/>
      <c r="N14" s="741"/>
      <c r="O14" s="741"/>
      <c r="P14" s="742"/>
      <c r="Q14" s="743" t="s">
        <v>611</v>
      </c>
      <c r="R14" s="744"/>
      <c r="S14" s="744"/>
      <c r="T14" s="744"/>
      <c r="U14" s="744"/>
      <c r="V14" s="744" t="s">
        <v>611</v>
      </c>
      <c r="W14" s="744"/>
      <c r="X14" s="744"/>
      <c r="Y14" s="744"/>
      <c r="Z14" s="744"/>
      <c r="AA14" s="744" t="s">
        <v>611</v>
      </c>
      <c r="AB14" s="744"/>
      <c r="AC14" s="744"/>
      <c r="AD14" s="744"/>
      <c r="AE14" s="745"/>
      <c r="AF14" s="746" t="s">
        <v>121</v>
      </c>
      <c r="AG14" s="747"/>
      <c r="AH14" s="747"/>
      <c r="AI14" s="747"/>
      <c r="AJ14" s="748"/>
      <c r="AK14" s="729" t="s">
        <v>611</v>
      </c>
      <c r="AL14" s="730"/>
      <c r="AM14" s="730"/>
      <c r="AN14" s="730"/>
      <c r="AO14" s="730"/>
      <c r="AP14" s="730" t="s">
        <v>611</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590</v>
      </c>
      <c r="BT14" s="734"/>
      <c r="BU14" s="734"/>
      <c r="BV14" s="734"/>
      <c r="BW14" s="734"/>
      <c r="BX14" s="734"/>
      <c r="BY14" s="734"/>
      <c r="BZ14" s="734"/>
      <c r="CA14" s="734"/>
      <c r="CB14" s="734"/>
      <c r="CC14" s="734"/>
      <c r="CD14" s="734"/>
      <c r="CE14" s="734"/>
      <c r="CF14" s="734"/>
      <c r="CG14" s="735"/>
      <c r="CH14" s="736">
        <v>0</v>
      </c>
      <c r="CI14" s="737"/>
      <c r="CJ14" s="737"/>
      <c r="CK14" s="737"/>
      <c r="CL14" s="738"/>
      <c r="CM14" s="736">
        <v>555</v>
      </c>
      <c r="CN14" s="737"/>
      <c r="CO14" s="737"/>
      <c r="CP14" s="737"/>
      <c r="CQ14" s="738"/>
      <c r="CR14" s="736">
        <v>300</v>
      </c>
      <c r="CS14" s="737"/>
      <c r="CT14" s="737"/>
      <c r="CU14" s="737"/>
      <c r="CV14" s="738"/>
      <c r="CW14" s="736">
        <v>85</v>
      </c>
      <c r="CX14" s="737"/>
      <c r="CY14" s="737"/>
      <c r="CZ14" s="737"/>
      <c r="DA14" s="738"/>
      <c r="DB14" s="736" t="s">
        <v>516</v>
      </c>
      <c r="DC14" s="737"/>
      <c r="DD14" s="737"/>
      <c r="DE14" s="737"/>
      <c r="DF14" s="738"/>
      <c r="DG14" s="736" t="s">
        <v>516</v>
      </c>
      <c r="DH14" s="737"/>
      <c r="DI14" s="737"/>
      <c r="DJ14" s="737"/>
      <c r="DK14" s="738"/>
      <c r="DL14" s="736" t="s">
        <v>516</v>
      </c>
      <c r="DM14" s="737"/>
      <c r="DN14" s="737"/>
      <c r="DO14" s="737"/>
      <c r="DP14" s="738"/>
      <c r="DQ14" s="736" t="s">
        <v>516</v>
      </c>
      <c r="DR14" s="737"/>
      <c r="DS14" s="737"/>
      <c r="DT14" s="737"/>
      <c r="DU14" s="738"/>
      <c r="DV14" s="733"/>
      <c r="DW14" s="734"/>
      <c r="DX14" s="734"/>
      <c r="DY14" s="734"/>
      <c r="DZ14" s="739"/>
      <c r="EA14" s="232"/>
    </row>
    <row r="15" spans="1:131" s="233" customFormat="1" ht="26.25" customHeight="1" x14ac:dyDescent="0.2">
      <c r="A15" s="236">
        <v>9</v>
      </c>
      <c r="B15" s="740" t="s">
        <v>372</v>
      </c>
      <c r="C15" s="741"/>
      <c r="D15" s="741"/>
      <c r="E15" s="741"/>
      <c r="F15" s="741"/>
      <c r="G15" s="741"/>
      <c r="H15" s="741"/>
      <c r="I15" s="741"/>
      <c r="J15" s="741"/>
      <c r="K15" s="741"/>
      <c r="L15" s="741"/>
      <c r="M15" s="741"/>
      <c r="N15" s="741"/>
      <c r="O15" s="741"/>
      <c r="P15" s="742"/>
      <c r="Q15" s="743">
        <v>158</v>
      </c>
      <c r="R15" s="744"/>
      <c r="S15" s="744"/>
      <c r="T15" s="744"/>
      <c r="U15" s="744"/>
      <c r="V15" s="744">
        <v>0.02</v>
      </c>
      <c r="W15" s="744"/>
      <c r="X15" s="744"/>
      <c r="Y15" s="744"/>
      <c r="Z15" s="744"/>
      <c r="AA15" s="744">
        <v>158</v>
      </c>
      <c r="AB15" s="744"/>
      <c r="AC15" s="744"/>
      <c r="AD15" s="744"/>
      <c r="AE15" s="745"/>
      <c r="AF15" s="746">
        <v>158</v>
      </c>
      <c r="AG15" s="747"/>
      <c r="AH15" s="747"/>
      <c r="AI15" s="747"/>
      <c r="AJ15" s="748"/>
      <c r="AK15" s="729" t="s">
        <v>611</v>
      </c>
      <c r="AL15" s="730"/>
      <c r="AM15" s="730"/>
      <c r="AN15" s="730"/>
      <c r="AO15" s="730"/>
      <c r="AP15" s="730" t="s">
        <v>611</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591</v>
      </c>
      <c r="BT15" s="734"/>
      <c r="BU15" s="734"/>
      <c r="BV15" s="734"/>
      <c r="BW15" s="734"/>
      <c r="BX15" s="734"/>
      <c r="BY15" s="734"/>
      <c r="BZ15" s="734"/>
      <c r="CA15" s="734"/>
      <c r="CB15" s="734"/>
      <c r="CC15" s="734"/>
      <c r="CD15" s="734"/>
      <c r="CE15" s="734"/>
      <c r="CF15" s="734"/>
      <c r="CG15" s="735"/>
      <c r="CH15" s="736">
        <v>77</v>
      </c>
      <c r="CI15" s="737"/>
      <c r="CJ15" s="737"/>
      <c r="CK15" s="737"/>
      <c r="CL15" s="738"/>
      <c r="CM15" s="736">
        <v>10372</v>
      </c>
      <c r="CN15" s="737"/>
      <c r="CO15" s="737"/>
      <c r="CP15" s="737"/>
      <c r="CQ15" s="738"/>
      <c r="CR15" s="736">
        <v>80</v>
      </c>
      <c r="CS15" s="737"/>
      <c r="CT15" s="737"/>
      <c r="CU15" s="737"/>
      <c r="CV15" s="738"/>
      <c r="CW15" s="736">
        <v>67</v>
      </c>
      <c r="CX15" s="737"/>
      <c r="CY15" s="737"/>
      <c r="CZ15" s="737"/>
      <c r="DA15" s="738"/>
      <c r="DB15" s="736">
        <v>1842</v>
      </c>
      <c r="DC15" s="737"/>
      <c r="DD15" s="737"/>
      <c r="DE15" s="737"/>
      <c r="DF15" s="738"/>
      <c r="DG15" s="736" t="s">
        <v>516</v>
      </c>
      <c r="DH15" s="737"/>
      <c r="DI15" s="737"/>
      <c r="DJ15" s="737"/>
      <c r="DK15" s="738"/>
      <c r="DL15" s="736" t="s">
        <v>516</v>
      </c>
      <c r="DM15" s="737"/>
      <c r="DN15" s="737"/>
      <c r="DO15" s="737"/>
      <c r="DP15" s="738"/>
      <c r="DQ15" s="736" t="s">
        <v>516</v>
      </c>
      <c r="DR15" s="737"/>
      <c r="DS15" s="737"/>
      <c r="DT15" s="737"/>
      <c r="DU15" s="738"/>
      <c r="DV15" s="733"/>
      <c r="DW15" s="734"/>
      <c r="DX15" s="734"/>
      <c r="DY15" s="734"/>
      <c r="DZ15" s="739"/>
      <c r="EA15" s="232"/>
    </row>
    <row r="16" spans="1:131" s="233" customFormat="1" ht="26.25" customHeight="1" x14ac:dyDescent="0.2">
      <c r="A16" s="236">
        <v>10</v>
      </c>
      <c r="B16" s="740" t="s">
        <v>373</v>
      </c>
      <c r="C16" s="741"/>
      <c r="D16" s="741"/>
      <c r="E16" s="741"/>
      <c r="F16" s="741"/>
      <c r="G16" s="741"/>
      <c r="H16" s="741"/>
      <c r="I16" s="741"/>
      <c r="J16" s="741"/>
      <c r="K16" s="741"/>
      <c r="L16" s="741"/>
      <c r="M16" s="741"/>
      <c r="N16" s="741"/>
      <c r="O16" s="741"/>
      <c r="P16" s="742"/>
      <c r="Q16" s="743">
        <v>347</v>
      </c>
      <c r="R16" s="744"/>
      <c r="S16" s="744"/>
      <c r="T16" s="744"/>
      <c r="U16" s="744"/>
      <c r="V16" s="744">
        <v>0.1</v>
      </c>
      <c r="W16" s="744"/>
      <c r="X16" s="744"/>
      <c r="Y16" s="744"/>
      <c r="Z16" s="744"/>
      <c r="AA16" s="744">
        <v>347</v>
      </c>
      <c r="AB16" s="744"/>
      <c r="AC16" s="744"/>
      <c r="AD16" s="744"/>
      <c r="AE16" s="745"/>
      <c r="AF16" s="746">
        <v>347</v>
      </c>
      <c r="AG16" s="747"/>
      <c r="AH16" s="747"/>
      <c r="AI16" s="747"/>
      <c r="AJ16" s="748"/>
      <c r="AK16" s="729">
        <v>0.3</v>
      </c>
      <c r="AL16" s="730"/>
      <c r="AM16" s="730"/>
      <c r="AN16" s="730"/>
      <c r="AO16" s="730"/>
      <c r="AP16" s="730" t="s">
        <v>611</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592</v>
      </c>
      <c r="BT16" s="734"/>
      <c r="BU16" s="734"/>
      <c r="BV16" s="734"/>
      <c r="BW16" s="734"/>
      <c r="BX16" s="734"/>
      <c r="BY16" s="734"/>
      <c r="BZ16" s="734"/>
      <c r="CA16" s="734"/>
      <c r="CB16" s="734"/>
      <c r="CC16" s="734"/>
      <c r="CD16" s="734"/>
      <c r="CE16" s="734"/>
      <c r="CF16" s="734"/>
      <c r="CG16" s="735"/>
      <c r="CH16" s="736">
        <v>1</v>
      </c>
      <c r="CI16" s="737"/>
      <c r="CJ16" s="737"/>
      <c r="CK16" s="737"/>
      <c r="CL16" s="738"/>
      <c r="CM16" s="736">
        <v>1644</v>
      </c>
      <c r="CN16" s="737"/>
      <c r="CO16" s="737"/>
      <c r="CP16" s="737"/>
      <c r="CQ16" s="738"/>
      <c r="CR16" s="736">
        <v>38</v>
      </c>
      <c r="CS16" s="737"/>
      <c r="CT16" s="737"/>
      <c r="CU16" s="737"/>
      <c r="CV16" s="738"/>
      <c r="CW16" s="736">
        <v>309</v>
      </c>
      <c r="CX16" s="737"/>
      <c r="CY16" s="737"/>
      <c r="CZ16" s="737"/>
      <c r="DA16" s="738"/>
      <c r="DB16" s="736" t="s">
        <v>516</v>
      </c>
      <c r="DC16" s="737"/>
      <c r="DD16" s="737"/>
      <c r="DE16" s="737"/>
      <c r="DF16" s="738"/>
      <c r="DG16" s="736" t="s">
        <v>516</v>
      </c>
      <c r="DH16" s="737"/>
      <c r="DI16" s="737"/>
      <c r="DJ16" s="737"/>
      <c r="DK16" s="738"/>
      <c r="DL16" s="736" t="s">
        <v>516</v>
      </c>
      <c r="DM16" s="737"/>
      <c r="DN16" s="737"/>
      <c r="DO16" s="737"/>
      <c r="DP16" s="738"/>
      <c r="DQ16" s="736" t="s">
        <v>516</v>
      </c>
      <c r="DR16" s="737"/>
      <c r="DS16" s="737"/>
      <c r="DT16" s="737"/>
      <c r="DU16" s="738"/>
      <c r="DV16" s="733"/>
      <c r="DW16" s="734"/>
      <c r="DX16" s="734"/>
      <c r="DY16" s="734"/>
      <c r="DZ16" s="739"/>
      <c r="EA16" s="232"/>
    </row>
    <row r="17" spans="1:131" s="233" customFormat="1" ht="26.25" customHeight="1" x14ac:dyDescent="0.2">
      <c r="A17" s="236">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29"/>
      <c r="AL17" s="730"/>
      <c r="AM17" s="730"/>
      <c r="AN17" s="730"/>
      <c r="AO17" s="730"/>
      <c r="AP17" s="730"/>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593</v>
      </c>
      <c r="BT17" s="734"/>
      <c r="BU17" s="734"/>
      <c r="BV17" s="734"/>
      <c r="BW17" s="734"/>
      <c r="BX17" s="734"/>
      <c r="BY17" s="734"/>
      <c r="BZ17" s="734"/>
      <c r="CA17" s="734"/>
      <c r="CB17" s="734"/>
      <c r="CC17" s="734"/>
      <c r="CD17" s="734"/>
      <c r="CE17" s="734"/>
      <c r="CF17" s="734"/>
      <c r="CG17" s="735"/>
      <c r="CH17" s="736">
        <v>42</v>
      </c>
      <c r="CI17" s="737"/>
      <c r="CJ17" s="737"/>
      <c r="CK17" s="737"/>
      <c r="CL17" s="738"/>
      <c r="CM17" s="736">
        <v>1074</v>
      </c>
      <c r="CN17" s="737"/>
      <c r="CO17" s="737"/>
      <c r="CP17" s="737"/>
      <c r="CQ17" s="738"/>
      <c r="CR17" s="736">
        <v>41</v>
      </c>
      <c r="CS17" s="737"/>
      <c r="CT17" s="737"/>
      <c r="CU17" s="737"/>
      <c r="CV17" s="738"/>
      <c r="CW17" s="736" t="s">
        <v>516</v>
      </c>
      <c r="CX17" s="737"/>
      <c r="CY17" s="737"/>
      <c r="CZ17" s="737"/>
      <c r="DA17" s="738"/>
      <c r="DB17" s="736" t="s">
        <v>516</v>
      </c>
      <c r="DC17" s="737"/>
      <c r="DD17" s="737"/>
      <c r="DE17" s="737"/>
      <c r="DF17" s="738"/>
      <c r="DG17" s="736" t="s">
        <v>516</v>
      </c>
      <c r="DH17" s="737"/>
      <c r="DI17" s="737"/>
      <c r="DJ17" s="737"/>
      <c r="DK17" s="738"/>
      <c r="DL17" s="736" t="s">
        <v>516</v>
      </c>
      <c r="DM17" s="737"/>
      <c r="DN17" s="737"/>
      <c r="DO17" s="737"/>
      <c r="DP17" s="738"/>
      <c r="DQ17" s="736" t="s">
        <v>516</v>
      </c>
      <c r="DR17" s="737"/>
      <c r="DS17" s="737"/>
      <c r="DT17" s="737"/>
      <c r="DU17" s="738"/>
      <c r="DV17" s="733"/>
      <c r="DW17" s="734"/>
      <c r="DX17" s="734"/>
      <c r="DY17" s="734"/>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29"/>
      <c r="AL18" s="730"/>
      <c r="AM18" s="730"/>
      <c r="AN18" s="730"/>
      <c r="AO18" s="730"/>
      <c r="AP18" s="730"/>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594</v>
      </c>
      <c r="BT18" s="734"/>
      <c r="BU18" s="734"/>
      <c r="BV18" s="734"/>
      <c r="BW18" s="734"/>
      <c r="BX18" s="734"/>
      <c r="BY18" s="734"/>
      <c r="BZ18" s="734"/>
      <c r="CA18" s="734"/>
      <c r="CB18" s="734"/>
      <c r="CC18" s="734"/>
      <c r="CD18" s="734"/>
      <c r="CE18" s="734"/>
      <c r="CF18" s="734"/>
      <c r="CG18" s="735"/>
      <c r="CH18" s="736">
        <v>1</v>
      </c>
      <c r="CI18" s="737"/>
      <c r="CJ18" s="737"/>
      <c r="CK18" s="737"/>
      <c r="CL18" s="738"/>
      <c r="CM18" s="736">
        <v>100</v>
      </c>
      <c r="CN18" s="737"/>
      <c r="CO18" s="737"/>
      <c r="CP18" s="737"/>
      <c r="CQ18" s="738"/>
      <c r="CR18" s="736">
        <v>10</v>
      </c>
      <c r="CS18" s="737"/>
      <c r="CT18" s="737"/>
      <c r="CU18" s="737"/>
      <c r="CV18" s="738"/>
      <c r="CW18" s="736">
        <v>3</v>
      </c>
      <c r="CX18" s="737"/>
      <c r="CY18" s="737"/>
      <c r="CZ18" s="737"/>
      <c r="DA18" s="738"/>
      <c r="DB18" s="736" t="s">
        <v>516</v>
      </c>
      <c r="DC18" s="737"/>
      <c r="DD18" s="737"/>
      <c r="DE18" s="737"/>
      <c r="DF18" s="738"/>
      <c r="DG18" s="736" t="s">
        <v>516</v>
      </c>
      <c r="DH18" s="737"/>
      <c r="DI18" s="737"/>
      <c r="DJ18" s="737"/>
      <c r="DK18" s="738"/>
      <c r="DL18" s="736" t="s">
        <v>516</v>
      </c>
      <c r="DM18" s="737"/>
      <c r="DN18" s="737"/>
      <c r="DO18" s="737"/>
      <c r="DP18" s="738"/>
      <c r="DQ18" s="736" t="s">
        <v>516</v>
      </c>
      <c r="DR18" s="737"/>
      <c r="DS18" s="737"/>
      <c r="DT18" s="737"/>
      <c r="DU18" s="738"/>
      <c r="DV18" s="733" t="s">
        <v>609</v>
      </c>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595</v>
      </c>
      <c r="BT19" s="734"/>
      <c r="BU19" s="734"/>
      <c r="BV19" s="734"/>
      <c r="BW19" s="734"/>
      <c r="BX19" s="734"/>
      <c r="BY19" s="734"/>
      <c r="BZ19" s="734"/>
      <c r="CA19" s="734"/>
      <c r="CB19" s="734"/>
      <c r="CC19" s="734"/>
      <c r="CD19" s="734"/>
      <c r="CE19" s="734"/>
      <c r="CF19" s="734"/>
      <c r="CG19" s="735"/>
      <c r="CH19" s="736">
        <v>4</v>
      </c>
      <c r="CI19" s="737"/>
      <c r="CJ19" s="737"/>
      <c r="CK19" s="737"/>
      <c r="CL19" s="738"/>
      <c r="CM19" s="736">
        <v>418</v>
      </c>
      <c r="CN19" s="737"/>
      <c r="CO19" s="737"/>
      <c r="CP19" s="737"/>
      <c r="CQ19" s="738"/>
      <c r="CR19" s="736">
        <v>35</v>
      </c>
      <c r="CS19" s="737"/>
      <c r="CT19" s="737"/>
      <c r="CU19" s="737"/>
      <c r="CV19" s="738"/>
      <c r="CW19" s="736">
        <v>9</v>
      </c>
      <c r="CX19" s="737"/>
      <c r="CY19" s="737"/>
      <c r="CZ19" s="737"/>
      <c r="DA19" s="738"/>
      <c r="DB19" s="736" t="s">
        <v>516</v>
      </c>
      <c r="DC19" s="737"/>
      <c r="DD19" s="737"/>
      <c r="DE19" s="737"/>
      <c r="DF19" s="738"/>
      <c r="DG19" s="736" t="s">
        <v>516</v>
      </c>
      <c r="DH19" s="737"/>
      <c r="DI19" s="737"/>
      <c r="DJ19" s="737"/>
      <c r="DK19" s="738"/>
      <c r="DL19" s="736" t="s">
        <v>516</v>
      </c>
      <c r="DM19" s="737"/>
      <c r="DN19" s="737"/>
      <c r="DO19" s="737"/>
      <c r="DP19" s="738"/>
      <c r="DQ19" s="736" t="s">
        <v>516</v>
      </c>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596</v>
      </c>
      <c r="BT20" s="734"/>
      <c r="BU20" s="734"/>
      <c r="BV20" s="734"/>
      <c r="BW20" s="734"/>
      <c r="BX20" s="734"/>
      <c r="BY20" s="734"/>
      <c r="BZ20" s="734"/>
      <c r="CA20" s="734"/>
      <c r="CB20" s="734"/>
      <c r="CC20" s="734"/>
      <c r="CD20" s="734"/>
      <c r="CE20" s="734"/>
      <c r="CF20" s="734"/>
      <c r="CG20" s="735"/>
      <c r="CH20" s="736">
        <v>-8</v>
      </c>
      <c r="CI20" s="737"/>
      <c r="CJ20" s="737"/>
      <c r="CK20" s="737"/>
      <c r="CL20" s="738"/>
      <c r="CM20" s="736">
        <v>1665</v>
      </c>
      <c r="CN20" s="737"/>
      <c r="CO20" s="737"/>
      <c r="CP20" s="737"/>
      <c r="CQ20" s="738"/>
      <c r="CR20" s="736">
        <v>538</v>
      </c>
      <c r="CS20" s="737"/>
      <c r="CT20" s="737"/>
      <c r="CU20" s="737"/>
      <c r="CV20" s="738"/>
      <c r="CW20" s="736">
        <v>1</v>
      </c>
      <c r="CX20" s="737"/>
      <c r="CY20" s="737"/>
      <c r="CZ20" s="737"/>
      <c r="DA20" s="738"/>
      <c r="DB20" s="736" t="s">
        <v>516</v>
      </c>
      <c r="DC20" s="737"/>
      <c r="DD20" s="737"/>
      <c r="DE20" s="737"/>
      <c r="DF20" s="738"/>
      <c r="DG20" s="736" t="s">
        <v>516</v>
      </c>
      <c r="DH20" s="737"/>
      <c r="DI20" s="737"/>
      <c r="DJ20" s="737"/>
      <c r="DK20" s="738"/>
      <c r="DL20" s="736" t="s">
        <v>516</v>
      </c>
      <c r="DM20" s="737"/>
      <c r="DN20" s="737"/>
      <c r="DO20" s="737"/>
      <c r="DP20" s="738"/>
      <c r="DQ20" s="736" t="s">
        <v>516</v>
      </c>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597</v>
      </c>
      <c r="BT21" s="734"/>
      <c r="BU21" s="734"/>
      <c r="BV21" s="734"/>
      <c r="BW21" s="734"/>
      <c r="BX21" s="734"/>
      <c r="BY21" s="734"/>
      <c r="BZ21" s="734"/>
      <c r="CA21" s="734"/>
      <c r="CB21" s="734"/>
      <c r="CC21" s="734"/>
      <c r="CD21" s="734"/>
      <c r="CE21" s="734"/>
      <c r="CF21" s="734"/>
      <c r="CG21" s="735"/>
      <c r="CH21" s="736">
        <v>1</v>
      </c>
      <c r="CI21" s="737"/>
      <c r="CJ21" s="737"/>
      <c r="CK21" s="737"/>
      <c r="CL21" s="738"/>
      <c r="CM21" s="736">
        <v>2894</v>
      </c>
      <c r="CN21" s="737"/>
      <c r="CO21" s="737"/>
      <c r="CP21" s="737"/>
      <c r="CQ21" s="738"/>
      <c r="CR21" s="736">
        <v>15</v>
      </c>
      <c r="CS21" s="737"/>
      <c r="CT21" s="737"/>
      <c r="CU21" s="737"/>
      <c r="CV21" s="738"/>
      <c r="CW21" s="736">
        <v>670</v>
      </c>
      <c r="CX21" s="737"/>
      <c r="CY21" s="737"/>
      <c r="CZ21" s="737"/>
      <c r="DA21" s="738"/>
      <c r="DB21" s="736" t="s">
        <v>516</v>
      </c>
      <c r="DC21" s="737"/>
      <c r="DD21" s="737"/>
      <c r="DE21" s="737"/>
      <c r="DF21" s="738"/>
      <c r="DG21" s="736" t="s">
        <v>516</v>
      </c>
      <c r="DH21" s="737"/>
      <c r="DI21" s="737"/>
      <c r="DJ21" s="737"/>
      <c r="DK21" s="738"/>
      <c r="DL21" s="736">
        <v>16</v>
      </c>
      <c r="DM21" s="737"/>
      <c r="DN21" s="737"/>
      <c r="DO21" s="737"/>
      <c r="DP21" s="738"/>
      <c r="DQ21" s="736" t="s">
        <v>516</v>
      </c>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374</v>
      </c>
      <c r="BA22" s="772"/>
      <c r="BB22" s="772"/>
      <c r="BC22" s="772"/>
      <c r="BD22" s="773"/>
      <c r="BE22" s="231"/>
      <c r="BF22" s="231"/>
      <c r="BG22" s="231"/>
      <c r="BH22" s="231"/>
      <c r="BI22" s="231"/>
      <c r="BJ22" s="231"/>
      <c r="BK22" s="231"/>
      <c r="BL22" s="231"/>
      <c r="BM22" s="231"/>
      <c r="BN22" s="231"/>
      <c r="BO22" s="231"/>
      <c r="BP22" s="231"/>
      <c r="BQ22" s="236">
        <v>16</v>
      </c>
      <c r="BR22" s="237"/>
      <c r="BS22" s="733" t="s">
        <v>598</v>
      </c>
      <c r="BT22" s="734"/>
      <c r="BU22" s="734"/>
      <c r="BV22" s="734"/>
      <c r="BW22" s="734"/>
      <c r="BX22" s="734"/>
      <c r="BY22" s="734"/>
      <c r="BZ22" s="734"/>
      <c r="CA22" s="734"/>
      <c r="CB22" s="734"/>
      <c r="CC22" s="734"/>
      <c r="CD22" s="734"/>
      <c r="CE22" s="734"/>
      <c r="CF22" s="734"/>
      <c r="CG22" s="735"/>
      <c r="CH22" s="736">
        <v>0</v>
      </c>
      <c r="CI22" s="737"/>
      <c r="CJ22" s="737"/>
      <c r="CK22" s="737"/>
      <c r="CL22" s="738"/>
      <c r="CM22" s="736">
        <v>231</v>
      </c>
      <c r="CN22" s="737"/>
      <c r="CO22" s="737"/>
      <c r="CP22" s="737"/>
      <c r="CQ22" s="738"/>
      <c r="CR22" s="736">
        <v>56</v>
      </c>
      <c r="CS22" s="737"/>
      <c r="CT22" s="737"/>
      <c r="CU22" s="737"/>
      <c r="CV22" s="738"/>
      <c r="CW22" s="736">
        <v>51</v>
      </c>
      <c r="CX22" s="737"/>
      <c r="CY22" s="737"/>
      <c r="CZ22" s="737"/>
      <c r="DA22" s="738"/>
      <c r="DB22" s="736" t="s">
        <v>516</v>
      </c>
      <c r="DC22" s="737"/>
      <c r="DD22" s="737"/>
      <c r="DE22" s="737"/>
      <c r="DF22" s="738"/>
      <c r="DG22" s="736" t="s">
        <v>516</v>
      </c>
      <c r="DH22" s="737"/>
      <c r="DI22" s="737"/>
      <c r="DJ22" s="737"/>
      <c r="DK22" s="738"/>
      <c r="DL22" s="736" t="s">
        <v>516</v>
      </c>
      <c r="DM22" s="737"/>
      <c r="DN22" s="737"/>
      <c r="DO22" s="737"/>
      <c r="DP22" s="738"/>
      <c r="DQ22" s="736" t="s">
        <v>516</v>
      </c>
      <c r="DR22" s="737"/>
      <c r="DS22" s="737"/>
      <c r="DT22" s="737"/>
      <c r="DU22" s="738"/>
      <c r="DV22" s="733"/>
      <c r="DW22" s="734"/>
      <c r="DX22" s="734"/>
      <c r="DY22" s="734"/>
      <c r="DZ22" s="739"/>
      <c r="EA22" s="232"/>
    </row>
    <row r="23" spans="1:131" s="233" customFormat="1" ht="26.25" customHeight="1" thickBot="1" x14ac:dyDescent="0.25">
      <c r="A23" s="238" t="s">
        <v>375</v>
      </c>
      <c r="B23" s="749" t="s">
        <v>376</v>
      </c>
      <c r="C23" s="750"/>
      <c r="D23" s="750"/>
      <c r="E23" s="750"/>
      <c r="F23" s="750"/>
      <c r="G23" s="750"/>
      <c r="H23" s="750"/>
      <c r="I23" s="750"/>
      <c r="J23" s="750"/>
      <c r="K23" s="750"/>
      <c r="L23" s="750"/>
      <c r="M23" s="750"/>
      <c r="N23" s="750"/>
      <c r="O23" s="750"/>
      <c r="P23" s="751"/>
      <c r="Q23" s="752">
        <v>1604092</v>
      </c>
      <c r="R23" s="753"/>
      <c r="S23" s="753"/>
      <c r="T23" s="753"/>
      <c r="U23" s="753"/>
      <c r="V23" s="753">
        <v>1570649.12</v>
      </c>
      <c r="W23" s="753"/>
      <c r="X23" s="753"/>
      <c r="Y23" s="753"/>
      <c r="Z23" s="753"/>
      <c r="AA23" s="753">
        <v>33443</v>
      </c>
      <c r="AB23" s="753"/>
      <c r="AC23" s="753"/>
      <c r="AD23" s="753"/>
      <c r="AE23" s="754"/>
      <c r="AF23" s="755">
        <v>23124</v>
      </c>
      <c r="AG23" s="753"/>
      <c r="AH23" s="753"/>
      <c r="AI23" s="753"/>
      <c r="AJ23" s="756"/>
      <c r="AK23" s="757"/>
      <c r="AL23" s="758"/>
      <c r="AM23" s="758"/>
      <c r="AN23" s="758"/>
      <c r="AO23" s="758"/>
      <c r="AP23" s="753">
        <v>2245696</v>
      </c>
      <c r="AQ23" s="753"/>
      <c r="AR23" s="753"/>
      <c r="AS23" s="753"/>
      <c r="AT23" s="753"/>
      <c r="AU23" s="775"/>
      <c r="AV23" s="775"/>
      <c r="AW23" s="775"/>
      <c r="AX23" s="775"/>
      <c r="AY23" s="776"/>
      <c r="AZ23" s="777" t="s">
        <v>377</v>
      </c>
      <c r="BA23" s="778"/>
      <c r="BB23" s="778"/>
      <c r="BC23" s="778"/>
      <c r="BD23" s="779"/>
      <c r="BE23" s="231"/>
      <c r="BF23" s="231"/>
      <c r="BG23" s="231"/>
      <c r="BH23" s="231"/>
      <c r="BI23" s="231"/>
      <c r="BJ23" s="231"/>
      <c r="BK23" s="231"/>
      <c r="BL23" s="231"/>
      <c r="BM23" s="231"/>
      <c r="BN23" s="231"/>
      <c r="BO23" s="231"/>
      <c r="BP23" s="231"/>
      <c r="BQ23" s="236">
        <v>17</v>
      </c>
      <c r="BR23" s="237"/>
      <c r="BS23" s="733" t="s">
        <v>599</v>
      </c>
      <c r="BT23" s="734"/>
      <c r="BU23" s="734"/>
      <c r="BV23" s="734"/>
      <c r="BW23" s="734"/>
      <c r="BX23" s="734"/>
      <c r="BY23" s="734"/>
      <c r="BZ23" s="734"/>
      <c r="CA23" s="734"/>
      <c r="CB23" s="734"/>
      <c r="CC23" s="734"/>
      <c r="CD23" s="734"/>
      <c r="CE23" s="734"/>
      <c r="CF23" s="734"/>
      <c r="CG23" s="735"/>
      <c r="CH23" s="736">
        <v>-16</v>
      </c>
      <c r="CI23" s="737"/>
      <c r="CJ23" s="737"/>
      <c r="CK23" s="737"/>
      <c r="CL23" s="738"/>
      <c r="CM23" s="736">
        <v>8306</v>
      </c>
      <c r="CN23" s="737"/>
      <c r="CO23" s="737"/>
      <c r="CP23" s="737"/>
      <c r="CQ23" s="738"/>
      <c r="CR23" s="736">
        <v>300</v>
      </c>
      <c r="CS23" s="737"/>
      <c r="CT23" s="737"/>
      <c r="CU23" s="737"/>
      <c r="CV23" s="738"/>
      <c r="CW23" s="736">
        <v>7</v>
      </c>
      <c r="CX23" s="737"/>
      <c r="CY23" s="737"/>
      <c r="CZ23" s="737"/>
      <c r="DA23" s="738"/>
      <c r="DB23" s="736" t="s">
        <v>516</v>
      </c>
      <c r="DC23" s="737"/>
      <c r="DD23" s="737"/>
      <c r="DE23" s="737"/>
      <c r="DF23" s="738"/>
      <c r="DG23" s="736" t="s">
        <v>516</v>
      </c>
      <c r="DH23" s="737"/>
      <c r="DI23" s="737"/>
      <c r="DJ23" s="737"/>
      <c r="DK23" s="738"/>
      <c r="DL23" s="736" t="s">
        <v>516</v>
      </c>
      <c r="DM23" s="737"/>
      <c r="DN23" s="737"/>
      <c r="DO23" s="737"/>
      <c r="DP23" s="738"/>
      <c r="DQ23" s="736" t="s">
        <v>516</v>
      </c>
      <c r="DR23" s="737"/>
      <c r="DS23" s="737"/>
      <c r="DT23" s="737"/>
      <c r="DU23" s="738"/>
      <c r="DV23" s="733"/>
      <c r="DW23" s="734"/>
      <c r="DX23" s="734"/>
      <c r="DY23" s="734"/>
      <c r="DZ23" s="739"/>
      <c r="EA23" s="232"/>
    </row>
    <row r="24" spans="1:131" s="233" customFormat="1" ht="26.25" customHeight="1" x14ac:dyDescent="0.2">
      <c r="A24" s="774" t="s">
        <v>378</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600</v>
      </c>
      <c r="BT24" s="734"/>
      <c r="BU24" s="734"/>
      <c r="BV24" s="734"/>
      <c r="BW24" s="734"/>
      <c r="BX24" s="734"/>
      <c r="BY24" s="734"/>
      <c r="BZ24" s="734"/>
      <c r="CA24" s="734"/>
      <c r="CB24" s="734"/>
      <c r="CC24" s="734"/>
      <c r="CD24" s="734"/>
      <c r="CE24" s="734"/>
      <c r="CF24" s="734"/>
      <c r="CG24" s="735"/>
      <c r="CH24" s="736">
        <v>42</v>
      </c>
      <c r="CI24" s="737"/>
      <c r="CJ24" s="737"/>
      <c r="CK24" s="737"/>
      <c r="CL24" s="738"/>
      <c r="CM24" s="736">
        <v>2219</v>
      </c>
      <c r="CN24" s="737"/>
      <c r="CO24" s="737"/>
      <c r="CP24" s="737"/>
      <c r="CQ24" s="738"/>
      <c r="CR24" s="736">
        <v>28</v>
      </c>
      <c r="CS24" s="737"/>
      <c r="CT24" s="737"/>
      <c r="CU24" s="737"/>
      <c r="CV24" s="738"/>
      <c r="CW24" s="736" t="s">
        <v>516</v>
      </c>
      <c r="CX24" s="737"/>
      <c r="CY24" s="737"/>
      <c r="CZ24" s="737"/>
      <c r="DA24" s="738"/>
      <c r="DB24" s="736" t="s">
        <v>516</v>
      </c>
      <c r="DC24" s="737"/>
      <c r="DD24" s="737"/>
      <c r="DE24" s="737"/>
      <c r="DF24" s="738"/>
      <c r="DG24" s="736" t="s">
        <v>516</v>
      </c>
      <c r="DH24" s="737"/>
      <c r="DI24" s="737"/>
      <c r="DJ24" s="737"/>
      <c r="DK24" s="738"/>
      <c r="DL24" s="736" t="s">
        <v>516</v>
      </c>
      <c r="DM24" s="737"/>
      <c r="DN24" s="737"/>
      <c r="DO24" s="737"/>
      <c r="DP24" s="738"/>
      <c r="DQ24" s="736" t="s">
        <v>516</v>
      </c>
      <c r="DR24" s="737"/>
      <c r="DS24" s="737"/>
      <c r="DT24" s="737"/>
      <c r="DU24" s="738"/>
      <c r="DV24" s="733"/>
      <c r="DW24" s="734"/>
      <c r="DX24" s="734"/>
      <c r="DY24" s="734"/>
      <c r="DZ24" s="739"/>
      <c r="EA24" s="232"/>
    </row>
    <row r="25" spans="1:131" ht="26.25" customHeight="1" thickBot="1" x14ac:dyDescent="0.25">
      <c r="A25" s="685" t="s">
        <v>379</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601</v>
      </c>
      <c r="BT25" s="734"/>
      <c r="BU25" s="734"/>
      <c r="BV25" s="734"/>
      <c r="BW25" s="734"/>
      <c r="BX25" s="734"/>
      <c r="BY25" s="734"/>
      <c r="BZ25" s="734"/>
      <c r="CA25" s="734"/>
      <c r="CB25" s="734"/>
      <c r="CC25" s="734"/>
      <c r="CD25" s="734"/>
      <c r="CE25" s="734"/>
      <c r="CF25" s="734"/>
      <c r="CG25" s="735"/>
      <c r="CH25" s="736">
        <v>6</v>
      </c>
      <c r="CI25" s="737"/>
      <c r="CJ25" s="737"/>
      <c r="CK25" s="737"/>
      <c r="CL25" s="738"/>
      <c r="CM25" s="736">
        <v>10042</v>
      </c>
      <c r="CN25" s="737"/>
      <c r="CO25" s="737"/>
      <c r="CP25" s="737"/>
      <c r="CQ25" s="738"/>
      <c r="CR25" s="736">
        <v>8309</v>
      </c>
      <c r="CS25" s="737"/>
      <c r="CT25" s="737"/>
      <c r="CU25" s="737"/>
      <c r="CV25" s="738"/>
      <c r="CW25" s="736" t="s">
        <v>516</v>
      </c>
      <c r="CX25" s="737"/>
      <c r="CY25" s="737"/>
      <c r="CZ25" s="737"/>
      <c r="DA25" s="738"/>
      <c r="DB25" s="736">
        <v>557</v>
      </c>
      <c r="DC25" s="737"/>
      <c r="DD25" s="737"/>
      <c r="DE25" s="737"/>
      <c r="DF25" s="738"/>
      <c r="DG25" s="736">
        <v>178</v>
      </c>
      <c r="DH25" s="737"/>
      <c r="DI25" s="737"/>
      <c r="DJ25" s="737"/>
      <c r="DK25" s="738"/>
      <c r="DL25" s="736" t="s">
        <v>516</v>
      </c>
      <c r="DM25" s="737"/>
      <c r="DN25" s="737"/>
      <c r="DO25" s="737"/>
      <c r="DP25" s="738"/>
      <c r="DQ25" s="736" t="s">
        <v>516</v>
      </c>
      <c r="DR25" s="737"/>
      <c r="DS25" s="737"/>
      <c r="DT25" s="737"/>
      <c r="DU25" s="738"/>
      <c r="DV25" s="733"/>
      <c r="DW25" s="734"/>
      <c r="DX25" s="734"/>
      <c r="DY25" s="734"/>
      <c r="DZ25" s="739"/>
      <c r="EA25" s="228"/>
    </row>
    <row r="26" spans="1:131" ht="26.25" customHeight="1" x14ac:dyDescent="0.2">
      <c r="A26" s="687" t="s">
        <v>346</v>
      </c>
      <c r="B26" s="688"/>
      <c r="C26" s="688"/>
      <c r="D26" s="688"/>
      <c r="E26" s="688"/>
      <c r="F26" s="688"/>
      <c r="G26" s="688"/>
      <c r="H26" s="688"/>
      <c r="I26" s="688"/>
      <c r="J26" s="688"/>
      <c r="K26" s="688"/>
      <c r="L26" s="688"/>
      <c r="M26" s="688"/>
      <c r="N26" s="688"/>
      <c r="O26" s="688"/>
      <c r="P26" s="689"/>
      <c r="Q26" s="693" t="s">
        <v>380</v>
      </c>
      <c r="R26" s="694"/>
      <c r="S26" s="694"/>
      <c r="T26" s="694"/>
      <c r="U26" s="695"/>
      <c r="V26" s="693" t="s">
        <v>381</v>
      </c>
      <c r="W26" s="694"/>
      <c r="X26" s="694"/>
      <c r="Y26" s="694"/>
      <c r="Z26" s="695"/>
      <c r="AA26" s="693" t="s">
        <v>382</v>
      </c>
      <c r="AB26" s="694"/>
      <c r="AC26" s="694"/>
      <c r="AD26" s="694"/>
      <c r="AE26" s="694"/>
      <c r="AF26" s="780" t="s">
        <v>383</v>
      </c>
      <c r="AG26" s="781"/>
      <c r="AH26" s="781"/>
      <c r="AI26" s="781"/>
      <c r="AJ26" s="782"/>
      <c r="AK26" s="694" t="s">
        <v>384</v>
      </c>
      <c r="AL26" s="694"/>
      <c r="AM26" s="694"/>
      <c r="AN26" s="694"/>
      <c r="AO26" s="695"/>
      <c r="AP26" s="693" t="s">
        <v>385</v>
      </c>
      <c r="AQ26" s="694"/>
      <c r="AR26" s="694"/>
      <c r="AS26" s="694"/>
      <c r="AT26" s="695"/>
      <c r="AU26" s="693" t="s">
        <v>386</v>
      </c>
      <c r="AV26" s="694"/>
      <c r="AW26" s="694"/>
      <c r="AX26" s="694"/>
      <c r="AY26" s="695"/>
      <c r="AZ26" s="693" t="s">
        <v>387</v>
      </c>
      <c r="BA26" s="694"/>
      <c r="BB26" s="694"/>
      <c r="BC26" s="694"/>
      <c r="BD26" s="695"/>
      <c r="BE26" s="693" t="s">
        <v>353</v>
      </c>
      <c r="BF26" s="694"/>
      <c r="BG26" s="694"/>
      <c r="BH26" s="694"/>
      <c r="BI26" s="700"/>
      <c r="BJ26" s="230"/>
      <c r="BK26" s="230"/>
      <c r="BL26" s="230"/>
      <c r="BM26" s="230"/>
      <c r="BN26" s="230"/>
      <c r="BO26" s="239"/>
      <c r="BP26" s="239"/>
      <c r="BQ26" s="236">
        <v>20</v>
      </c>
      <c r="BR26" s="237"/>
      <c r="BS26" s="733" t="s">
        <v>602</v>
      </c>
      <c r="BT26" s="734"/>
      <c r="BU26" s="734"/>
      <c r="BV26" s="734"/>
      <c r="BW26" s="734"/>
      <c r="BX26" s="734"/>
      <c r="BY26" s="734"/>
      <c r="BZ26" s="734"/>
      <c r="CA26" s="734"/>
      <c r="CB26" s="734"/>
      <c r="CC26" s="734"/>
      <c r="CD26" s="734"/>
      <c r="CE26" s="734"/>
      <c r="CF26" s="734"/>
      <c r="CG26" s="735"/>
      <c r="CH26" s="736">
        <v>409</v>
      </c>
      <c r="CI26" s="737"/>
      <c r="CJ26" s="737"/>
      <c r="CK26" s="737"/>
      <c r="CL26" s="738"/>
      <c r="CM26" s="736">
        <v>4434</v>
      </c>
      <c r="CN26" s="737"/>
      <c r="CO26" s="737"/>
      <c r="CP26" s="737"/>
      <c r="CQ26" s="738"/>
      <c r="CR26" s="736">
        <v>150</v>
      </c>
      <c r="CS26" s="737"/>
      <c r="CT26" s="737"/>
      <c r="CU26" s="737"/>
      <c r="CV26" s="738"/>
      <c r="CW26" s="736" t="s">
        <v>516</v>
      </c>
      <c r="CX26" s="737"/>
      <c r="CY26" s="737"/>
      <c r="CZ26" s="737"/>
      <c r="DA26" s="738"/>
      <c r="DB26" s="736" t="s">
        <v>516</v>
      </c>
      <c r="DC26" s="737"/>
      <c r="DD26" s="737"/>
      <c r="DE26" s="737"/>
      <c r="DF26" s="738"/>
      <c r="DG26" s="736" t="s">
        <v>516</v>
      </c>
      <c r="DH26" s="737"/>
      <c r="DI26" s="737"/>
      <c r="DJ26" s="737"/>
      <c r="DK26" s="738"/>
      <c r="DL26" s="736" t="s">
        <v>516</v>
      </c>
      <c r="DM26" s="737"/>
      <c r="DN26" s="737"/>
      <c r="DO26" s="737"/>
      <c r="DP26" s="738"/>
      <c r="DQ26" s="736" t="s">
        <v>516</v>
      </c>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603</v>
      </c>
      <c r="BT27" s="734"/>
      <c r="BU27" s="734"/>
      <c r="BV27" s="734"/>
      <c r="BW27" s="734"/>
      <c r="BX27" s="734"/>
      <c r="BY27" s="734"/>
      <c r="BZ27" s="734"/>
      <c r="CA27" s="734"/>
      <c r="CB27" s="734"/>
      <c r="CC27" s="734"/>
      <c r="CD27" s="734"/>
      <c r="CE27" s="734"/>
      <c r="CF27" s="734"/>
      <c r="CG27" s="735"/>
      <c r="CH27" s="736">
        <v>348</v>
      </c>
      <c r="CI27" s="737"/>
      <c r="CJ27" s="737"/>
      <c r="CK27" s="737"/>
      <c r="CL27" s="738"/>
      <c r="CM27" s="736">
        <v>5723</v>
      </c>
      <c r="CN27" s="737"/>
      <c r="CO27" s="737"/>
      <c r="CP27" s="737"/>
      <c r="CQ27" s="738"/>
      <c r="CR27" s="736">
        <v>1561</v>
      </c>
      <c r="CS27" s="737"/>
      <c r="CT27" s="737"/>
      <c r="CU27" s="737"/>
      <c r="CV27" s="738"/>
      <c r="CW27" s="736" t="s">
        <v>516</v>
      </c>
      <c r="CX27" s="737"/>
      <c r="CY27" s="737"/>
      <c r="CZ27" s="737"/>
      <c r="DA27" s="738"/>
      <c r="DB27" s="736" t="s">
        <v>516</v>
      </c>
      <c r="DC27" s="737"/>
      <c r="DD27" s="737"/>
      <c r="DE27" s="737"/>
      <c r="DF27" s="738"/>
      <c r="DG27" s="736" t="s">
        <v>516</v>
      </c>
      <c r="DH27" s="737"/>
      <c r="DI27" s="737"/>
      <c r="DJ27" s="737"/>
      <c r="DK27" s="738"/>
      <c r="DL27" s="736" t="s">
        <v>516</v>
      </c>
      <c r="DM27" s="737"/>
      <c r="DN27" s="737"/>
      <c r="DO27" s="737"/>
      <c r="DP27" s="738"/>
      <c r="DQ27" s="736" t="s">
        <v>516</v>
      </c>
      <c r="DR27" s="737"/>
      <c r="DS27" s="737"/>
      <c r="DT27" s="737"/>
      <c r="DU27" s="738"/>
      <c r="DV27" s="733"/>
      <c r="DW27" s="734"/>
      <c r="DX27" s="734"/>
      <c r="DY27" s="734"/>
      <c r="DZ27" s="739"/>
      <c r="EA27" s="228"/>
    </row>
    <row r="28" spans="1:131" ht="26.25" customHeight="1" thickTop="1" x14ac:dyDescent="0.2">
      <c r="A28" s="240">
        <v>1</v>
      </c>
      <c r="B28" s="709" t="s">
        <v>388</v>
      </c>
      <c r="C28" s="710"/>
      <c r="D28" s="710"/>
      <c r="E28" s="710"/>
      <c r="F28" s="710"/>
      <c r="G28" s="710"/>
      <c r="H28" s="710"/>
      <c r="I28" s="710"/>
      <c r="J28" s="710"/>
      <c r="K28" s="710"/>
      <c r="L28" s="710"/>
      <c r="M28" s="710"/>
      <c r="N28" s="710"/>
      <c r="O28" s="710"/>
      <c r="P28" s="711"/>
      <c r="Q28" s="790">
        <v>20288</v>
      </c>
      <c r="R28" s="791"/>
      <c r="S28" s="791"/>
      <c r="T28" s="791"/>
      <c r="U28" s="791"/>
      <c r="V28" s="791">
        <v>19442</v>
      </c>
      <c r="W28" s="791"/>
      <c r="X28" s="791"/>
      <c r="Y28" s="791"/>
      <c r="Z28" s="791"/>
      <c r="AA28" s="791">
        <v>846</v>
      </c>
      <c r="AB28" s="791"/>
      <c r="AC28" s="791"/>
      <c r="AD28" s="791"/>
      <c r="AE28" s="792"/>
      <c r="AF28" s="793">
        <v>846</v>
      </c>
      <c r="AG28" s="791"/>
      <c r="AH28" s="791"/>
      <c r="AI28" s="791"/>
      <c r="AJ28" s="794"/>
      <c r="AK28" s="795" t="s">
        <v>516</v>
      </c>
      <c r="AL28" s="796"/>
      <c r="AM28" s="796"/>
      <c r="AN28" s="796"/>
      <c r="AO28" s="796"/>
      <c r="AP28" s="796" t="s">
        <v>516</v>
      </c>
      <c r="AQ28" s="796"/>
      <c r="AR28" s="796"/>
      <c r="AS28" s="796"/>
      <c r="AT28" s="796"/>
      <c r="AU28" s="796" t="s">
        <v>516</v>
      </c>
      <c r="AV28" s="796"/>
      <c r="AW28" s="796"/>
      <c r="AX28" s="796"/>
      <c r="AY28" s="796"/>
      <c r="AZ28" s="797"/>
      <c r="BA28" s="797"/>
      <c r="BB28" s="797"/>
      <c r="BC28" s="797"/>
      <c r="BD28" s="797"/>
      <c r="BE28" s="788"/>
      <c r="BF28" s="788"/>
      <c r="BG28" s="788"/>
      <c r="BH28" s="788"/>
      <c r="BI28" s="789"/>
      <c r="BJ28" s="230"/>
      <c r="BK28" s="230"/>
      <c r="BL28" s="230"/>
      <c r="BM28" s="230"/>
      <c r="BN28" s="230"/>
      <c r="BO28" s="239"/>
      <c r="BP28" s="239"/>
      <c r="BQ28" s="236">
        <v>22</v>
      </c>
      <c r="BR28" s="237"/>
      <c r="BS28" s="733" t="s">
        <v>604</v>
      </c>
      <c r="BT28" s="734"/>
      <c r="BU28" s="734"/>
      <c r="BV28" s="734"/>
      <c r="BW28" s="734"/>
      <c r="BX28" s="734"/>
      <c r="BY28" s="734"/>
      <c r="BZ28" s="734"/>
      <c r="CA28" s="734"/>
      <c r="CB28" s="734"/>
      <c r="CC28" s="734"/>
      <c r="CD28" s="734"/>
      <c r="CE28" s="734"/>
      <c r="CF28" s="734"/>
      <c r="CG28" s="735"/>
      <c r="CH28" s="736">
        <v>304</v>
      </c>
      <c r="CI28" s="737"/>
      <c r="CJ28" s="737"/>
      <c r="CK28" s="737"/>
      <c r="CL28" s="738"/>
      <c r="CM28" s="736">
        <v>4945</v>
      </c>
      <c r="CN28" s="737"/>
      <c r="CO28" s="737"/>
      <c r="CP28" s="737"/>
      <c r="CQ28" s="738"/>
      <c r="CR28" s="736">
        <v>30</v>
      </c>
      <c r="CS28" s="737"/>
      <c r="CT28" s="737"/>
      <c r="CU28" s="737"/>
      <c r="CV28" s="738"/>
      <c r="CW28" s="736" t="s">
        <v>516</v>
      </c>
      <c r="CX28" s="737"/>
      <c r="CY28" s="737"/>
      <c r="CZ28" s="737"/>
      <c r="DA28" s="738"/>
      <c r="DB28" s="736">
        <v>7630</v>
      </c>
      <c r="DC28" s="737"/>
      <c r="DD28" s="737"/>
      <c r="DE28" s="737"/>
      <c r="DF28" s="738"/>
      <c r="DG28" s="736" t="s">
        <v>516</v>
      </c>
      <c r="DH28" s="737"/>
      <c r="DI28" s="737"/>
      <c r="DJ28" s="737"/>
      <c r="DK28" s="738"/>
      <c r="DL28" s="736" t="s">
        <v>516</v>
      </c>
      <c r="DM28" s="737"/>
      <c r="DN28" s="737"/>
      <c r="DO28" s="737"/>
      <c r="DP28" s="738"/>
      <c r="DQ28" s="736" t="s">
        <v>516</v>
      </c>
      <c r="DR28" s="737"/>
      <c r="DS28" s="737"/>
      <c r="DT28" s="737"/>
      <c r="DU28" s="738"/>
      <c r="DV28" s="733"/>
      <c r="DW28" s="734"/>
      <c r="DX28" s="734"/>
      <c r="DY28" s="734"/>
      <c r="DZ28" s="739"/>
      <c r="EA28" s="228"/>
    </row>
    <row r="29" spans="1:131" ht="26.25" customHeight="1" x14ac:dyDescent="0.2">
      <c r="A29" s="240">
        <v>2</v>
      </c>
      <c r="B29" s="740" t="s">
        <v>389</v>
      </c>
      <c r="C29" s="741"/>
      <c r="D29" s="741"/>
      <c r="E29" s="741"/>
      <c r="F29" s="741"/>
      <c r="G29" s="741"/>
      <c r="H29" s="741"/>
      <c r="I29" s="741"/>
      <c r="J29" s="741"/>
      <c r="K29" s="741"/>
      <c r="L29" s="741"/>
      <c r="M29" s="741"/>
      <c r="N29" s="741"/>
      <c r="O29" s="741"/>
      <c r="P29" s="742"/>
      <c r="Q29" s="743">
        <v>3141</v>
      </c>
      <c r="R29" s="744"/>
      <c r="S29" s="744"/>
      <c r="T29" s="744"/>
      <c r="U29" s="744"/>
      <c r="V29" s="744">
        <v>3071</v>
      </c>
      <c r="W29" s="744"/>
      <c r="X29" s="744"/>
      <c r="Y29" s="744"/>
      <c r="Z29" s="744"/>
      <c r="AA29" s="744">
        <v>70</v>
      </c>
      <c r="AB29" s="744"/>
      <c r="AC29" s="744"/>
      <c r="AD29" s="744"/>
      <c r="AE29" s="745"/>
      <c r="AF29" s="786">
        <v>70</v>
      </c>
      <c r="AG29" s="744"/>
      <c r="AH29" s="744"/>
      <c r="AI29" s="744"/>
      <c r="AJ29" s="787"/>
      <c r="AK29" s="802">
        <v>1517</v>
      </c>
      <c r="AL29" s="798"/>
      <c r="AM29" s="798"/>
      <c r="AN29" s="798"/>
      <c r="AO29" s="798"/>
      <c r="AP29" s="798">
        <v>1865</v>
      </c>
      <c r="AQ29" s="798"/>
      <c r="AR29" s="798"/>
      <c r="AS29" s="798"/>
      <c r="AT29" s="798"/>
      <c r="AU29" s="798">
        <v>1865</v>
      </c>
      <c r="AV29" s="798"/>
      <c r="AW29" s="798"/>
      <c r="AX29" s="798"/>
      <c r="AY29" s="798"/>
      <c r="AZ29" s="799"/>
      <c r="BA29" s="799"/>
      <c r="BB29" s="799"/>
      <c r="BC29" s="799"/>
      <c r="BD29" s="799"/>
      <c r="BE29" s="800"/>
      <c r="BF29" s="800"/>
      <c r="BG29" s="800"/>
      <c r="BH29" s="800"/>
      <c r="BI29" s="801"/>
      <c r="BJ29" s="230"/>
      <c r="BK29" s="230"/>
      <c r="BL29" s="230"/>
      <c r="BM29" s="230"/>
      <c r="BN29" s="230"/>
      <c r="BO29" s="239"/>
      <c r="BP29" s="239"/>
      <c r="BQ29" s="236">
        <v>23</v>
      </c>
      <c r="BR29" s="237"/>
      <c r="BS29" s="733" t="s">
        <v>605</v>
      </c>
      <c r="BT29" s="734"/>
      <c r="BU29" s="734"/>
      <c r="BV29" s="734"/>
      <c r="BW29" s="734"/>
      <c r="BX29" s="734"/>
      <c r="BY29" s="734"/>
      <c r="BZ29" s="734"/>
      <c r="CA29" s="734"/>
      <c r="CB29" s="734"/>
      <c r="CC29" s="734"/>
      <c r="CD29" s="734"/>
      <c r="CE29" s="734"/>
      <c r="CF29" s="734"/>
      <c r="CG29" s="735"/>
      <c r="CH29" s="736">
        <v>7</v>
      </c>
      <c r="CI29" s="737"/>
      <c r="CJ29" s="737"/>
      <c r="CK29" s="737"/>
      <c r="CL29" s="738"/>
      <c r="CM29" s="736">
        <v>398</v>
      </c>
      <c r="CN29" s="737"/>
      <c r="CO29" s="737"/>
      <c r="CP29" s="737"/>
      <c r="CQ29" s="738"/>
      <c r="CR29" s="736">
        <v>10</v>
      </c>
      <c r="CS29" s="737"/>
      <c r="CT29" s="737"/>
      <c r="CU29" s="737"/>
      <c r="CV29" s="738"/>
      <c r="CW29" s="736" t="s">
        <v>516</v>
      </c>
      <c r="CX29" s="737"/>
      <c r="CY29" s="737"/>
      <c r="CZ29" s="737"/>
      <c r="DA29" s="738"/>
      <c r="DB29" s="736" t="s">
        <v>516</v>
      </c>
      <c r="DC29" s="737"/>
      <c r="DD29" s="737"/>
      <c r="DE29" s="737"/>
      <c r="DF29" s="738"/>
      <c r="DG29" s="736" t="s">
        <v>516</v>
      </c>
      <c r="DH29" s="737"/>
      <c r="DI29" s="737"/>
      <c r="DJ29" s="737"/>
      <c r="DK29" s="738"/>
      <c r="DL29" s="736" t="s">
        <v>516</v>
      </c>
      <c r="DM29" s="737"/>
      <c r="DN29" s="737"/>
      <c r="DO29" s="737"/>
      <c r="DP29" s="738"/>
      <c r="DQ29" s="736" t="s">
        <v>516</v>
      </c>
      <c r="DR29" s="737"/>
      <c r="DS29" s="737"/>
      <c r="DT29" s="737"/>
      <c r="DU29" s="738"/>
      <c r="DV29" s="733"/>
      <c r="DW29" s="734"/>
      <c r="DX29" s="734"/>
      <c r="DY29" s="734"/>
      <c r="DZ29" s="739"/>
      <c r="EA29" s="228"/>
    </row>
    <row r="30" spans="1:131" ht="26.25" customHeight="1" x14ac:dyDescent="0.2">
      <c r="A30" s="240">
        <v>3</v>
      </c>
      <c r="B30" s="740" t="s">
        <v>390</v>
      </c>
      <c r="C30" s="741"/>
      <c r="D30" s="741"/>
      <c r="E30" s="741"/>
      <c r="F30" s="741"/>
      <c r="G30" s="741"/>
      <c r="H30" s="741"/>
      <c r="I30" s="741"/>
      <c r="J30" s="741"/>
      <c r="K30" s="741"/>
      <c r="L30" s="741"/>
      <c r="M30" s="741"/>
      <c r="N30" s="741"/>
      <c r="O30" s="741"/>
      <c r="P30" s="742"/>
      <c r="Q30" s="743">
        <v>250840</v>
      </c>
      <c r="R30" s="744"/>
      <c r="S30" s="744"/>
      <c r="T30" s="744"/>
      <c r="U30" s="744"/>
      <c r="V30" s="744">
        <v>246538</v>
      </c>
      <c r="W30" s="744"/>
      <c r="X30" s="744"/>
      <c r="Y30" s="744"/>
      <c r="Z30" s="744"/>
      <c r="AA30" s="744">
        <v>4302</v>
      </c>
      <c r="AB30" s="744"/>
      <c r="AC30" s="744"/>
      <c r="AD30" s="744"/>
      <c r="AE30" s="745"/>
      <c r="AF30" s="786">
        <v>4302</v>
      </c>
      <c r="AG30" s="744"/>
      <c r="AH30" s="744"/>
      <c r="AI30" s="744"/>
      <c r="AJ30" s="787"/>
      <c r="AK30" s="802">
        <v>15884</v>
      </c>
      <c r="AL30" s="798"/>
      <c r="AM30" s="798"/>
      <c r="AN30" s="798"/>
      <c r="AO30" s="798"/>
      <c r="AP30" s="798" t="s">
        <v>516</v>
      </c>
      <c r="AQ30" s="798"/>
      <c r="AR30" s="798"/>
      <c r="AS30" s="798"/>
      <c r="AT30" s="798"/>
      <c r="AU30" s="798" t="s">
        <v>516</v>
      </c>
      <c r="AV30" s="798"/>
      <c r="AW30" s="798"/>
      <c r="AX30" s="798"/>
      <c r="AY30" s="798"/>
      <c r="AZ30" s="799"/>
      <c r="BA30" s="799"/>
      <c r="BB30" s="799"/>
      <c r="BC30" s="799"/>
      <c r="BD30" s="799"/>
      <c r="BE30" s="800"/>
      <c r="BF30" s="800"/>
      <c r="BG30" s="800"/>
      <c r="BH30" s="800"/>
      <c r="BI30" s="801"/>
      <c r="BJ30" s="230"/>
      <c r="BK30" s="230"/>
      <c r="BL30" s="230"/>
      <c r="BM30" s="230"/>
      <c r="BN30" s="230"/>
      <c r="BO30" s="239"/>
      <c r="BP30" s="239"/>
      <c r="BQ30" s="236">
        <v>24</v>
      </c>
      <c r="BR30" s="237"/>
      <c r="BS30" s="733" t="s">
        <v>606</v>
      </c>
      <c r="BT30" s="734"/>
      <c r="BU30" s="734"/>
      <c r="BV30" s="734"/>
      <c r="BW30" s="734"/>
      <c r="BX30" s="734"/>
      <c r="BY30" s="734"/>
      <c r="BZ30" s="734"/>
      <c r="CA30" s="734"/>
      <c r="CB30" s="734"/>
      <c r="CC30" s="734"/>
      <c r="CD30" s="734"/>
      <c r="CE30" s="734"/>
      <c r="CF30" s="734"/>
      <c r="CG30" s="735"/>
      <c r="CH30" s="736">
        <v>-23</v>
      </c>
      <c r="CI30" s="737"/>
      <c r="CJ30" s="737"/>
      <c r="CK30" s="737"/>
      <c r="CL30" s="738"/>
      <c r="CM30" s="736">
        <v>206</v>
      </c>
      <c r="CN30" s="737"/>
      <c r="CO30" s="737"/>
      <c r="CP30" s="737"/>
      <c r="CQ30" s="738"/>
      <c r="CR30" s="736">
        <v>35</v>
      </c>
      <c r="CS30" s="737"/>
      <c r="CT30" s="737"/>
      <c r="CU30" s="737"/>
      <c r="CV30" s="738"/>
      <c r="CW30" s="736">
        <v>191</v>
      </c>
      <c r="CX30" s="737"/>
      <c r="CY30" s="737"/>
      <c r="CZ30" s="737"/>
      <c r="DA30" s="738"/>
      <c r="DB30" s="736" t="s">
        <v>516</v>
      </c>
      <c r="DC30" s="737"/>
      <c r="DD30" s="737"/>
      <c r="DE30" s="737"/>
      <c r="DF30" s="738"/>
      <c r="DG30" s="736" t="s">
        <v>516</v>
      </c>
      <c r="DH30" s="737"/>
      <c r="DI30" s="737"/>
      <c r="DJ30" s="737"/>
      <c r="DK30" s="738"/>
      <c r="DL30" s="736" t="s">
        <v>516</v>
      </c>
      <c r="DM30" s="737"/>
      <c r="DN30" s="737"/>
      <c r="DO30" s="737"/>
      <c r="DP30" s="738"/>
      <c r="DQ30" s="736" t="s">
        <v>516</v>
      </c>
      <c r="DR30" s="737"/>
      <c r="DS30" s="737"/>
      <c r="DT30" s="737"/>
      <c r="DU30" s="738"/>
      <c r="DV30" s="733"/>
      <c r="DW30" s="734"/>
      <c r="DX30" s="734"/>
      <c r="DY30" s="734"/>
      <c r="DZ30" s="739"/>
      <c r="EA30" s="228"/>
    </row>
    <row r="31" spans="1:131" ht="26.25" customHeight="1" x14ac:dyDescent="0.2">
      <c r="A31" s="240">
        <v>4</v>
      </c>
      <c r="B31" s="740" t="s">
        <v>391</v>
      </c>
      <c r="C31" s="741"/>
      <c r="D31" s="741"/>
      <c r="E31" s="741"/>
      <c r="F31" s="741"/>
      <c r="G31" s="741"/>
      <c r="H31" s="741"/>
      <c r="I31" s="741"/>
      <c r="J31" s="741"/>
      <c r="K31" s="741"/>
      <c r="L31" s="741"/>
      <c r="M31" s="741"/>
      <c r="N31" s="741"/>
      <c r="O31" s="741"/>
      <c r="P31" s="742"/>
      <c r="Q31" s="743">
        <v>18329</v>
      </c>
      <c r="R31" s="744"/>
      <c r="S31" s="744"/>
      <c r="T31" s="744"/>
      <c r="U31" s="744"/>
      <c r="V31" s="744">
        <v>16583</v>
      </c>
      <c r="W31" s="744"/>
      <c r="X31" s="744"/>
      <c r="Y31" s="744"/>
      <c r="Z31" s="744"/>
      <c r="AA31" s="744">
        <v>1746</v>
      </c>
      <c r="AB31" s="744"/>
      <c r="AC31" s="744"/>
      <c r="AD31" s="744"/>
      <c r="AE31" s="745"/>
      <c r="AF31" s="786">
        <v>21652</v>
      </c>
      <c r="AG31" s="744"/>
      <c r="AH31" s="744"/>
      <c r="AI31" s="744"/>
      <c r="AJ31" s="787"/>
      <c r="AK31" s="802">
        <v>1382</v>
      </c>
      <c r="AL31" s="798"/>
      <c r="AM31" s="798"/>
      <c r="AN31" s="798"/>
      <c r="AO31" s="798"/>
      <c r="AP31" s="798">
        <v>38211</v>
      </c>
      <c r="AQ31" s="798"/>
      <c r="AR31" s="798"/>
      <c r="AS31" s="798"/>
      <c r="AT31" s="798"/>
      <c r="AU31" s="798">
        <v>2484</v>
      </c>
      <c r="AV31" s="798"/>
      <c r="AW31" s="798"/>
      <c r="AX31" s="798"/>
      <c r="AY31" s="798"/>
      <c r="AZ31" s="799"/>
      <c r="BA31" s="799"/>
      <c r="BB31" s="799"/>
      <c r="BC31" s="799"/>
      <c r="BD31" s="799"/>
      <c r="BE31" s="800" t="s">
        <v>392</v>
      </c>
      <c r="BF31" s="800"/>
      <c r="BG31" s="800"/>
      <c r="BH31" s="800"/>
      <c r="BI31" s="801"/>
      <c r="BJ31" s="230"/>
      <c r="BK31" s="230"/>
      <c r="BL31" s="230"/>
      <c r="BM31" s="230"/>
      <c r="BN31" s="230"/>
      <c r="BO31" s="239"/>
      <c r="BP31" s="239"/>
      <c r="BQ31" s="236">
        <v>25</v>
      </c>
      <c r="BR31" s="237"/>
      <c r="BS31" s="733" t="s">
        <v>607</v>
      </c>
      <c r="BT31" s="734"/>
      <c r="BU31" s="734"/>
      <c r="BV31" s="734"/>
      <c r="BW31" s="734"/>
      <c r="BX31" s="734"/>
      <c r="BY31" s="734"/>
      <c r="BZ31" s="734"/>
      <c r="CA31" s="734"/>
      <c r="CB31" s="734"/>
      <c r="CC31" s="734"/>
      <c r="CD31" s="734"/>
      <c r="CE31" s="734"/>
      <c r="CF31" s="734"/>
      <c r="CG31" s="735"/>
      <c r="CH31" s="736">
        <v>-1</v>
      </c>
      <c r="CI31" s="737"/>
      <c r="CJ31" s="737"/>
      <c r="CK31" s="737"/>
      <c r="CL31" s="738"/>
      <c r="CM31" s="736">
        <v>850</v>
      </c>
      <c r="CN31" s="737"/>
      <c r="CO31" s="737"/>
      <c r="CP31" s="737"/>
      <c r="CQ31" s="738"/>
      <c r="CR31" s="736">
        <v>300</v>
      </c>
      <c r="CS31" s="737"/>
      <c r="CT31" s="737"/>
      <c r="CU31" s="737"/>
      <c r="CV31" s="738"/>
      <c r="CW31" s="736" t="s">
        <v>516</v>
      </c>
      <c r="CX31" s="737"/>
      <c r="CY31" s="737"/>
      <c r="CZ31" s="737"/>
      <c r="DA31" s="738"/>
      <c r="DB31" s="736" t="s">
        <v>516</v>
      </c>
      <c r="DC31" s="737"/>
      <c r="DD31" s="737"/>
      <c r="DE31" s="737"/>
      <c r="DF31" s="738"/>
      <c r="DG31" s="736" t="s">
        <v>516</v>
      </c>
      <c r="DH31" s="737"/>
      <c r="DI31" s="737"/>
      <c r="DJ31" s="737"/>
      <c r="DK31" s="738"/>
      <c r="DL31" s="736" t="s">
        <v>516</v>
      </c>
      <c r="DM31" s="737"/>
      <c r="DN31" s="737"/>
      <c r="DO31" s="737"/>
      <c r="DP31" s="738"/>
      <c r="DQ31" s="736" t="s">
        <v>516</v>
      </c>
      <c r="DR31" s="737"/>
      <c r="DS31" s="737"/>
      <c r="DT31" s="737"/>
      <c r="DU31" s="738"/>
      <c r="DV31" s="733"/>
      <c r="DW31" s="734"/>
      <c r="DX31" s="734"/>
      <c r="DY31" s="734"/>
      <c r="DZ31" s="739"/>
      <c r="EA31" s="228"/>
    </row>
    <row r="32" spans="1:131" ht="26.25" customHeight="1" x14ac:dyDescent="0.2">
      <c r="A32" s="240">
        <v>5</v>
      </c>
      <c r="B32" s="740" t="s">
        <v>393</v>
      </c>
      <c r="C32" s="741"/>
      <c r="D32" s="741"/>
      <c r="E32" s="741"/>
      <c r="F32" s="741"/>
      <c r="G32" s="741"/>
      <c r="H32" s="741"/>
      <c r="I32" s="741"/>
      <c r="J32" s="741"/>
      <c r="K32" s="741"/>
      <c r="L32" s="741"/>
      <c r="M32" s="741"/>
      <c r="N32" s="741"/>
      <c r="O32" s="741"/>
      <c r="P32" s="742"/>
      <c r="Q32" s="743">
        <v>12490</v>
      </c>
      <c r="R32" s="744"/>
      <c r="S32" s="744"/>
      <c r="T32" s="744"/>
      <c r="U32" s="744"/>
      <c r="V32" s="744">
        <v>10373</v>
      </c>
      <c r="W32" s="744"/>
      <c r="X32" s="744"/>
      <c r="Y32" s="744"/>
      <c r="Z32" s="744"/>
      <c r="AA32" s="744">
        <v>2117</v>
      </c>
      <c r="AB32" s="744"/>
      <c r="AC32" s="744"/>
      <c r="AD32" s="744"/>
      <c r="AE32" s="745"/>
      <c r="AF32" s="786">
        <v>22306</v>
      </c>
      <c r="AG32" s="744"/>
      <c r="AH32" s="744"/>
      <c r="AI32" s="744"/>
      <c r="AJ32" s="787"/>
      <c r="AK32" s="802">
        <v>45</v>
      </c>
      <c r="AL32" s="798"/>
      <c r="AM32" s="798"/>
      <c r="AN32" s="798"/>
      <c r="AO32" s="798"/>
      <c r="AP32" s="798">
        <v>17242</v>
      </c>
      <c r="AQ32" s="798"/>
      <c r="AR32" s="798"/>
      <c r="AS32" s="798"/>
      <c r="AT32" s="798"/>
      <c r="AU32" s="798" t="s">
        <v>516</v>
      </c>
      <c r="AV32" s="798"/>
      <c r="AW32" s="798"/>
      <c r="AX32" s="798"/>
      <c r="AY32" s="798"/>
      <c r="AZ32" s="799"/>
      <c r="BA32" s="799"/>
      <c r="BB32" s="799"/>
      <c r="BC32" s="799"/>
      <c r="BD32" s="799"/>
      <c r="BE32" s="800" t="s">
        <v>394</v>
      </c>
      <c r="BF32" s="800"/>
      <c r="BG32" s="800"/>
      <c r="BH32" s="800"/>
      <c r="BI32" s="801"/>
      <c r="BJ32" s="230"/>
      <c r="BK32" s="230"/>
      <c r="BL32" s="230"/>
      <c r="BM32" s="230"/>
      <c r="BN32" s="230"/>
      <c r="BO32" s="239"/>
      <c r="BP32" s="239"/>
      <c r="BQ32" s="236">
        <v>26</v>
      </c>
      <c r="BR32" s="237"/>
      <c r="BS32" s="733" t="s">
        <v>608</v>
      </c>
      <c r="BT32" s="734"/>
      <c r="BU32" s="734"/>
      <c r="BV32" s="734"/>
      <c r="BW32" s="734"/>
      <c r="BX32" s="734"/>
      <c r="BY32" s="734"/>
      <c r="BZ32" s="734"/>
      <c r="CA32" s="734"/>
      <c r="CB32" s="734"/>
      <c r="CC32" s="734"/>
      <c r="CD32" s="734"/>
      <c r="CE32" s="734"/>
      <c r="CF32" s="734"/>
      <c r="CG32" s="735"/>
      <c r="CH32" s="736">
        <v>1959</v>
      </c>
      <c r="CI32" s="737"/>
      <c r="CJ32" s="737"/>
      <c r="CK32" s="737"/>
      <c r="CL32" s="738"/>
      <c r="CM32" s="736">
        <v>186560</v>
      </c>
      <c r="CN32" s="737"/>
      <c r="CO32" s="737"/>
      <c r="CP32" s="737"/>
      <c r="CQ32" s="738"/>
      <c r="CR32" s="736">
        <v>33395</v>
      </c>
      <c r="CS32" s="737"/>
      <c r="CT32" s="737"/>
      <c r="CU32" s="737"/>
      <c r="CV32" s="738"/>
      <c r="CW32" s="736" t="s">
        <v>516</v>
      </c>
      <c r="CX32" s="737"/>
      <c r="CY32" s="737"/>
      <c r="CZ32" s="737"/>
      <c r="DA32" s="738"/>
      <c r="DB32" s="736">
        <v>13843</v>
      </c>
      <c r="DC32" s="737"/>
      <c r="DD32" s="737"/>
      <c r="DE32" s="737"/>
      <c r="DF32" s="738"/>
      <c r="DG32" s="736" t="s">
        <v>516</v>
      </c>
      <c r="DH32" s="737"/>
      <c r="DI32" s="737"/>
      <c r="DJ32" s="737"/>
      <c r="DK32" s="738"/>
      <c r="DL32" s="736" t="s">
        <v>516</v>
      </c>
      <c r="DM32" s="737"/>
      <c r="DN32" s="737"/>
      <c r="DO32" s="737"/>
      <c r="DP32" s="738"/>
      <c r="DQ32" s="736" t="s">
        <v>611</v>
      </c>
      <c r="DR32" s="737"/>
      <c r="DS32" s="737"/>
      <c r="DT32" s="737"/>
      <c r="DU32" s="738"/>
      <c r="DV32" s="733" t="s">
        <v>610</v>
      </c>
      <c r="DW32" s="734"/>
      <c r="DX32" s="734"/>
      <c r="DY32" s="734"/>
      <c r="DZ32" s="739"/>
      <c r="EA32" s="228"/>
    </row>
    <row r="33" spans="1:131" ht="26.25" customHeight="1" x14ac:dyDescent="0.2">
      <c r="A33" s="240">
        <v>6</v>
      </c>
      <c r="B33" s="740" t="s">
        <v>395</v>
      </c>
      <c r="C33" s="741"/>
      <c r="D33" s="741"/>
      <c r="E33" s="741"/>
      <c r="F33" s="741"/>
      <c r="G33" s="741"/>
      <c r="H33" s="741"/>
      <c r="I33" s="741"/>
      <c r="J33" s="741"/>
      <c r="K33" s="741"/>
      <c r="L33" s="741"/>
      <c r="M33" s="741"/>
      <c r="N33" s="741"/>
      <c r="O33" s="741"/>
      <c r="P33" s="742"/>
      <c r="Q33" s="743">
        <v>26479</v>
      </c>
      <c r="R33" s="744"/>
      <c r="S33" s="744"/>
      <c r="T33" s="744"/>
      <c r="U33" s="744"/>
      <c r="V33" s="744">
        <v>24919</v>
      </c>
      <c r="W33" s="744"/>
      <c r="X33" s="744"/>
      <c r="Y33" s="744"/>
      <c r="Z33" s="744"/>
      <c r="AA33" s="744">
        <v>1560</v>
      </c>
      <c r="AB33" s="744"/>
      <c r="AC33" s="744"/>
      <c r="AD33" s="744"/>
      <c r="AE33" s="745"/>
      <c r="AF33" s="786">
        <v>11222</v>
      </c>
      <c r="AG33" s="744"/>
      <c r="AH33" s="744"/>
      <c r="AI33" s="744"/>
      <c r="AJ33" s="787"/>
      <c r="AK33" s="802">
        <v>5439</v>
      </c>
      <c r="AL33" s="798"/>
      <c r="AM33" s="798"/>
      <c r="AN33" s="798"/>
      <c r="AO33" s="798"/>
      <c r="AP33" s="798">
        <v>7292</v>
      </c>
      <c r="AQ33" s="798"/>
      <c r="AR33" s="798"/>
      <c r="AS33" s="798"/>
      <c r="AT33" s="798"/>
      <c r="AU33" s="798">
        <v>3908</v>
      </c>
      <c r="AV33" s="798"/>
      <c r="AW33" s="798"/>
      <c r="AX33" s="798"/>
      <c r="AY33" s="798"/>
      <c r="AZ33" s="799"/>
      <c r="BA33" s="799"/>
      <c r="BB33" s="799"/>
      <c r="BC33" s="799"/>
      <c r="BD33" s="799"/>
      <c r="BE33" s="800" t="s">
        <v>394</v>
      </c>
      <c r="BF33" s="800"/>
      <c r="BG33" s="800"/>
      <c r="BH33" s="800"/>
      <c r="BI33" s="801"/>
      <c r="BJ33" s="230"/>
      <c r="BK33" s="230"/>
      <c r="BL33" s="230"/>
      <c r="BM33" s="230"/>
      <c r="BN33" s="230"/>
      <c r="BO33" s="239"/>
      <c r="BP33" s="239"/>
      <c r="BQ33" s="236">
        <v>27</v>
      </c>
      <c r="BR33" s="237"/>
      <c r="BS33" s="733"/>
      <c r="BT33" s="734"/>
      <c r="BU33" s="734"/>
      <c r="BV33" s="734"/>
      <c r="BW33" s="734"/>
      <c r="BX33" s="734"/>
      <c r="BY33" s="734"/>
      <c r="BZ33" s="734"/>
      <c r="CA33" s="734"/>
      <c r="CB33" s="734"/>
      <c r="CC33" s="734"/>
      <c r="CD33" s="734"/>
      <c r="CE33" s="734"/>
      <c r="CF33" s="734"/>
      <c r="CG33" s="735"/>
      <c r="CH33" s="736"/>
      <c r="CI33" s="737"/>
      <c r="CJ33" s="737"/>
      <c r="CK33" s="737"/>
      <c r="CL33" s="738"/>
      <c r="CM33" s="736"/>
      <c r="CN33" s="737"/>
      <c r="CO33" s="737"/>
      <c r="CP33" s="737"/>
      <c r="CQ33" s="738"/>
      <c r="CR33" s="736"/>
      <c r="CS33" s="737"/>
      <c r="CT33" s="737"/>
      <c r="CU33" s="737"/>
      <c r="CV33" s="738"/>
      <c r="CW33" s="736"/>
      <c r="CX33" s="737"/>
      <c r="CY33" s="737"/>
      <c r="CZ33" s="737"/>
      <c r="DA33" s="738"/>
      <c r="DB33" s="736"/>
      <c r="DC33" s="737"/>
      <c r="DD33" s="737"/>
      <c r="DE33" s="737"/>
      <c r="DF33" s="738"/>
      <c r="DG33" s="736"/>
      <c r="DH33" s="737"/>
      <c r="DI33" s="737"/>
      <c r="DJ33" s="737"/>
      <c r="DK33" s="738"/>
      <c r="DL33" s="736"/>
      <c r="DM33" s="737"/>
      <c r="DN33" s="737"/>
      <c r="DO33" s="737"/>
      <c r="DP33" s="738"/>
      <c r="DQ33" s="736"/>
      <c r="DR33" s="737"/>
      <c r="DS33" s="737"/>
      <c r="DT33" s="737"/>
      <c r="DU33" s="738"/>
      <c r="DV33" s="733"/>
      <c r="DW33" s="734"/>
      <c r="DX33" s="734"/>
      <c r="DY33" s="734"/>
      <c r="DZ33" s="739"/>
      <c r="EA33" s="228"/>
    </row>
    <row r="34" spans="1:131" ht="26.25" customHeight="1" x14ac:dyDescent="0.2">
      <c r="A34" s="240">
        <v>7</v>
      </c>
      <c r="B34" s="740" t="s">
        <v>396</v>
      </c>
      <c r="C34" s="741"/>
      <c r="D34" s="741"/>
      <c r="E34" s="741"/>
      <c r="F34" s="741"/>
      <c r="G34" s="741"/>
      <c r="H34" s="741"/>
      <c r="I34" s="741"/>
      <c r="J34" s="741"/>
      <c r="K34" s="741"/>
      <c r="L34" s="741"/>
      <c r="M34" s="741"/>
      <c r="N34" s="741"/>
      <c r="O34" s="741"/>
      <c r="P34" s="742"/>
      <c r="Q34" s="743">
        <v>16506</v>
      </c>
      <c r="R34" s="744"/>
      <c r="S34" s="744"/>
      <c r="T34" s="744"/>
      <c r="U34" s="744"/>
      <c r="V34" s="744">
        <v>16015</v>
      </c>
      <c r="W34" s="744"/>
      <c r="X34" s="744"/>
      <c r="Y34" s="744"/>
      <c r="Z34" s="744"/>
      <c r="AA34" s="744">
        <v>491</v>
      </c>
      <c r="AB34" s="744"/>
      <c r="AC34" s="744"/>
      <c r="AD34" s="744"/>
      <c r="AE34" s="745"/>
      <c r="AF34" s="786">
        <v>3479</v>
      </c>
      <c r="AG34" s="744"/>
      <c r="AH34" s="744"/>
      <c r="AI34" s="744"/>
      <c r="AJ34" s="787"/>
      <c r="AK34" s="802">
        <v>1566</v>
      </c>
      <c r="AL34" s="798"/>
      <c r="AM34" s="798"/>
      <c r="AN34" s="798"/>
      <c r="AO34" s="798"/>
      <c r="AP34" s="798">
        <v>25805</v>
      </c>
      <c r="AQ34" s="798"/>
      <c r="AR34" s="798"/>
      <c r="AS34" s="798"/>
      <c r="AT34" s="798"/>
      <c r="AU34" s="798">
        <v>16154</v>
      </c>
      <c r="AV34" s="798"/>
      <c r="AW34" s="798"/>
      <c r="AX34" s="798"/>
      <c r="AY34" s="798"/>
      <c r="AZ34" s="799"/>
      <c r="BA34" s="799"/>
      <c r="BB34" s="799"/>
      <c r="BC34" s="799"/>
      <c r="BD34" s="799"/>
      <c r="BE34" s="800" t="s">
        <v>392</v>
      </c>
      <c r="BF34" s="800"/>
      <c r="BG34" s="800"/>
      <c r="BH34" s="800"/>
      <c r="BI34" s="801"/>
      <c r="BJ34" s="230"/>
      <c r="BK34" s="230"/>
      <c r="BL34" s="230"/>
      <c r="BM34" s="230"/>
      <c r="BN34" s="230"/>
      <c r="BO34" s="239"/>
      <c r="BP34" s="239"/>
      <c r="BQ34" s="236">
        <v>28</v>
      </c>
      <c r="BR34" s="237"/>
      <c r="BS34" s="733"/>
      <c r="BT34" s="734"/>
      <c r="BU34" s="734"/>
      <c r="BV34" s="734"/>
      <c r="BW34" s="734"/>
      <c r="BX34" s="734"/>
      <c r="BY34" s="734"/>
      <c r="BZ34" s="734"/>
      <c r="CA34" s="734"/>
      <c r="CB34" s="734"/>
      <c r="CC34" s="734"/>
      <c r="CD34" s="734"/>
      <c r="CE34" s="734"/>
      <c r="CF34" s="734"/>
      <c r="CG34" s="735"/>
      <c r="CH34" s="736"/>
      <c r="CI34" s="737"/>
      <c r="CJ34" s="737"/>
      <c r="CK34" s="737"/>
      <c r="CL34" s="738"/>
      <c r="CM34" s="736"/>
      <c r="CN34" s="737"/>
      <c r="CO34" s="737"/>
      <c r="CP34" s="737"/>
      <c r="CQ34" s="738"/>
      <c r="CR34" s="736"/>
      <c r="CS34" s="737"/>
      <c r="CT34" s="737"/>
      <c r="CU34" s="737"/>
      <c r="CV34" s="738"/>
      <c r="CW34" s="736"/>
      <c r="CX34" s="737"/>
      <c r="CY34" s="737"/>
      <c r="CZ34" s="737"/>
      <c r="DA34" s="738"/>
      <c r="DB34" s="736"/>
      <c r="DC34" s="737"/>
      <c r="DD34" s="737"/>
      <c r="DE34" s="737"/>
      <c r="DF34" s="738"/>
      <c r="DG34" s="736"/>
      <c r="DH34" s="737"/>
      <c r="DI34" s="737"/>
      <c r="DJ34" s="737"/>
      <c r="DK34" s="738"/>
      <c r="DL34" s="736"/>
      <c r="DM34" s="737"/>
      <c r="DN34" s="737"/>
      <c r="DO34" s="737"/>
      <c r="DP34" s="738"/>
      <c r="DQ34" s="736"/>
      <c r="DR34" s="737"/>
      <c r="DS34" s="737"/>
      <c r="DT34" s="737"/>
      <c r="DU34" s="738"/>
      <c r="DV34" s="733"/>
      <c r="DW34" s="734"/>
      <c r="DX34" s="734"/>
      <c r="DY34" s="734"/>
      <c r="DZ34" s="739"/>
      <c r="EA34" s="228"/>
    </row>
    <row r="35" spans="1:131" ht="26.25" customHeight="1" x14ac:dyDescent="0.2">
      <c r="A35" s="240">
        <v>8</v>
      </c>
      <c r="B35" s="740" t="s">
        <v>397</v>
      </c>
      <c r="C35" s="741"/>
      <c r="D35" s="741"/>
      <c r="E35" s="741"/>
      <c r="F35" s="741"/>
      <c r="G35" s="741"/>
      <c r="H35" s="741"/>
      <c r="I35" s="741"/>
      <c r="J35" s="741"/>
      <c r="K35" s="741"/>
      <c r="L35" s="741"/>
      <c r="M35" s="741"/>
      <c r="N35" s="741"/>
      <c r="O35" s="741"/>
      <c r="P35" s="742"/>
      <c r="Q35" s="743">
        <v>3112</v>
      </c>
      <c r="R35" s="744"/>
      <c r="S35" s="744"/>
      <c r="T35" s="744"/>
      <c r="U35" s="744"/>
      <c r="V35" s="744">
        <v>2900</v>
      </c>
      <c r="W35" s="744"/>
      <c r="X35" s="744"/>
      <c r="Y35" s="744"/>
      <c r="Z35" s="744"/>
      <c r="AA35" s="744">
        <v>212</v>
      </c>
      <c r="AB35" s="744"/>
      <c r="AC35" s="744"/>
      <c r="AD35" s="744"/>
      <c r="AE35" s="745"/>
      <c r="AF35" s="786">
        <v>6324</v>
      </c>
      <c r="AG35" s="744"/>
      <c r="AH35" s="744"/>
      <c r="AI35" s="744"/>
      <c r="AJ35" s="787"/>
      <c r="AK35" s="802" t="s">
        <v>516</v>
      </c>
      <c r="AL35" s="798"/>
      <c r="AM35" s="798"/>
      <c r="AN35" s="798"/>
      <c r="AO35" s="798"/>
      <c r="AP35" s="798">
        <v>3382</v>
      </c>
      <c r="AQ35" s="798"/>
      <c r="AR35" s="798"/>
      <c r="AS35" s="798"/>
      <c r="AT35" s="798"/>
      <c r="AU35" s="798" t="s">
        <v>516</v>
      </c>
      <c r="AV35" s="798"/>
      <c r="AW35" s="798"/>
      <c r="AX35" s="798"/>
      <c r="AY35" s="798"/>
      <c r="AZ35" s="799"/>
      <c r="BA35" s="799"/>
      <c r="BB35" s="799"/>
      <c r="BC35" s="799"/>
      <c r="BD35" s="799"/>
      <c r="BE35" s="800" t="s">
        <v>398</v>
      </c>
      <c r="BF35" s="800"/>
      <c r="BG35" s="800"/>
      <c r="BH35" s="800"/>
      <c r="BI35" s="801"/>
      <c r="BJ35" s="230"/>
      <c r="BK35" s="230"/>
      <c r="BL35" s="230"/>
      <c r="BM35" s="230"/>
      <c r="BN35" s="230"/>
      <c r="BO35" s="239"/>
      <c r="BP35" s="239"/>
      <c r="BQ35" s="236">
        <v>29</v>
      </c>
      <c r="BR35" s="237"/>
      <c r="BS35" s="733"/>
      <c r="BT35" s="734"/>
      <c r="BU35" s="734"/>
      <c r="BV35" s="734"/>
      <c r="BW35" s="734"/>
      <c r="BX35" s="734"/>
      <c r="BY35" s="734"/>
      <c r="BZ35" s="734"/>
      <c r="CA35" s="734"/>
      <c r="CB35" s="734"/>
      <c r="CC35" s="734"/>
      <c r="CD35" s="734"/>
      <c r="CE35" s="734"/>
      <c r="CF35" s="734"/>
      <c r="CG35" s="735"/>
      <c r="CH35" s="736"/>
      <c r="CI35" s="737"/>
      <c r="CJ35" s="737"/>
      <c r="CK35" s="737"/>
      <c r="CL35" s="738"/>
      <c r="CM35" s="736"/>
      <c r="CN35" s="737"/>
      <c r="CO35" s="737"/>
      <c r="CP35" s="737"/>
      <c r="CQ35" s="738"/>
      <c r="CR35" s="736"/>
      <c r="CS35" s="737"/>
      <c r="CT35" s="737"/>
      <c r="CU35" s="737"/>
      <c r="CV35" s="738"/>
      <c r="CW35" s="736"/>
      <c r="CX35" s="737"/>
      <c r="CY35" s="737"/>
      <c r="CZ35" s="737"/>
      <c r="DA35" s="738"/>
      <c r="DB35" s="736"/>
      <c r="DC35" s="737"/>
      <c r="DD35" s="737"/>
      <c r="DE35" s="737"/>
      <c r="DF35" s="738"/>
      <c r="DG35" s="736"/>
      <c r="DH35" s="737"/>
      <c r="DI35" s="737"/>
      <c r="DJ35" s="737"/>
      <c r="DK35" s="738"/>
      <c r="DL35" s="736"/>
      <c r="DM35" s="737"/>
      <c r="DN35" s="737"/>
      <c r="DO35" s="737"/>
      <c r="DP35" s="738"/>
      <c r="DQ35" s="736"/>
      <c r="DR35" s="737"/>
      <c r="DS35" s="737"/>
      <c r="DT35" s="737"/>
      <c r="DU35" s="738"/>
      <c r="DV35" s="733"/>
      <c r="DW35" s="734"/>
      <c r="DX35" s="734"/>
      <c r="DY35" s="734"/>
      <c r="DZ35" s="739"/>
      <c r="EA35" s="228"/>
    </row>
    <row r="36" spans="1:131" ht="26.25" customHeight="1" x14ac:dyDescent="0.2">
      <c r="A36" s="240">
        <v>9</v>
      </c>
      <c r="B36" s="740" t="s">
        <v>399</v>
      </c>
      <c r="C36" s="741"/>
      <c r="D36" s="741"/>
      <c r="E36" s="741"/>
      <c r="F36" s="741"/>
      <c r="G36" s="741"/>
      <c r="H36" s="741"/>
      <c r="I36" s="741"/>
      <c r="J36" s="741"/>
      <c r="K36" s="741"/>
      <c r="L36" s="741"/>
      <c r="M36" s="741"/>
      <c r="N36" s="741"/>
      <c r="O36" s="741"/>
      <c r="P36" s="742"/>
      <c r="Q36" s="743">
        <v>44</v>
      </c>
      <c r="R36" s="744"/>
      <c r="S36" s="744"/>
      <c r="T36" s="744"/>
      <c r="U36" s="744"/>
      <c r="V36" s="744">
        <v>80</v>
      </c>
      <c r="W36" s="744"/>
      <c r="X36" s="744"/>
      <c r="Y36" s="744"/>
      <c r="Z36" s="744"/>
      <c r="AA36" s="744">
        <v>-36</v>
      </c>
      <c r="AB36" s="744"/>
      <c r="AC36" s="744"/>
      <c r="AD36" s="744"/>
      <c r="AE36" s="745"/>
      <c r="AF36" s="786" t="s">
        <v>377</v>
      </c>
      <c r="AG36" s="744"/>
      <c r="AH36" s="744"/>
      <c r="AI36" s="744"/>
      <c r="AJ36" s="787"/>
      <c r="AK36" s="802" t="s">
        <v>516</v>
      </c>
      <c r="AL36" s="798"/>
      <c r="AM36" s="798"/>
      <c r="AN36" s="798"/>
      <c r="AO36" s="798"/>
      <c r="AP36" s="798">
        <v>12220</v>
      </c>
      <c r="AQ36" s="798"/>
      <c r="AR36" s="798"/>
      <c r="AS36" s="798"/>
      <c r="AT36" s="798"/>
      <c r="AU36" s="798" t="s">
        <v>516</v>
      </c>
      <c r="AV36" s="798"/>
      <c r="AW36" s="798"/>
      <c r="AX36" s="798"/>
      <c r="AY36" s="798"/>
      <c r="AZ36" s="799"/>
      <c r="BA36" s="799"/>
      <c r="BB36" s="799"/>
      <c r="BC36" s="799"/>
      <c r="BD36" s="799"/>
      <c r="BE36" s="800" t="s">
        <v>392</v>
      </c>
      <c r="BF36" s="800"/>
      <c r="BG36" s="800"/>
      <c r="BH36" s="800"/>
      <c r="BI36" s="801"/>
      <c r="BJ36" s="230"/>
      <c r="BK36" s="230"/>
      <c r="BL36" s="230"/>
      <c r="BM36" s="230"/>
      <c r="BN36" s="230"/>
      <c r="BO36" s="239"/>
      <c r="BP36" s="239"/>
      <c r="BQ36" s="236">
        <v>30</v>
      </c>
      <c r="BR36" s="237"/>
      <c r="BS36" s="733"/>
      <c r="BT36" s="734"/>
      <c r="BU36" s="734"/>
      <c r="BV36" s="734"/>
      <c r="BW36" s="734"/>
      <c r="BX36" s="734"/>
      <c r="BY36" s="734"/>
      <c r="BZ36" s="734"/>
      <c r="CA36" s="734"/>
      <c r="CB36" s="734"/>
      <c r="CC36" s="734"/>
      <c r="CD36" s="734"/>
      <c r="CE36" s="734"/>
      <c r="CF36" s="734"/>
      <c r="CG36" s="735"/>
      <c r="CH36" s="736"/>
      <c r="CI36" s="737"/>
      <c r="CJ36" s="737"/>
      <c r="CK36" s="737"/>
      <c r="CL36" s="738"/>
      <c r="CM36" s="736"/>
      <c r="CN36" s="737"/>
      <c r="CO36" s="737"/>
      <c r="CP36" s="737"/>
      <c r="CQ36" s="738"/>
      <c r="CR36" s="736"/>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t="s">
        <v>400</v>
      </c>
      <c r="C37" s="741"/>
      <c r="D37" s="741"/>
      <c r="E37" s="741"/>
      <c r="F37" s="741"/>
      <c r="G37" s="741"/>
      <c r="H37" s="741"/>
      <c r="I37" s="741"/>
      <c r="J37" s="741"/>
      <c r="K37" s="741"/>
      <c r="L37" s="741"/>
      <c r="M37" s="741"/>
      <c r="N37" s="741"/>
      <c r="O37" s="741"/>
      <c r="P37" s="742"/>
      <c r="Q37" s="743">
        <v>7693</v>
      </c>
      <c r="R37" s="744"/>
      <c r="S37" s="744"/>
      <c r="T37" s="744"/>
      <c r="U37" s="744"/>
      <c r="V37" s="744">
        <v>7152</v>
      </c>
      <c r="W37" s="744"/>
      <c r="X37" s="744"/>
      <c r="Y37" s="744"/>
      <c r="Z37" s="744"/>
      <c r="AA37" s="744">
        <v>541</v>
      </c>
      <c r="AB37" s="744"/>
      <c r="AC37" s="744"/>
      <c r="AD37" s="744"/>
      <c r="AE37" s="745"/>
      <c r="AF37" s="786">
        <v>181</v>
      </c>
      <c r="AG37" s="744"/>
      <c r="AH37" s="744"/>
      <c r="AI37" s="744"/>
      <c r="AJ37" s="787"/>
      <c r="AK37" s="802">
        <v>1683</v>
      </c>
      <c r="AL37" s="798"/>
      <c r="AM37" s="798"/>
      <c r="AN37" s="798"/>
      <c r="AO37" s="798"/>
      <c r="AP37" s="798">
        <v>49498</v>
      </c>
      <c r="AQ37" s="798"/>
      <c r="AR37" s="798"/>
      <c r="AS37" s="798"/>
      <c r="AT37" s="798"/>
      <c r="AU37" s="798">
        <v>33129</v>
      </c>
      <c r="AV37" s="798"/>
      <c r="AW37" s="798"/>
      <c r="AX37" s="798"/>
      <c r="AY37" s="798"/>
      <c r="AZ37" s="799"/>
      <c r="BA37" s="799"/>
      <c r="BB37" s="799"/>
      <c r="BC37" s="799"/>
      <c r="BD37" s="799"/>
      <c r="BE37" s="800" t="s">
        <v>401</v>
      </c>
      <c r="BF37" s="800"/>
      <c r="BG37" s="800"/>
      <c r="BH37" s="800"/>
      <c r="BI37" s="801"/>
      <c r="BJ37" s="230"/>
      <c r="BK37" s="230"/>
      <c r="BL37" s="230"/>
      <c r="BM37" s="230"/>
      <c r="BN37" s="230"/>
      <c r="BO37" s="239"/>
      <c r="BP37" s="239"/>
      <c r="BQ37" s="236">
        <v>31</v>
      </c>
      <c r="BR37" s="237"/>
      <c r="BS37" s="733"/>
      <c r="BT37" s="734"/>
      <c r="BU37" s="734"/>
      <c r="BV37" s="734"/>
      <c r="BW37" s="734"/>
      <c r="BX37" s="734"/>
      <c r="BY37" s="734"/>
      <c r="BZ37" s="734"/>
      <c r="CA37" s="734"/>
      <c r="CB37" s="734"/>
      <c r="CC37" s="734"/>
      <c r="CD37" s="734"/>
      <c r="CE37" s="734"/>
      <c r="CF37" s="734"/>
      <c r="CG37" s="735"/>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t="s">
        <v>402</v>
      </c>
      <c r="C38" s="741"/>
      <c r="D38" s="741"/>
      <c r="E38" s="741"/>
      <c r="F38" s="741"/>
      <c r="G38" s="741"/>
      <c r="H38" s="741"/>
      <c r="I38" s="741"/>
      <c r="J38" s="741"/>
      <c r="K38" s="741"/>
      <c r="L38" s="741"/>
      <c r="M38" s="741"/>
      <c r="N38" s="741"/>
      <c r="O38" s="741"/>
      <c r="P38" s="742"/>
      <c r="Q38" s="743">
        <v>32379</v>
      </c>
      <c r="R38" s="744"/>
      <c r="S38" s="744"/>
      <c r="T38" s="744"/>
      <c r="U38" s="744"/>
      <c r="V38" s="744">
        <v>19184</v>
      </c>
      <c r="W38" s="744"/>
      <c r="X38" s="744"/>
      <c r="Y38" s="744"/>
      <c r="Z38" s="744"/>
      <c r="AA38" s="744">
        <v>13195</v>
      </c>
      <c r="AB38" s="744"/>
      <c r="AC38" s="744"/>
      <c r="AD38" s="744"/>
      <c r="AE38" s="745"/>
      <c r="AF38" s="786" t="s">
        <v>377</v>
      </c>
      <c r="AG38" s="744"/>
      <c r="AH38" s="744"/>
      <c r="AI38" s="744"/>
      <c r="AJ38" s="787"/>
      <c r="AK38" s="802">
        <v>6761</v>
      </c>
      <c r="AL38" s="798"/>
      <c r="AM38" s="798"/>
      <c r="AN38" s="798"/>
      <c r="AO38" s="798"/>
      <c r="AP38" s="798">
        <v>50832</v>
      </c>
      <c r="AQ38" s="798"/>
      <c r="AR38" s="798"/>
      <c r="AS38" s="798"/>
      <c r="AT38" s="798"/>
      <c r="AU38" s="798">
        <v>6742</v>
      </c>
      <c r="AV38" s="798"/>
      <c r="AW38" s="798"/>
      <c r="AX38" s="798"/>
      <c r="AY38" s="798"/>
      <c r="AZ38" s="799"/>
      <c r="BA38" s="799"/>
      <c r="BB38" s="799"/>
      <c r="BC38" s="799"/>
      <c r="BD38" s="799"/>
      <c r="BE38" s="800" t="s">
        <v>401</v>
      </c>
      <c r="BF38" s="800"/>
      <c r="BG38" s="800"/>
      <c r="BH38" s="800"/>
      <c r="BI38" s="801"/>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403</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375</v>
      </c>
      <c r="B63" s="749" t="s">
        <v>404</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70381</v>
      </c>
      <c r="AG63" s="817"/>
      <c r="AH63" s="817"/>
      <c r="AI63" s="817"/>
      <c r="AJ63" s="818"/>
      <c r="AK63" s="819"/>
      <c r="AL63" s="814"/>
      <c r="AM63" s="814"/>
      <c r="AN63" s="814"/>
      <c r="AO63" s="814"/>
      <c r="AP63" s="817">
        <v>206347</v>
      </c>
      <c r="AQ63" s="817"/>
      <c r="AR63" s="817"/>
      <c r="AS63" s="817"/>
      <c r="AT63" s="817"/>
      <c r="AU63" s="817">
        <v>64282</v>
      </c>
      <c r="AV63" s="817"/>
      <c r="AW63" s="817"/>
      <c r="AX63" s="817"/>
      <c r="AY63" s="817"/>
      <c r="AZ63" s="823"/>
      <c r="BA63" s="823"/>
      <c r="BB63" s="823"/>
      <c r="BC63" s="823"/>
      <c r="BD63" s="823"/>
      <c r="BE63" s="824"/>
      <c r="BF63" s="824"/>
      <c r="BG63" s="824"/>
      <c r="BH63" s="824"/>
      <c r="BI63" s="825"/>
      <c r="BJ63" s="826" t="s">
        <v>405</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406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407</v>
      </c>
      <c r="B66" s="688"/>
      <c r="C66" s="688"/>
      <c r="D66" s="688"/>
      <c r="E66" s="688"/>
      <c r="F66" s="688"/>
      <c r="G66" s="688"/>
      <c r="H66" s="688"/>
      <c r="I66" s="688"/>
      <c r="J66" s="688"/>
      <c r="K66" s="688"/>
      <c r="L66" s="688"/>
      <c r="M66" s="688"/>
      <c r="N66" s="688"/>
      <c r="O66" s="688"/>
      <c r="P66" s="689"/>
      <c r="Q66" s="693" t="s">
        <v>408</v>
      </c>
      <c r="R66" s="694"/>
      <c r="S66" s="694"/>
      <c r="T66" s="694"/>
      <c r="U66" s="695"/>
      <c r="V66" s="693" t="s">
        <v>409</v>
      </c>
      <c r="W66" s="694"/>
      <c r="X66" s="694"/>
      <c r="Y66" s="694"/>
      <c r="Z66" s="695"/>
      <c r="AA66" s="693" t="s">
        <v>410</v>
      </c>
      <c r="AB66" s="694"/>
      <c r="AC66" s="694"/>
      <c r="AD66" s="694"/>
      <c r="AE66" s="695"/>
      <c r="AF66" s="829" t="s">
        <v>411</v>
      </c>
      <c r="AG66" s="781"/>
      <c r="AH66" s="781"/>
      <c r="AI66" s="781"/>
      <c r="AJ66" s="830"/>
      <c r="AK66" s="693" t="s">
        <v>412</v>
      </c>
      <c r="AL66" s="688"/>
      <c r="AM66" s="688"/>
      <c r="AN66" s="688"/>
      <c r="AO66" s="689"/>
      <c r="AP66" s="693" t="s">
        <v>413</v>
      </c>
      <c r="AQ66" s="694"/>
      <c r="AR66" s="694"/>
      <c r="AS66" s="694"/>
      <c r="AT66" s="695"/>
      <c r="AU66" s="693" t="s">
        <v>414</v>
      </c>
      <c r="AV66" s="694"/>
      <c r="AW66" s="694"/>
      <c r="AX66" s="694"/>
      <c r="AY66" s="695"/>
      <c r="AZ66" s="693" t="s">
        <v>353</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c r="C68" s="845"/>
      <c r="D68" s="845"/>
      <c r="E68" s="845"/>
      <c r="F68" s="845"/>
      <c r="G68" s="845"/>
      <c r="H68" s="845"/>
      <c r="I68" s="845"/>
      <c r="J68" s="845"/>
      <c r="K68" s="845"/>
      <c r="L68" s="845"/>
      <c r="M68" s="845"/>
      <c r="N68" s="845"/>
      <c r="O68" s="845"/>
      <c r="P68" s="846"/>
      <c r="Q68" s="847"/>
      <c r="R68" s="841"/>
      <c r="S68" s="841"/>
      <c r="T68" s="841"/>
      <c r="U68" s="841"/>
      <c r="V68" s="841"/>
      <c r="W68" s="841"/>
      <c r="X68" s="841"/>
      <c r="Y68" s="841"/>
      <c r="Z68" s="841"/>
      <c r="AA68" s="841"/>
      <c r="AB68" s="841"/>
      <c r="AC68" s="841"/>
      <c r="AD68" s="841"/>
      <c r="AE68" s="841"/>
      <c r="AF68" s="841"/>
      <c r="AG68" s="841"/>
      <c r="AH68" s="841"/>
      <c r="AI68" s="841"/>
      <c r="AJ68" s="841"/>
      <c r="AK68" s="841"/>
      <c r="AL68" s="841"/>
      <c r="AM68" s="841"/>
      <c r="AN68" s="841"/>
      <c r="AO68" s="841"/>
      <c r="AP68" s="841"/>
      <c r="AQ68" s="841"/>
      <c r="AR68" s="841"/>
      <c r="AS68" s="841"/>
      <c r="AT68" s="841"/>
      <c r="AU68" s="841"/>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c r="C69" s="849"/>
      <c r="D69" s="849"/>
      <c r="E69" s="849"/>
      <c r="F69" s="849"/>
      <c r="G69" s="849"/>
      <c r="H69" s="849"/>
      <c r="I69" s="849"/>
      <c r="J69" s="849"/>
      <c r="K69" s="849"/>
      <c r="L69" s="849"/>
      <c r="M69" s="849"/>
      <c r="N69" s="849"/>
      <c r="O69" s="849"/>
      <c r="P69" s="850"/>
      <c r="Q69" s="851"/>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375</v>
      </c>
      <c r="B88" s="749" t="s">
        <v>415</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375</v>
      </c>
      <c r="BR102" s="749" t="s">
        <v>416</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v>48231</v>
      </c>
      <c r="CS102" s="827"/>
      <c r="CT102" s="827"/>
      <c r="CU102" s="827"/>
      <c r="CV102" s="866"/>
      <c r="CW102" s="865">
        <v>1593</v>
      </c>
      <c r="CX102" s="827"/>
      <c r="CY102" s="827"/>
      <c r="CZ102" s="827"/>
      <c r="DA102" s="866"/>
      <c r="DB102" s="865">
        <v>29957</v>
      </c>
      <c r="DC102" s="827"/>
      <c r="DD102" s="827"/>
      <c r="DE102" s="827"/>
      <c r="DF102" s="866"/>
      <c r="DG102" s="865">
        <v>178</v>
      </c>
      <c r="DH102" s="827"/>
      <c r="DI102" s="827"/>
      <c r="DJ102" s="827"/>
      <c r="DK102" s="866"/>
      <c r="DL102" s="865">
        <v>16</v>
      </c>
      <c r="DM102" s="827"/>
      <c r="DN102" s="827"/>
      <c r="DO102" s="827"/>
      <c r="DP102" s="866"/>
      <c r="DQ102" s="865" t="s">
        <v>611</v>
      </c>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417</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418</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419</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420</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421</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422</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423</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424</v>
      </c>
      <c r="AB109" s="868"/>
      <c r="AC109" s="868"/>
      <c r="AD109" s="868"/>
      <c r="AE109" s="869"/>
      <c r="AF109" s="867" t="s">
        <v>307</v>
      </c>
      <c r="AG109" s="868"/>
      <c r="AH109" s="868"/>
      <c r="AI109" s="868"/>
      <c r="AJ109" s="869"/>
      <c r="AK109" s="867" t="s">
        <v>306</v>
      </c>
      <c r="AL109" s="868"/>
      <c r="AM109" s="868"/>
      <c r="AN109" s="868"/>
      <c r="AO109" s="869"/>
      <c r="AP109" s="867" t="s">
        <v>425</v>
      </c>
      <c r="AQ109" s="868"/>
      <c r="AR109" s="868"/>
      <c r="AS109" s="868"/>
      <c r="AT109" s="870"/>
      <c r="AU109" s="887" t="s">
        <v>423</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424</v>
      </c>
      <c r="BR109" s="868"/>
      <c r="BS109" s="868"/>
      <c r="BT109" s="868"/>
      <c r="BU109" s="869"/>
      <c r="BV109" s="867" t="s">
        <v>307</v>
      </c>
      <c r="BW109" s="868"/>
      <c r="BX109" s="868"/>
      <c r="BY109" s="868"/>
      <c r="BZ109" s="869"/>
      <c r="CA109" s="867" t="s">
        <v>306</v>
      </c>
      <c r="CB109" s="868"/>
      <c r="CC109" s="868"/>
      <c r="CD109" s="868"/>
      <c r="CE109" s="869"/>
      <c r="CF109" s="888" t="s">
        <v>425</v>
      </c>
      <c r="CG109" s="888"/>
      <c r="CH109" s="888"/>
      <c r="CI109" s="888"/>
      <c r="CJ109" s="888"/>
      <c r="CK109" s="867" t="s">
        <v>426</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424</v>
      </c>
      <c r="DH109" s="868"/>
      <c r="DI109" s="868"/>
      <c r="DJ109" s="868"/>
      <c r="DK109" s="869"/>
      <c r="DL109" s="867" t="s">
        <v>307</v>
      </c>
      <c r="DM109" s="868"/>
      <c r="DN109" s="868"/>
      <c r="DO109" s="868"/>
      <c r="DP109" s="869"/>
      <c r="DQ109" s="867" t="s">
        <v>306</v>
      </c>
      <c r="DR109" s="868"/>
      <c r="DS109" s="868"/>
      <c r="DT109" s="868"/>
      <c r="DU109" s="869"/>
      <c r="DV109" s="867" t="s">
        <v>425</v>
      </c>
      <c r="DW109" s="868"/>
      <c r="DX109" s="868"/>
      <c r="DY109" s="868"/>
      <c r="DZ109" s="870"/>
    </row>
    <row r="110" spans="1:131" s="228" customFormat="1" ht="26.25" customHeight="1" x14ac:dyDescent="0.2">
      <c r="A110" s="871" t="s">
        <v>427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139683715</v>
      </c>
      <c r="AB110" s="875"/>
      <c r="AC110" s="875"/>
      <c r="AD110" s="875"/>
      <c r="AE110" s="876"/>
      <c r="AF110" s="877">
        <v>114487068</v>
      </c>
      <c r="AG110" s="875"/>
      <c r="AH110" s="875"/>
      <c r="AI110" s="875"/>
      <c r="AJ110" s="876"/>
      <c r="AK110" s="877">
        <v>114456058</v>
      </c>
      <c r="AL110" s="875"/>
      <c r="AM110" s="875"/>
      <c r="AN110" s="875"/>
      <c r="AO110" s="876"/>
      <c r="AP110" s="878">
        <v>20.100000000000001</v>
      </c>
      <c r="AQ110" s="879"/>
      <c r="AR110" s="879"/>
      <c r="AS110" s="879"/>
      <c r="AT110" s="880"/>
      <c r="AU110" s="881" t="s">
        <v>73</v>
      </c>
      <c r="AV110" s="882"/>
      <c r="AW110" s="882"/>
      <c r="AX110" s="882"/>
      <c r="AY110" s="882"/>
      <c r="AZ110" s="904" t="s">
        <v>428</v>
      </c>
      <c r="BA110" s="872"/>
      <c r="BB110" s="872"/>
      <c r="BC110" s="872"/>
      <c r="BD110" s="872"/>
      <c r="BE110" s="872"/>
      <c r="BF110" s="872"/>
      <c r="BG110" s="872"/>
      <c r="BH110" s="872"/>
      <c r="BI110" s="872"/>
      <c r="BJ110" s="872"/>
      <c r="BK110" s="872"/>
      <c r="BL110" s="872"/>
      <c r="BM110" s="872"/>
      <c r="BN110" s="872"/>
      <c r="BO110" s="872"/>
      <c r="BP110" s="873"/>
      <c r="BQ110" s="905">
        <v>2217258252</v>
      </c>
      <c r="BR110" s="906"/>
      <c r="BS110" s="906"/>
      <c r="BT110" s="906"/>
      <c r="BU110" s="906"/>
      <c r="BV110" s="906">
        <v>2249000358</v>
      </c>
      <c r="BW110" s="906"/>
      <c r="BX110" s="906"/>
      <c r="BY110" s="906"/>
      <c r="BZ110" s="906"/>
      <c r="CA110" s="906">
        <v>2245694879</v>
      </c>
      <c r="CB110" s="906"/>
      <c r="CC110" s="906"/>
      <c r="CD110" s="906"/>
      <c r="CE110" s="906"/>
      <c r="CF110" s="919">
        <v>394.5</v>
      </c>
      <c r="CG110" s="920"/>
      <c r="CH110" s="920"/>
      <c r="CI110" s="920"/>
      <c r="CJ110" s="920"/>
      <c r="CK110" s="921" t="s">
        <v>429</v>
      </c>
      <c r="CL110" s="922"/>
      <c r="CM110" s="904" t="s">
        <v>430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t="s">
        <v>431</v>
      </c>
      <c r="DH110" s="906"/>
      <c r="DI110" s="906"/>
      <c r="DJ110" s="906"/>
      <c r="DK110" s="906"/>
      <c r="DL110" s="906" t="s">
        <v>432</v>
      </c>
      <c r="DM110" s="906"/>
      <c r="DN110" s="906"/>
      <c r="DO110" s="906"/>
      <c r="DP110" s="906"/>
      <c r="DQ110" s="906" t="s">
        <v>432</v>
      </c>
      <c r="DR110" s="906"/>
      <c r="DS110" s="906"/>
      <c r="DT110" s="906"/>
      <c r="DU110" s="906"/>
      <c r="DV110" s="907" t="s">
        <v>432</v>
      </c>
      <c r="DW110" s="907"/>
      <c r="DX110" s="907"/>
      <c r="DY110" s="907"/>
      <c r="DZ110" s="908"/>
    </row>
    <row r="111" spans="1:131" s="228" customFormat="1" ht="26.25" customHeight="1" x14ac:dyDescent="0.2">
      <c r="A111" s="909" t="s">
        <v>433</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v>3060107</v>
      </c>
      <c r="AB111" s="913"/>
      <c r="AC111" s="913"/>
      <c r="AD111" s="913"/>
      <c r="AE111" s="914"/>
      <c r="AF111" s="915">
        <v>960593</v>
      </c>
      <c r="AG111" s="913"/>
      <c r="AH111" s="913"/>
      <c r="AI111" s="913"/>
      <c r="AJ111" s="914"/>
      <c r="AK111" s="915">
        <v>369951</v>
      </c>
      <c r="AL111" s="913"/>
      <c r="AM111" s="913"/>
      <c r="AN111" s="913"/>
      <c r="AO111" s="914"/>
      <c r="AP111" s="916">
        <v>0.1</v>
      </c>
      <c r="AQ111" s="917"/>
      <c r="AR111" s="917"/>
      <c r="AS111" s="917"/>
      <c r="AT111" s="918"/>
      <c r="AU111" s="883"/>
      <c r="AV111" s="884"/>
      <c r="AW111" s="884"/>
      <c r="AX111" s="884"/>
      <c r="AY111" s="884"/>
      <c r="AZ111" s="897" t="s">
        <v>434</v>
      </c>
      <c r="BA111" s="898"/>
      <c r="BB111" s="898"/>
      <c r="BC111" s="898"/>
      <c r="BD111" s="898"/>
      <c r="BE111" s="898"/>
      <c r="BF111" s="898"/>
      <c r="BG111" s="898"/>
      <c r="BH111" s="898"/>
      <c r="BI111" s="898"/>
      <c r="BJ111" s="898"/>
      <c r="BK111" s="898"/>
      <c r="BL111" s="898"/>
      <c r="BM111" s="898"/>
      <c r="BN111" s="898"/>
      <c r="BO111" s="898"/>
      <c r="BP111" s="899"/>
      <c r="BQ111" s="900">
        <v>23871731</v>
      </c>
      <c r="BR111" s="901"/>
      <c r="BS111" s="901"/>
      <c r="BT111" s="901"/>
      <c r="BU111" s="901"/>
      <c r="BV111" s="901">
        <v>21885710</v>
      </c>
      <c r="BW111" s="901"/>
      <c r="BX111" s="901"/>
      <c r="BY111" s="901"/>
      <c r="BZ111" s="901"/>
      <c r="CA111" s="901">
        <v>20025605</v>
      </c>
      <c r="CB111" s="901"/>
      <c r="CC111" s="901"/>
      <c r="CD111" s="901"/>
      <c r="CE111" s="901"/>
      <c r="CF111" s="895">
        <v>3.5</v>
      </c>
      <c r="CG111" s="896"/>
      <c r="CH111" s="896"/>
      <c r="CI111" s="896"/>
      <c r="CJ111" s="896"/>
      <c r="CK111" s="923"/>
      <c r="CL111" s="924"/>
      <c r="CM111" s="897" t="s">
        <v>435</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436</v>
      </c>
      <c r="DH111" s="901"/>
      <c r="DI111" s="901"/>
      <c r="DJ111" s="901"/>
      <c r="DK111" s="901"/>
      <c r="DL111" s="901" t="s">
        <v>436</v>
      </c>
      <c r="DM111" s="901"/>
      <c r="DN111" s="901"/>
      <c r="DO111" s="901"/>
      <c r="DP111" s="901"/>
      <c r="DQ111" s="901" t="s">
        <v>437</v>
      </c>
      <c r="DR111" s="901"/>
      <c r="DS111" s="901"/>
      <c r="DT111" s="901"/>
      <c r="DU111" s="901"/>
      <c r="DV111" s="902" t="s">
        <v>438</v>
      </c>
      <c r="DW111" s="902"/>
      <c r="DX111" s="902"/>
      <c r="DY111" s="902"/>
      <c r="DZ111" s="903"/>
    </row>
    <row r="112" spans="1:131" s="228" customFormat="1" ht="26.25" customHeight="1" x14ac:dyDescent="0.2">
      <c r="A112" s="934" t="s">
        <v>439</v>
      </c>
      <c r="B112" s="935"/>
      <c r="C112" s="898" t="s">
        <v>440</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28932013</v>
      </c>
      <c r="AB112" s="928"/>
      <c r="AC112" s="928"/>
      <c r="AD112" s="928"/>
      <c r="AE112" s="929"/>
      <c r="AF112" s="930">
        <v>27213030</v>
      </c>
      <c r="AG112" s="928"/>
      <c r="AH112" s="928"/>
      <c r="AI112" s="928"/>
      <c r="AJ112" s="929"/>
      <c r="AK112" s="930">
        <v>28604995</v>
      </c>
      <c r="AL112" s="928"/>
      <c r="AM112" s="928"/>
      <c r="AN112" s="928"/>
      <c r="AO112" s="929"/>
      <c r="AP112" s="931">
        <v>5</v>
      </c>
      <c r="AQ112" s="932"/>
      <c r="AR112" s="932"/>
      <c r="AS112" s="932"/>
      <c r="AT112" s="933"/>
      <c r="AU112" s="883"/>
      <c r="AV112" s="884"/>
      <c r="AW112" s="884"/>
      <c r="AX112" s="884"/>
      <c r="AY112" s="884"/>
      <c r="AZ112" s="897" t="s">
        <v>441</v>
      </c>
      <c r="BA112" s="898"/>
      <c r="BB112" s="898"/>
      <c r="BC112" s="898"/>
      <c r="BD112" s="898"/>
      <c r="BE112" s="898"/>
      <c r="BF112" s="898"/>
      <c r="BG112" s="898"/>
      <c r="BH112" s="898"/>
      <c r="BI112" s="898"/>
      <c r="BJ112" s="898"/>
      <c r="BK112" s="898"/>
      <c r="BL112" s="898"/>
      <c r="BM112" s="898"/>
      <c r="BN112" s="898"/>
      <c r="BO112" s="898"/>
      <c r="BP112" s="899"/>
      <c r="BQ112" s="900">
        <v>76610373</v>
      </c>
      <c r="BR112" s="901"/>
      <c r="BS112" s="901"/>
      <c r="BT112" s="901"/>
      <c r="BU112" s="901"/>
      <c r="BV112" s="901">
        <v>70170356</v>
      </c>
      <c r="BW112" s="901"/>
      <c r="BX112" s="901"/>
      <c r="BY112" s="901"/>
      <c r="BZ112" s="901"/>
      <c r="CA112" s="901">
        <v>64281574</v>
      </c>
      <c r="CB112" s="901"/>
      <c r="CC112" s="901"/>
      <c r="CD112" s="901"/>
      <c r="CE112" s="901"/>
      <c r="CF112" s="895">
        <v>11.3</v>
      </c>
      <c r="CG112" s="896"/>
      <c r="CH112" s="896"/>
      <c r="CI112" s="896"/>
      <c r="CJ112" s="896"/>
      <c r="CK112" s="923"/>
      <c r="CL112" s="924"/>
      <c r="CM112" s="897" t="s">
        <v>442</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v>2708577</v>
      </c>
      <c r="DH112" s="901"/>
      <c r="DI112" s="901"/>
      <c r="DJ112" s="901"/>
      <c r="DK112" s="901"/>
      <c r="DL112" s="901">
        <v>3061154</v>
      </c>
      <c r="DM112" s="901"/>
      <c r="DN112" s="901"/>
      <c r="DO112" s="901"/>
      <c r="DP112" s="901"/>
      <c r="DQ112" s="901">
        <v>3540041</v>
      </c>
      <c r="DR112" s="901"/>
      <c r="DS112" s="901"/>
      <c r="DT112" s="901"/>
      <c r="DU112" s="901"/>
      <c r="DV112" s="902">
        <v>0.6</v>
      </c>
      <c r="DW112" s="902"/>
      <c r="DX112" s="902"/>
      <c r="DY112" s="902"/>
      <c r="DZ112" s="903"/>
    </row>
    <row r="113" spans="1:130" s="228" customFormat="1" ht="26.25" customHeight="1" x14ac:dyDescent="0.2">
      <c r="A113" s="936"/>
      <c r="B113" s="937"/>
      <c r="C113" s="898" t="s">
        <v>443</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3538417</v>
      </c>
      <c r="AB113" s="928"/>
      <c r="AC113" s="928"/>
      <c r="AD113" s="928"/>
      <c r="AE113" s="929"/>
      <c r="AF113" s="930">
        <v>3575701</v>
      </c>
      <c r="AG113" s="928"/>
      <c r="AH113" s="928"/>
      <c r="AI113" s="928"/>
      <c r="AJ113" s="929"/>
      <c r="AK113" s="930">
        <v>3592382</v>
      </c>
      <c r="AL113" s="928"/>
      <c r="AM113" s="928"/>
      <c r="AN113" s="928"/>
      <c r="AO113" s="929"/>
      <c r="AP113" s="931">
        <v>0.6</v>
      </c>
      <c r="AQ113" s="932"/>
      <c r="AR113" s="932"/>
      <c r="AS113" s="932"/>
      <c r="AT113" s="933"/>
      <c r="AU113" s="883"/>
      <c r="AV113" s="884"/>
      <c r="AW113" s="884"/>
      <c r="AX113" s="884"/>
      <c r="AY113" s="884"/>
      <c r="AZ113" s="897" t="s">
        <v>444</v>
      </c>
      <c r="BA113" s="898"/>
      <c r="BB113" s="898"/>
      <c r="BC113" s="898"/>
      <c r="BD113" s="898"/>
      <c r="BE113" s="898"/>
      <c r="BF113" s="898"/>
      <c r="BG113" s="898"/>
      <c r="BH113" s="898"/>
      <c r="BI113" s="898"/>
      <c r="BJ113" s="898"/>
      <c r="BK113" s="898"/>
      <c r="BL113" s="898"/>
      <c r="BM113" s="898"/>
      <c r="BN113" s="898"/>
      <c r="BO113" s="898"/>
      <c r="BP113" s="899"/>
      <c r="BQ113" s="900" t="s">
        <v>431</v>
      </c>
      <c r="BR113" s="901"/>
      <c r="BS113" s="901"/>
      <c r="BT113" s="901"/>
      <c r="BU113" s="901"/>
      <c r="BV113" s="901" t="s">
        <v>431</v>
      </c>
      <c r="BW113" s="901"/>
      <c r="BX113" s="901"/>
      <c r="BY113" s="901"/>
      <c r="BZ113" s="901"/>
      <c r="CA113" s="901" t="s">
        <v>437</v>
      </c>
      <c r="CB113" s="901"/>
      <c r="CC113" s="901"/>
      <c r="CD113" s="901"/>
      <c r="CE113" s="901"/>
      <c r="CF113" s="895" t="s">
        <v>438</v>
      </c>
      <c r="CG113" s="896"/>
      <c r="CH113" s="896"/>
      <c r="CI113" s="896"/>
      <c r="CJ113" s="896"/>
      <c r="CK113" s="923"/>
      <c r="CL113" s="924"/>
      <c r="CM113" s="897" t="s">
        <v>445</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t="s">
        <v>446</v>
      </c>
      <c r="DH113" s="901"/>
      <c r="DI113" s="901"/>
      <c r="DJ113" s="901"/>
      <c r="DK113" s="901"/>
      <c r="DL113" s="901" t="s">
        <v>447</v>
      </c>
      <c r="DM113" s="901"/>
      <c r="DN113" s="901"/>
      <c r="DO113" s="901"/>
      <c r="DP113" s="901"/>
      <c r="DQ113" s="901" t="s">
        <v>432</v>
      </c>
      <c r="DR113" s="901"/>
      <c r="DS113" s="901"/>
      <c r="DT113" s="901"/>
      <c r="DU113" s="901"/>
      <c r="DV113" s="902" t="s">
        <v>437</v>
      </c>
      <c r="DW113" s="902"/>
      <c r="DX113" s="902"/>
      <c r="DY113" s="902"/>
      <c r="DZ113" s="903"/>
    </row>
    <row r="114" spans="1:130" s="228" customFormat="1" ht="26.25" customHeight="1" x14ac:dyDescent="0.2">
      <c r="A114" s="936"/>
      <c r="B114" s="937"/>
      <c r="C114" s="898" t="s">
        <v>448</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436</v>
      </c>
      <c r="AB114" s="928"/>
      <c r="AC114" s="928"/>
      <c r="AD114" s="928"/>
      <c r="AE114" s="929"/>
      <c r="AF114" s="930" t="s">
        <v>432</v>
      </c>
      <c r="AG114" s="928"/>
      <c r="AH114" s="928"/>
      <c r="AI114" s="928"/>
      <c r="AJ114" s="929"/>
      <c r="AK114" s="930" t="s">
        <v>438</v>
      </c>
      <c r="AL114" s="928"/>
      <c r="AM114" s="928"/>
      <c r="AN114" s="928"/>
      <c r="AO114" s="929"/>
      <c r="AP114" s="931" t="s">
        <v>431</v>
      </c>
      <c r="AQ114" s="932"/>
      <c r="AR114" s="932"/>
      <c r="AS114" s="932"/>
      <c r="AT114" s="933"/>
      <c r="AU114" s="883"/>
      <c r="AV114" s="884"/>
      <c r="AW114" s="884"/>
      <c r="AX114" s="884"/>
      <c r="AY114" s="884"/>
      <c r="AZ114" s="897" t="s">
        <v>449</v>
      </c>
      <c r="BA114" s="898"/>
      <c r="BB114" s="898"/>
      <c r="BC114" s="898"/>
      <c r="BD114" s="898"/>
      <c r="BE114" s="898"/>
      <c r="BF114" s="898"/>
      <c r="BG114" s="898"/>
      <c r="BH114" s="898"/>
      <c r="BI114" s="898"/>
      <c r="BJ114" s="898"/>
      <c r="BK114" s="898"/>
      <c r="BL114" s="898"/>
      <c r="BM114" s="898"/>
      <c r="BN114" s="898"/>
      <c r="BO114" s="898"/>
      <c r="BP114" s="899"/>
      <c r="BQ114" s="900">
        <v>245916403</v>
      </c>
      <c r="BR114" s="901"/>
      <c r="BS114" s="901"/>
      <c r="BT114" s="901"/>
      <c r="BU114" s="901"/>
      <c r="BV114" s="901">
        <v>251763390</v>
      </c>
      <c r="BW114" s="901"/>
      <c r="BX114" s="901"/>
      <c r="BY114" s="901"/>
      <c r="BZ114" s="901"/>
      <c r="CA114" s="901">
        <v>228508317</v>
      </c>
      <c r="CB114" s="901"/>
      <c r="CC114" s="901"/>
      <c r="CD114" s="901"/>
      <c r="CE114" s="901"/>
      <c r="CF114" s="895">
        <v>40.1</v>
      </c>
      <c r="CG114" s="896"/>
      <c r="CH114" s="896"/>
      <c r="CI114" s="896"/>
      <c r="CJ114" s="896"/>
      <c r="CK114" s="923"/>
      <c r="CL114" s="924"/>
      <c r="CM114" s="897" t="s">
        <v>450</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t="s">
        <v>431</v>
      </c>
      <c r="DH114" s="901"/>
      <c r="DI114" s="901"/>
      <c r="DJ114" s="901"/>
      <c r="DK114" s="901"/>
      <c r="DL114" s="901" t="s">
        <v>432</v>
      </c>
      <c r="DM114" s="901"/>
      <c r="DN114" s="901"/>
      <c r="DO114" s="901"/>
      <c r="DP114" s="901"/>
      <c r="DQ114" s="901" t="s">
        <v>431</v>
      </c>
      <c r="DR114" s="901"/>
      <c r="DS114" s="901"/>
      <c r="DT114" s="901"/>
      <c r="DU114" s="901"/>
      <c r="DV114" s="902" t="s">
        <v>437</v>
      </c>
      <c r="DW114" s="902"/>
      <c r="DX114" s="902"/>
      <c r="DY114" s="902"/>
      <c r="DZ114" s="903"/>
    </row>
    <row r="115" spans="1:130" s="228" customFormat="1" ht="26.25" customHeight="1" x14ac:dyDescent="0.2">
      <c r="A115" s="936"/>
      <c r="B115" s="937"/>
      <c r="C115" s="898" t="s">
        <v>451</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592652</v>
      </c>
      <c r="AB115" s="928"/>
      <c r="AC115" s="928"/>
      <c r="AD115" s="928"/>
      <c r="AE115" s="929"/>
      <c r="AF115" s="930">
        <v>488182</v>
      </c>
      <c r="AG115" s="928"/>
      <c r="AH115" s="928"/>
      <c r="AI115" s="928"/>
      <c r="AJ115" s="929"/>
      <c r="AK115" s="930">
        <v>402764</v>
      </c>
      <c r="AL115" s="928"/>
      <c r="AM115" s="928"/>
      <c r="AN115" s="928"/>
      <c r="AO115" s="929"/>
      <c r="AP115" s="931">
        <v>0.1</v>
      </c>
      <c r="AQ115" s="932"/>
      <c r="AR115" s="932"/>
      <c r="AS115" s="932"/>
      <c r="AT115" s="933"/>
      <c r="AU115" s="883"/>
      <c r="AV115" s="884"/>
      <c r="AW115" s="884"/>
      <c r="AX115" s="884"/>
      <c r="AY115" s="884"/>
      <c r="AZ115" s="897" t="s">
        <v>452</v>
      </c>
      <c r="BA115" s="898"/>
      <c r="BB115" s="898"/>
      <c r="BC115" s="898"/>
      <c r="BD115" s="898"/>
      <c r="BE115" s="898"/>
      <c r="BF115" s="898"/>
      <c r="BG115" s="898"/>
      <c r="BH115" s="898"/>
      <c r="BI115" s="898"/>
      <c r="BJ115" s="898"/>
      <c r="BK115" s="898"/>
      <c r="BL115" s="898"/>
      <c r="BM115" s="898"/>
      <c r="BN115" s="898"/>
      <c r="BO115" s="898"/>
      <c r="BP115" s="899"/>
      <c r="BQ115" s="900">
        <v>863927</v>
      </c>
      <c r="BR115" s="901"/>
      <c r="BS115" s="901"/>
      <c r="BT115" s="901"/>
      <c r="BU115" s="901"/>
      <c r="BV115" s="901">
        <v>831073</v>
      </c>
      <c r="BW115" s="901"/>
      <c r="BX115" s="901"/>
      <c r="BY115" s="901"/>
      <c r="BZ115" s="901"/>
      <c r="CA115" s="901">
        <v>1851186</v>
      </c>
      <c r="CB115" s="901"/>
      <c r="CC115" s="901"/>
      <c r="CD115" s="901"/>
      <c r="CE115" s="901"/>
      <c r="CF115" s="895">
        <v>0.3</v>
      </c>
      <c r="CG115" s="896"/>
      <c r="CH115" s="896"/>
      <c r="CI115" s="896"/>
      <c r="CJ115" s="896"/>
      <c r="CK115" s="923"/>
      <c r="CL115" s="924"/>
      <c r="CM115" s="897" t="s">
        <v>453</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432</v>
      </c>
      <c r="DH115" s="901"/>
      <c r="DI115" s="901"/>
      <c r="DJ115" s="901"/>
      <c r="DK115" s="901"/>
      <c r="DL115" s="901" t="s">
        <v>432</v>
      </c>
      <c r="DM115" s="901"/>
      <c r="DN115" s="901"/>
      <c r="DO115" s="901"/>
      <c r="DP115" s="901"/>
      <c r="DQ115" s="901" t="s">
        <v>446</v>
      </c>
      <c r="DR115" s="901"/>
      <c r="DS115" s="901"/>
      <c r="DT115" s="901"/>
      <c r="DU115" s="901"/>
      <c r="DV115" s="902" t="s">
        <v>454</v>
      </c>
      <c r="DW115" s="902"/>
      <c r="DX115" s="902"/>
      <c r="DY115" s="902"/>
      <c r="DZ115" s="903"/>
    </row>
    <row r="116" spans="1:130" s="228" customFormat="1" ht="26.25" customHeight="1" x14ac:dyDescent="0.2">
      <c r="A116" s="938"/>
      <c r="B116" s="939"/>
      <c r="C116" s="940" t="s">
        <v>455</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t="s">
        <v>446</v>
      </c>
      <c r="AB116" s="928"/>
      <c r="AC116" s="928"/>
      <c r="AD116" s="928"/>
      <c r="AE116" s="929"/>
      <c r="AF116" s="930" t="s">
        <v>432</v>
      </c>
      <c r="AG116" s="928"/>
      <c r="AH116" s="928"/>
      <c r="AI116" s="928"/>
      <c r="AJ116" s="929"/>
      <c r="AK116" s="930" t="s">
        <v>438</v>
      </c>
      <c r="AL116" s="928"/>
      <c r="AM116" s="928"/>
      <c r="AN116" s="928"/>
      <c r="AO116" s="929"/>
      <c r="AP116" s="931" t="s">
        <v>447</v>
      </c>
      <c r="AQ116" s="932"/>
      <c r="AR116" s="932"/>
      <c r="AS116" s="932"/>
      <c r="AT116" s="933"/>
      <c r="AU116" s="883"/>
      <c r="AV116" s="884"/>
      <c r="AW116" s="884"/>
      <c r="AX116" s="884"/>
      <c r="AY116" s="884"/>
      <c r="AZ116" s="942" t="s">
        <v>456</v>
      </c>
      <c r="BA116" s="943"/>
      <c r="BB116" s="943"/>
      <c r="BC116" s="943"/>
      <c r="BD116" s="943"/>
      <c r="BE116" s="943"/>
      <c r="BF116" s="943"/>
      <c r="BG116" s="943"/>
      <c r="BH116" s="943"/>
      <c r="BI116" s="943"/>
      <c r="BJ116" s="943"/>
      <c r="BK116" s="943"/>
      <c r="BL116" s="943"/>
      <c r="BM116" s="943"/>
      <c r="BN116" s="943"/>
      <c r="BO116" s="943"/>
      <c r="BP116" s="944"/>
      <c r="BQ116" s="900" t="s">
        <v>454</v>
      </c>
      <c r="BR116" s="901"/>
      <c r="BS116" s="901"/>
      <c r="BT116" s="901"/>
      <c r="BU116" s="901"/>
      <c r="BV116" s="901" t="s">
        <v>438</v>
      </c>
      <c r="BW116" s="901"/>
      <c r="BX116" s="901"/>
      <c r="BY116" s="901"/>
      <c r="BZ116" s="901"/>
      <c r="CA116" s="901" t="s">
        <v>431</v>
      </c>
      <c r="CB116" s="901"/>
      <c r="CC116" s="901"/>
      <c r="CD116" s="901"/>
      <c r="CE116" s="901"/>
      <c r="CF116" s="895" t="s">
        <v>432</v>
      </c>
      <c r="CG116" s="896"/>
      <c r="CH116" s="896"/>
      <c r="CI116" s="896"/>
      <c r="CJ116" s="896"/>
      <c r="CK116" s="923"/>
      <c r="CL116" s="924"/>
      <c r="CM116" s="897" t="s">
        <v>457</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454</v>
      </c>
      <c r="DH116" s="901"/>
      <c r="DI116" s="901"/>
      <c r="DJ116" s="901"/>
      <c r="DK116" s="901"/>
      <c r="DL116" s="901" t="s">
        <v>454</v>
      </c>
      <c r="DM116" s="901"/>
      <c r="DN116" s="901"/>
      <c r="DO116" s="901"/>
      <c r="DP116" s="901"/>
      <c r="DQ116" s="901" t="s">
        <v>454</v>
      </c>
      <c r="DR116" s="901"/>
      <c r="DS116" s="901"/>
      <c r="DT116" s="901"/>
      <c r="DU116" s="901"/>
      <c r="DV116" s="902" t="s">
        <v>446</v>
      </c>
      <c r="DW116" s="902"/>
      <c r="DX116" s="902"/>
      <c r="DY116" s="902"/>
      <c r="DZ116" s="903"/>
    </row>
    <row r="117" spans="1:130" s="228" customFormat="1" ht="26.25" customHeight="1" x14ac:dyDescent="0.2">
      <c r="A117" s="887" t="s">
        <v>156</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458</v>
      </c>
      <c r="Z117" s="869"/>
      <c r="AA117" s="950">
        <v>175806904</v>
      </c>
      <c r="AB117" s="951"/>
      <c r="AC117" s="951"/>
      <c r="AD117" s="951"/>
      <c r="AE117" s="952"/>
      <c r="AF117" s="953">
        <v>146724574</v>
      </c>
      <c r="AG117" s="951"/>
      <c r="AH117" s="951"/>
      <c r="AI117" s="951"/>
      <c r="AJ117" s="952"/>
      <c r="AK117" s="953">
        <v>147426150</v>
      </c>
      <c r="AL117" s="951"/>
      <c r="AM117" s="951"/>
      <c r="AN117" s="951"/>
      <c r="AO117" s="952"/>
      <c r="AP117" s="954"/>
      <c r="AQ117" s="955"/>
      <c r="AR117" s="955"/>
      <c r="AS117" s="955"/>
      <c r="AT117" s="956"/>
      <c r="AU117" s="883"/>
      <c r="AV117" s="884"/>
      <c r="AW117" s="884"/>
      <c r="AX117" s="884"/>
      <c r="AY117" s="884"/>
      <c r="AZ117" s="897" t="s">
        <v>459</v>
      </c>
      <c r="BA117" s="898"/>
      <c r="BB117" s="898"/>
      <c r="BC117" s="898"/>
      <c r="BD117" s="898"/>
      <c r="BE117" s="898"/>
      <c r="BF117" s="898"/>
      <c r="BG117" s="898"/>
      <c r="BH117" s="898"/>
      <c r="BI117" s="898"/>
      <c r="BJ117" s="898"/>
      <c r="BK117" s="898"/>
      <c r="BL117" s="898"/>
      <c r="BM117" s="898"/>
      <c r="BN117" s="898"/>
      <c r="BO117" s="898"/>
      <c r="BP117" s="899"/>
      <c r="BQ117" s="900" t="s">
        <v>447</v>
      </c>
      <c r="BR117" s="901"/>
      <c r="BS117" s="901"/>
      <c r="BT117" s="901"/>
      <c r="BU117" s="901"/>
      <c r="BV117" s="901" t="s">
        <v>454</v>
      </c>
      <c r="BW117" s="901"/>
      <c r="BX117" s="901"/>
      <c r="BY117" s="901"/>
      <c r="BZ117" s="901"/>
      <c r="CA117" s="901" t="s">
        <v>454</v>
      </c>
      <c r="CB117" s="901"/>
      <c r="CC117" s="901"/>
      <c r="CD117" s="901"/>
      <c r="CE117" s="901"/>
      <c r="CF117" s="895" t="s">
        <v>432</v>
      </c>
      <c r="CG117" s="896"/>
      <c r="CH117" s="896"/>
      <c r="CI117" s="896"/>
      <c r="CJ117" s="896"/>
      <c r="CK117" s="923"/>
      <c r="CL117" s="924"/>
      <c r="CM117" s="897" t="s">
        <v>460</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447</v>
      </c>
      <c r="DH117" s="901"/>
      <c r="DI117" s="901"/>
      <c r="DJ117" s="901"/>
      <c r="DK117" s="901"/>
      <c r="DL117" s="901" t="s">
        <v>447</v>
      </c>
      <c r="DM117" s="901"/>
      <c r="DN117" s="901"/>
      <c r="DO117" s="901"/>
      <c r="DP117" s="901"/>
      <c r="DQ117" s="901" t="s">
        <v>447</v>
      </c>
      <c r="DR117" s="901"/>
      <c r="DS117" s="901"/>
      <c r="DT117" s="901"/>
      <c r="DU117" s="901"/>
      <c r="DV117" s="902" t="s">
        <v>454</v>
      </c>
      <c r="DW117" s="902"/>
      <c r="DX117" s="902"/>
      <c r="DY117" s="902"/>
      <c r="DZ117" s="903"/>
    </row>
    <row r="118" spans="1:130" s="228" customFormat="1" ht="26.25" customHeight="1" x14ac:dyDescent="0.2">
      <c r="A118" s="887" t="s">
        <v>426</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424</v>
      </c>
      <c r="AB118" s="868"/>
      <c r="AC118" s="868"/>
      <c r="AD118" s="868"/>
      <c r="AE118" s="869"/>
      <c r="AF118" s="867" t="s">
        <v>307</v>
      </c>
      <c r="AG118" s="868"/>
      <c r="AH118" s="868"/>
      <c r="AI118" s="868"/>
      <c r="AJ118" s="869"/>
      <c r="AK118" s="867" t="s">
        <v>306</v>
      </c>
      <c r="AL118" s="868"/>
      <c r="AM118" s="868"/>
      <c r="AN118" s="868"/>
      <c r="AO118" s="869"/>
      <c r="AP118" s="945" t="s">
        <v>425</v>
      </c>
      <c r="AQ118" s="946"/>
      <c r="AR118" s="946"/>
      <c r="AS118" s="946"/>
      <c r="AT118" s="947"/>
      <c r="AU118" s="883"/>
      <c r="AV118" s="884"/>
      <c r="AW118" s="884"/>
      <c r="AX118" s="884"/>
      <c r="AY118" s="884"/>
      <c r="AZ118" s="948" t="s">
        <v>461</v>
      </c>
      <c r="BA118" s="940"/>
      <c r="BB118" s="940"/>
      <c r="BC118" s="940"/>
      <c r="BD118" s="940"/>
      <c r="BE118" s="940"/>
      <c r="BF118" s="940"/>
      <c r="BG118" s="940"/>
      <c r="BH118" s="940"/>
      <c r="BI118" s="940"/>
      <c r="BJ118" s="940"/>
      <c r="BK118" s="940"/>
      <c r="BL118" s="940"/>
      <c r="BM118" s="940"/>
      <c r="BN118" s="940"/>
      <c r="BO118" s="940"/>
      <c r="BP118" s="941"/>
      <c r="BQ118" s="965" t="s">
        <v>446</v>
      </c>
      <c r="BR118" s="966"/>
      <c r="BS118" s="966"/>
      <c r="BT118" s="966"/>
      <c r="BU118" s="966"/>
      <c r="BV118" s="966" t="s">
        <v>454</v>
      </c>
      <c r="BW118" s="966"/>
      <c r="BX118" s="966"/>
      <c r="BY118" s="966"/>
      <c r="BZ118" s="966"/>
      <c r="CA118" s="966" t="s">
        <v>447</v>
      </c>
      <c r="CB118" s="966"/>
      <c r="CC118" s="966"/>
      <c r="CD118" s="966"/>
      <c r="CE118" s="966"/>
      <c r="CF118" s="895" t="s">
        <v>447</v>
      </c>
      <c r="CG118" s="896"/>
      <c r="CH118" s="896"/>
      <c r="CI118" s="896"/>
      <c r="CJ118" s="896"/>
      <c r="CK118" s="923"/>
      <c r="CL118" s="924"/>
      <c r="CM118" s="897" t="s">
        <v>462</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v>145506</v>
      </c>
      <c r="DH118" s="901"/>
      <c r="DI118" s="901"/>
      <c r="DJ118" s="901"/>
      <c r="DK118" s="901"/>
      <c r="DL118" s="901">
        <v>142202</v>
      </c>
      <c r="DM118" s="901"/>
      <c r="DN118" s="901"/>
      <c r="DO118" s="901"/>
      <c r="DP118" s="901"/>
      <c r="DQ118" s="901">
        <v>138504</v>
      </c>
      <c r="DR118" s="901"/>
      <c r="DS118" s="901"/>
      <c r="DT118" s="901"/>
      <c r="DU118" s="901"/>
      <c r="DV118" s="902">
        <v>0</v>
      </c>
      <c r="DW118" s="902"/>
      <c r="DX118" s="902"/>
      <c r="DY118" s="902"/>
      <c r="DZ118" s="903"/>
    </row>
    <row r="119" spans="1:130" s="228" customFormat="1" ht="26.25" customHeight="1" x14ac:dyDescent="0.2">
      <c r="A119" s="1029" t="s">
        <v>429</v>
      </c>
      <c r="B119" s="922"/>
      <c r="C119" s="904" t="s">
        <v>430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447</v>
      </c>
      <c r="AB119" s="875"/>
      <c r="AC119" s="875"/>
      <c r="AD119" s="875"/>
      <c r="AE119" s="876"/>
      <c r="AF119" s="877" t="s">
        <v>454</v>
      </c>
      <c r="AG119" s="875"/>
      <c r="AH119" s="875"/>
      <c r="AI119" s="875"/>
      <c r="AJ119" s="876"/>
      <c r="AK119" s="877" t="s">
        <v>432</v>
      </c>
      <c r="AL119" s="875"/>
      <c r="AM119" s="875"/>
      <c r="AN119" s="875"/>
      <c r="AO119" s="876"/>
      <c r="AP119" s="878" t="s">
        <v>454</v>
      </c>
      <c r="AQ119" s="879"/>
      <c r="AR119" s="879"/>
      <c r="AS119" s="879"/>
      <c r="AT119" s="880"/>
      <c r="AU119" s="885"/>
      <c r="AV119" s="886"/>
      <c r="AW119" s="886"/>
      <c r="AX119" s="886"/>
      <c r="AY119" s="886"/>
      <c r="AZ119" s="249" t="s">
        <v>156</v>
      </c>
      <c r="BA119" s="249"/>
      <c r="BB119" s="249"/>
      <c r="BC119" s="249"/>
      <c r="BD119" s="249"/>
      <c r="BE119" s="249"/>
      <c r="BF119" s="249"/>
      <c r="BG119" s="249"/>
      <c r="BH119" s="249"/>
      <c r="BI119" s="249"/>
      <c r="BJ119" s="249"/>
      <c r="BK119" s="249"/>
      <c r="BL119" s="249"/>
      <c r="BM119" s="249"/>
      <c r="BN119" s="249"/>
      <c r="BO119" s="949" t="s">
        <v>463</v>
      </c>
      <c r="BP119" s="970"/>
      <c r="BQ119" s="965">
        <v>2564520686</v>
      </c>
      <c r="BR119" s="966"/>
      <c r="BS119" s="966"/>
      <c r="BT119" s="966"/>
      <c r="BU119" s="966"/>
      <c r="BV119" s="966">
        <v>2593650887</v>
      </c>
      <c r="BW119" s="966"/>
      <c r="BX119" s="966"/>
      <c r="BY119" s="966"/>
      <c r="BZ119" s="966"/>
      <c r="CA119" s="966">
        <v>2560361561</v>
      </c>
      <c r="CB119" s="966"/>
      <c r="CC119" s="966"/>
      <c r="CD119" s="966"/>
      <c r="CE119" s="966"/>
      <c r="CF119" s="967"/>
      <c r="CG119" s="968"/>
      <c r="CH119" s="968"/>
      <c r="CI119" s="968"/>
      <c r="CJ119" s="969"/>
      <c r="CK119" s="925"/>
      <c r="CL119" s="926"/>
      <c r="CM119" s="948" t="s">
        <v>464</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v>21017648</v>
      </c>
      <c r="DH119" s="901"/>
      <c r="DI119" s="901"/>
      <c r="DJ119" s="901"/>
      <c r="DK119" s="901"/>
      <c r="DL119" s="901">
        <v>18682354</v>
      </c>
      <c r="DM119" s="901"/>
      <c r="DN119" s="901"/>
      <c r="DO119" s="901"/>
      <c r="DP119" s="901"/>
      <c r="DQ119" s="901">
        <v>16347060</v>
      </c>
      <c r="DR119" s="901"/>
      <c r="DS119" s="901"/>
      <c r="DT119" s="901"/>
      <c r="DU119" s="901"/>
      <c r="DV119" s="902">
        <v>2.9</v>
      </c>
      <c r="DW119" s="902"/>
      <c r="DX119" s="902"/>
      <c r="DY119" s="902"/>
      <c r="DZ119" s="903"/>
    </row>
    <row r="120" spans="1:130" s="228" customFormat="1" ht="26.25" customHeight="1" x14ac:dyDescent="0.2">
      <c r="A120" s="1030"/>
      <c r="B120" s="924"/>
      <c r="C120" s="897" t="s">
        <v>435</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431</v>
      </c>
      <c r="AB120" s="928"/>
      <c r="AC120" s="928"/>
      <c r="AD120" s="928"/>
      <c r="AE120" s="929"/>
      <c r="AF120" s="930" t="s">
        <v>447</v>
      </c>
      <c r="AG120" s="928"/>
      <c r="AH120" s="928"/>
      <c r="AI120" s="928"/>
      <c r="AJ120" s="929"/>
      <c r="AK120" s="930" t="s">
        <v>447</v>
      </c>
      <c r="AL120" s="928"/>
      <c r="AM120" s="928"/>
      <c r="AN120" s="928"/>
      <c r="AO120" s="929"/>
      <c r="AP120" s="931" t="s">
        <v>431</v>
      </c>
      <c r="AQ120" s="932"/>
      <c r="AR120" s="932"/>
      <c r="AS120" s="932"/>
      <c r="AT120" s="933"/>
      <c r="AU120" s="957" t="s">
        <v>465</v>
      </c>
      <c r="AV120" s="958"/>
      <c r="AW120" s="958"/>
      <c r="AX120" s="958"/>
      <c r="AY120" s="959"/>
      <c r="AZ120" s="904" t="s">
        <v>466</v>
      </c>
      <c r="BA120" s="872"/>
      <c r="BB120" s="872"/>
      <c r="BC120" s="872"/>
      <c r="BD120" s="872"/>
      <c r="BE120" s="872"/>
      <c r="BF120" s="872"/>
      <c r="BG120" s="872"/>
      <c r="BH120" s="872"/>
      <c r="BI120" s="872"/>
      <c r="BJ120" s="872"/>
      <c r="BK120" s="872"/>
      <c r="BL120" s="872"/>
      <c r="BM120" s="872"/>
      <c r="BN120" s="872"/>
      <c r="BO120" s="872"/>
      <c r="BP120" s="873"/>
      <c r="BQ120" s="905">
        <v>184660171</v>
      </c>
      <c r="BR120" s="906"/>
      <c r="BS120" s="906"/>
      <c r="BT120" s="906"/>
      <c r="BU120" s="906"/>
      <c r="BV120" s="906">
        <v>261940996</v>
      </c>
      <c r="BW120" s="906"/>
      <c r="BX120" s="906"/>
      <c r="BY120" s="906"/>
      <c r="BZ120" s="906"/>
      <c r="CA120" s="906">
        <v>316847397</v>
      </c>
      <c r="CB120" s="906"/>
      <c r="CC120" s="906"/>
      <c r="CD120" s="906"/>
      <c r="CE120" s="906"/>
      <c r="CF120" s="919">
        <v>55.7</v>
      </c>
      <c r="CG120" s="920"/>
      <c r="CH120" s="920"/>
      <c r="CI120" s="920"/>
      <c r="CJ120" s="920"/>
      <c r="CK120" s="974" t="s">
        <v>467</v>
      </c>
      <c r="CL120" s="975"/>
      <c r="CM120" s="975"/>
      <c r="CN120" s="975"/>
      <c r="CO120" s="976"/>
      <c r="CP120" s="982" t="s">
        <v>468</v>
      </c>
      <c r="CQ120" s="983"/>
      <c r="CR120" s="983"/>
      <c r="CS120" s="983"/>
      <c r="CT120" s="983"/>
      <c r="CU120" s="983"/>
      <c r="CV120" s="983"/>
      <c r="CW120" s="983"/>
      <c r="CX120" s="983"/>
      <c r="CY120" s="983"/>
      <c r="CZ120" s="983"/>
      <c r="DA120" s="983"/>
      <c r="DB120" s="983"/>
      <c r="DC120" s="983"/>
      <c r="DD120" s="983"/>
      <c r="DE120" s="983"/>
      <c r="DF120" s="984"/>
      <c r="DG120" s="905">
        <v>29052396</v>
      </c>
      <c r="DH120" s="906"/>
      <c r="DI120" s="906"/>
      <c r="DJ120" s="906"/>
      <c r="DK120" s="906"/>
      <c r="DL120" s="906">
        <v>31750333</v>
      </c>
      <c r="DM120" s="906"/>
      <c r="DN120" s="906"/>
      <c r="DO120" s="906"/>
      <c r="DP120" s="906"/>
      <c r="DQ120" s="906">
        <v>33128666</v>
      </c>
      <c r="DR120" s="906"/>
      <c r="DS120" s="906"/>
      <c r="DT120" s="906"/>
      <c r="DU120" s="906"/>
      <c r="DV120" s="907">
        <v>5.8</v>
      </c>
      <c r="DW120" s="907"/>
      <c r="DX120" s="907"/>
      <c r="DY120" s="907"/>
      <c r="DZ120" s="908"/>
    </row>
    <row r="121" spans="1:130" s="228" customFormat="1" ht="26.25" customHeight="1" x14ac:dyDescent="0.2">
      <c r="A121" s="1030"/>
      <c r="B121" s="924"/>
      <c r="C121" s="971" t="s">
        <v>469</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v>511080</v>
      </c>
      <c r="AB121" s="928"/>
      <c r="AC121" s="928"/>
      <c r="AD121" s="928"/>
      <c r="AE121" s="929"/>
      <c r="AF121" s="930">
        <v>403745</v>
      </c>
      <c r="AG121" s="928"/>
      <c r="AH121" s="928"/>
      <c r="AI121" s="928"/>
      <c r="AJ121" s="929"/>
      <c r="AK121" s="930">
        <v>342691</v>
      </c>
      <c r="AL121" s="928"/>
      <c r="AM121" s="928"/>
      <c r="AN121" s="928"/>
      <c r="AO121" s="929"/>
      <c r="AP121" s="931">
        <v>0.1</v>
      </c>
      <c r="AQ121" s="932"/>
      <c r="AR121" s="932"/>
      <c r="AS121" s="932"/>
      <c r="AT121" s="933"/>
      <c r="AU121" s="960"/>
      <c r="AV121" s="961"/>
      <c r="AW121" s="961"/>
      <c r="AX121" s="961"/>
      <c r="AY121" s="962"/>
      <c r="AZ121" s="897" t="s">
        <v>470</v>
      </c>
      <c r="BA121" s="898"/>
      <c r="BB121" s="898"/>
      <c r="BC121" s="898"/>
      <c r="BD121" s="898"/>
      <c r="BE121" s="898"/>
      <c r="BF121" s="898"/>
      <c r="BG121" s="898"/>
      <c r="BH121" s="898"/>
      <c r="BI121" s="898"/>
      <c r="BJ121" s="898"/>
      <c r="BK121" s="898"/>
      <c r="BL121" s="898"/>
      <c r="BM121" s="898"/>
      <c r="BN121" s="898"/>
      <c r="BO121" s="898"/>
      <c r="BP121" s="899"/>
      <c r="BQ121" s="900">
        <v>68242122</v>
      </c>
      <c r="BR121" s="901"/>
      <c r="BS121" s="901"/>
      <c r="BT121" s="901"/>
      <c r="BU121" s="901"/>
      <c r="BV121" s="901">
        <v>63495446</v>
      </c>
      <c r="BW121" s="901"/>
      <c r="BX121" s="901"/>
      <c r="BY121" s="901"/>
      <c r="BZ121" s="901"/>
      <c r="CA121" s="901">
        <v>59543243</v>
      </c>
      <c r="CB121" s="901"/>
      <c r="CC121" s="901"/>
      <c r="CD121" s="901"/>
      <c r="CE121" s="901"/>
      <c r="CF121" s="895">
        <v>10.5</v>
      </c>
      <c r="CG121" s="896"/>
      <c r="CH121" s="896"/>
      <c r="CI121" s="896"/>
      <c r="CJ121" s="896"/>
      <c r="CK121" s="977"/>
      <c r="CL121" s="978"/>
      <c r="CM121" s="978"/>
      <c r="CN121" s="978"/>
      <c r="CO121" s="979"/>
      <c r="CP121" s="987" t="s">
        <v>471</v>
      </c>
      <c r="CQ121" s="988"/>
      <c r="CR121" s="988"/>
      <c r="CS121" s="988"/>
      <c r="CT121" s="988"/>
      <c r="CU121" s="988"/>
      <c r="CV121" s="988"/>
      <c r="CW121" s="988"/>
      <c r="CX121" s="988"/>
      <c r="CY121" s="988"/>
      <c r="CZ121" s="988"/>
      <c r="DA121" s="988"/>
      <c r="DB121" s="988"/>
      <c r="DC121" s="988"/>
      <c r="DD121" s="988"/>
      <c r="DE121" s="988"/>
      <c r="DF121" s="989"/>
      <c r="DG121" s="900">
        <v>16437808</v>
      </c>
      <c r="DH121" s="901"/>
      <c r="DI121" s="901"/>
      <c r="DJ121" s="901"/>
      <c r="DK121" s="901"/>
      <c r="DL121" s="901">
        <v>16255241</v>
      </c>
      <c r="DM121" s="901"/>
      <c r="DN121" s="901"/>
      <c r="DO121" s="901"/>
      <c r="DP121" s="901"/>
      <c r="DQ121" s="901">
        <v>16154072</v>
      </c>
      <c r="DR121" s="901"/>
      <c r="DS121" s="901"/>
      <c r="DT121" s="901"/>
      <c r="DU121" s="901"/>
      <c r="DV121" s="902">
        <v>2.8</v>
      </c>
      <c r="DW121" s="902"/>
      <c r="DX121" s="902"/>
      <c r="DY121" s="902"/>
      <c r="DZ121" s="903"/>
    </row>
    <row r="122" spans="1:130" s="228" customFormat="1" ht="26.25" customHeight="1" x14ac:dyDescent="0.2">
      <c r="A122" s="1030"/>
      <c r="B122" s="924"/>
      <c r="C122" s="897" t="s">
        <v>450</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t="s">
        <v>446</v>
      </c>
      <c r="AB122" s="928"/>
      <c r="AC122" s="928"/>
      <c r="AD122" s="928"/>
      <c r="AE122" s="929"/>
      <c r="AF122" s="930" t="s">
        <v>447</v>
      </c>
      <c r="AG122" s="928"/>
      <c r="AH122" s="928"/>
      <c r="AI122" s="928"/>
      <c r="AJ122" s="929"/>
      <c r="AK122" s="930" t="s">
        <v>454</v>
      </c>
      <c r="AL122" s="928"/>
      <c r="AM122" s="928"/>
      <c r="AN122" s="928"/>
      <c r="AO122" s="929"/>
      <c r="AP122" s="931" t="s">
        <v>454</v>
      </c>
      <c r="AQ122" s="932"/>
      <c r="AR122" s="932"/>
      <c r="AS122" s="932"/>
      <c r="AT122" s="933"/>
      <c r="AU122" s="960"/>
      <c r="AV122" s="961"/>
      <c r="AW122" s="961"/>
      <c r="AX122" s="961"/>
      <c r="AY122" s="962"/>
      <c r="AZ122" s="948" t="s">
        <v>472</v>
      </c>
      <c r="BA122" s="940"/>
      <c r="BB122" s="940"/>
      <c r="BC122" s="940"/>
      <c r="BD122" s="940"/>
      <c r="BE122" s="940"/>
      <c r="BF122" s="940"/>
      <c r="BG122" s="940"/>
      <c r="BH122" s="940"/>
      <c r="BI122" s="940"/>
      <c r="BJ122" s="940"/>
      <c r="BK122" s="940"/>
      <c r="BL122" s="940"/>
      <c r="BM122" s="940"/>
      <c r="BN122" s="940"/>
      <c r="BO122" s="940"/>
      <c r="BP122" s="941"/>
      <c r="BQ122" s="965">
        <v>1224908817</v>
      </c>
      <c r="BR122" s="966"/>
      <c r="BS122" s="966"/>
      <c r="BT122" s="966"/>
      <c r="BU122" s="966"/>
      <c r="BV122" s="966">
        <v>1254105854</v>
      </c>
      <c r="BW122" s="966"/>
      <c r="BX122" s="966"/>
      <c r="BY122" s="966"/>
      <c r="BZ122" s="966"/>
      <c r="CA122" s="966">
        <v>1215851528</v>
      </c>
      <c r="CB122" s="966"/>
      <c r="CC122" s="966"/>
      <c r="CD122" s="966"/>
      <c r="CE122" s="966"/>
      <c r="CF122" s="985">
        <v>213.6</v>
      </c>
      <c r="CG122" s="986"/>
      <c r="CH122" s="986"/>
      <c r="CI122" s="986"/>
      <c r="CJ122" s="986"/>
      <c r="CK122" s="977"/>
      <c r="CL122" s="978"/>
      <c r="CM122" s="978"/>
      <c r="CN122" s="978"/>
      <c r="CO122" s="979"/>
      <c r="CP122" s="987" t="s">
        <v>473</v>
      </c>
      <c r="CQ122" s="988"/>
      <c r="CR122" s="988"/>
      <c r="CS122" s="988"/>
      <c r="CT122" s="988"/>
      <c r="CU122" s="988"/>
      <c r="CV122" s="988"/>
      <c r="CW122" s="988"/>
      <c r="CX122" s="988"/>
      <c r="CY122" s="988"/>
      <c r="CZ122" s="988"/>
      <c r="DA122" s="988"/>
      <c r="DB122" s="988"/>
      <c r="DC122" s="988"/>
      <c r="DD122" s="988"/>
      <c r="DE122" s="988"/>
      <c r="DF122" s="989"/>
      <c r="DG122" s="900">
        <v>18524915</v>
      </c>
      <c r="DH122" s="901"/>
      <c r="DI122" s="901"/>
      <c r="DJ122" s="901"/>
      <c r="DK122" s="901"/>
      <c r="DL122" s="901">
        <v>11991238</v>
      </c>
      <c r="DM122" s="901"/>
      <c r="DN122" s="901"/>
      <c r="DO122" s="901"/>
      <c r="DP122" s="901"/>
      <c r="DQ122" s="901">
        <v>6741658</v>
      </c>
      <c r="DR122" s="901"/>
      <c r="DS122" s="901"/>
      <c r="DT122" s="901"/>
      <c r="DU122" s="901"/>
      <c r="DV122" s="902">
        <v>1.2</v>
      </c>
      <c r="DW122" s="902"/>
      <c r="DX122" s="902"/>
      <c r="DY122" s="902"/>
      <c r="DZ122" s="903"/>
    </row>
    <row r="123" spans="1:130" s="228" customFormat="1" ht="26.25" customHeight="1" x14ac:dyDescent="0.2">
      <c r="A123" s="1030"/>
      <c r="B123" s="924"/>
      <c r="C123" s="897" t="s">
        <v>457</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454</v>
      </c>
      <c r="AB123" s="928"/>
      <c r="AC123" s="928"/>
      <c r="AD123" s="928"/>
      <c r="AE123" s="929"/>
      <c r="AF123" s="930" t="s">
        <v>446</v>
      </c>
      <c r="AG123" s="928"/>
      <c r="AH123" s="928"/>
      <c r="AI123" s="928"/>
      <c r="AJ123" s="929"/>
      <c r="AK123" s="930" t="s">
        <v>446</v>
      </c>
      <c r="AL123" s="928"/>
      <c r="AM123" s="928"/>
      <c r="AN123" s="928"/>
      <c r="AO123" s="929"/>
      <c r="AP123" s="931" t="s">
        <v>454</v>
      </c>
      <c r="AQ123" s="932"/>
      <c r="AR123" s="932"/>
      <c r="AS123" s="932"/>
      <c r="AT123" s="933"/>
      <c r="AU123" s="963"/>
      <c r="AV123" s="964"/>
      <c r="AW123" s="964"/>
      <c r="AX123" s="964"/>
      <c r="AY123" s="964"/>
      <c r="AZ123" s="249" t="s">
        <v>156</v>
      </c>
      <c r="BA123" s="249"/>
      <c r="BB123" s="249"/>
      <c r="BC123" s="249"/>
      <c r="BD123" s="249"/>
      <c r="BE123" s="249"/>
      <c r="BF123" s="249"/>
      <c r="BG123" s="249"/>
      <c r="BH123" s="249"/>
      <c r="BI123" s="249"/>
      <c r="BJ123" s="249"/>
      <c r="BK123" s="249"/>
      <c r="BL123" s="249"/>
      <c r="BM123" s="249"/>
      <c r="BN123" s="249"/>
      <c r="BO123" s="949" t="s">
        <v>474</v>
      </c>
      <c r="BP123" s="970"/>
      <c r="BQ123" s="1036">
        <v>1477811110</v>
      </c>
      <c r="BR123" s="1037"/>
      <c r="BS123" s="1037"/>
      <c r="BT123" s="1037"/>
      <c r="BU123" s="1037"/>
      <c r="BV123" s="1037">
        <v>1579542296</v>
      </c>
      <c r="BW123" s="1037"/>
      <c r="BX123" s="1037"/>
      <c r="BY123" s="1037"/>
      <c r="BZ123" s="1037"/>
      <c r="CA123" s="1037">
        <v>1592242168</v>
      </c>
      <c r="CB123" s="1037"/>
      <c r="CC123" s="1037"/>
      <c r="CD123" s="1037"/>
      <c r="CE123" s="1037"/>
      <c r="CF123" s="967"/>
      <c r="CG123" s="968"/>
      <c r="CH123" s="968"/>
      <c r="CI123" s="968"/>
      <c r="CJ123" s="969"/>
      <c r="CK123" s="977"/>
      <c r="CL123" s="978"/>
      <c r="CM123" s="978"/>
      <c r="CN123" s="978"/>
      <c r="CO123" s="979"/>
      <c r="CP123" s="987" t="s">
        <v>475</v>
      </c>
      <c r="CQ123" s="988"/>
      <c r="CR123" s="988"/>
      <c r="CS123" s="988"/>
      <c r="CT123" s="988"/>
      <c r="CU123" s="988"/>
      <c r="CV123" s="988"/>
      <c r="CW123" s="988"/>
      <c r="CX123" s="988"/>
      <c r="CY123" s="988"/>
      <c r="CZ123" s="988"/>
      <c r="DA123" s="988"/>
      <c r="DB123" s="988"/>
      <c r="DC123" s="988"/>
      <c r="DD123" s="988"/>
      <c r="DE123" s="988"/>
      <c r="DF123" s="989"/>
      <c r="DG123" s="900">
        <v>5322640</v>
      </c>
      <c r="DH123" s="901"/>
      <c r="DI123" s="901"/>
      <c r="DJ123" s="901"/>
      <c r="DK123" s="901"/>
      <c r="DL123" s="901">
        <v>4565738</v>
      </c>
      <c r="DM123" s="901"/>
      <c r="DN123" s="901"/>
      <c r="DO123" s="901"/>
      <c r="DP123" s="901"/>
      <c r="DQ123" s="901">
        <v>3908345</v>
      </c>
      <c r="DR123" s="901"/>
      <c r="DS123" s="901"/>
      <c r="DT123" s="901"/>
      <c r="DU123" s="901"/>
      <c r="DV123" s="902">
        <v>0.7</v>
      </c>
      <c r="DW123" s="902"/>
      <c r="DX123" s="902"/>
      <c r="DY123" s="902"/>
      <c r="DZ123" s="903"/>
    </row>
    <row r="124" spans="1:130" s="228" customFormat="1" ht="26.25" customHeight="1" thickBot="1" x14ac:dyDescent="0.25">
      <c r="A124" s="1030"/>
      <c r="B124" s="924"/>
      <c r="C124" s="897" t="s">
        <v>460</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446</v>
      </c>
      <c r="AB124" s="928"/>
      <c r="AC124" s="928"/>
      <c r="AD124" s="928"/>
      <c r="AE124" s="929"/>
      <c r="AF124" s="930" t="s">
        <v>446</v>
      </c>
      <c r="AG124" s="928"/>
      <c r="AH124" s="928"/>
      <c r="AI124" s="928"/>
      <c r="AJ124" s="929"/>
      <c r="AK124" s="930" t="s">
        <v>446</v>
      </c>
      <c r="AL124" s="928"/>
      <c r="AM124" s="928"/>
      <c r="AN124" s="928"/>
      <c r="AO124" s="929"/>
      <c r="AP124" s="931" t="s">
        <v>446</v>
      </c>
      <c r="AQ124" s="932"/>
      <c r="AR124" s="932"/>
      <c r="AS124" s="932"/>
      <c r="AT124" s="933"/>
      <c r="AU124" s="1032" t="s">
        <v>476</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196.9</v>
      </c>
      <c r="BR124" s="997"/>
      <c r="BS124" s="997"/>
      <c r="BT124" s="997"/>
      <c r="BU124" s="997"/>
      <c r="BV124" s="997">
        <v>172.8</v>
      </c>
      <c r="BW124" s="997"/>
      <c r="BX124" s="997"/>
      <c r="BY124" s="997"/>
      <c r="BZ124" s="997"/>
      <c r="CA124" s="997">
        <v>170</v>
      </c>
      <c r="CB124" s="997"/>
      <c r="CC124" s="997"/>
      <c r="CD124" s="997"/>
      <c r="CE124" s="997"/>
      <c r="CF124" s="998"/>
      <c r="CG124" s="999"/>
      <c r="CH124" s="999"/>
      <c r="CI124" s="999"/>
      <c r="CJ124" s="1000"/>
      <c r="CK124" s="980"/>
      <c r="CL124" s="980"/>
      <c r="CM124" s="980"/>
      <c r="CN124" s="980"/>
      <c r="CO124" s="981"/>
      <c r="CP124" s="1001" t="s">
        <v>477</v>
      </c>
      <c r="CQ124" s="1002"/>
      <c r="CR124" s="1002"/>
      <c r="CS124" s="1002"/>
      <c r="CT124" s="1002"/>
      <c r="CU124" s="1002"/>
      <c r="CV124" s="1002"/>
      <c r="CW124" s="1002"/>
      <c r="CX124" s="1002"/>
      <c r="CY124" s="1002"/>
      <c r="CZ124" s="1002"/>
      <c r="DA124" s="1002"/>
      <c r="DB124" s="1002"/>
      <c r="DC124" s="1002"/>
      <c r="DD124" s="1002"/>
      <c r="DE124" s="1002"/>
      <c r="DF124" s="1003"/>
      <c r="DG124" s="965">
        <v>7272614</v>
      </c>
      <c r="DH124" s="966"/>
      <c r="DI124" s="966"/>
      <c r="DJ124" s="966"/>
      <c r="DK124" s="966"/>
      <c r="DL124" s="966">
        <v>5607806</v>
      </c>
      <c r="DM124" s="966"/>
      <c r="DN124" s="966"/>
      <c r="DO124" s="966"/>
      <c r="DP124" s="966"/>
      <c r="DQ124" s="966">
        <v>4348833</v>
      </c>
      <c r="DR124" s="966"/>
      <c r="DS124" s="966"/>
      <c r="DT124" s="966"/>
      <c r="DU124" s="966"/>
      <c r="DV124" s="990">
        <v>0.8</v>
      </c>
      <c r="DW124" s="990"/>
      <c r="DX124" s="990"/>
      <c r="DY124" s="990"/>
      <c r="DZ124" s="991"/>
    </row>
    <row r="125" spans="1:130" s="228" customFormat="1" ht="26.25" customHeight="1" x14ac:dyDescent="0.2">
      <c r="A125" s="1030"/>
      <c r="B125" s="924"/>
      <c r="C125" s="897" t="s">
        <v>462</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t="s">
        <v>478</v>
      </c>
      <c r="AB125" s="928"/>
      <c r="AC125" s="928"/>
      <c r="AD125" s="928"/>
      <c r="AE125" s="929"/>
      <c r="AF125" s="930" t="s">
        <v>438</v>
      </c>
      <c r="AG125" s="928"/>
      <c r="AH125" s="928"/>
      <c r="AI125" s="928"/>
      <c r="AJ125" s="929"/>
      <c r="AK125" s="930" t="s">
        <v>446</v>
      </c>
      <c r="AL125" s="928"/>
      <c r="AM125" s="928"/>
      <c r="AN125" s="928"/>
      <c r="AO125" s="929"/>
      <c r="AP125" s="931" t="s">
        <v>478</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479</v>
      </c>
      <c r="CL125" s="975"/>
      <c r="CM125" s="975"/>
      <c r="CN125" s="975"/>
      <c r="CO125" s="976"/>
      <c r="CP125" s="904" t="s">
        <v>480</v>
      </c>
      <c r="CQ125" s="872"/>
      <c r="CR125" s="872"/>
      <c r="CS125" s="872"/>
      <c r="CT125" s="872"/>
      <c r="CU125" s="872"/>
      <c r="CV125" s="872"/>
      <c r="CW125" s="872"/>
      <c r="CX125" s="872"/>
      <c r="CY125" s="872"/>
      <c r="CZ125" s="872"/>
      <c r="DA125" s="872"/>
      <c r="DB125" s="872"/>
      <c r="DC125" s="872"/>
      <c r="DD125" s="872"/>
      <c r="DE125" s="872"/>
      <c r="DF125" s="873"/>
      <c r="DG125" s="905" t="s">
        <v>405</v>
      </c>
      <c r="DH125" s="906"/>
      <c r="DI125" s="906"/>
      <c r="DJ125" s="906"/>
      <c r="DK125" s="906"/>
      <c r="DL125" s="906" t="s">
        <v>447</v>
      </c>
      <c r="DM125" s="906"/>
      <c r="DN125" s="906"/>
      <c r="DO125" s="906"/>
      <c r="DP125" s="906"/>
      <c r="DQ125" s="906" t="s">
        <v>454</v>
      </c>
      <c r="DR125" s="906"/>
      <c r="DS125" s="906"/>
      <c r="DT125" s="906"/>
      <c r="DU125" s="906"/>
      <c r="DV125" s="907" t="s">
        <v>481</v>
      </c>
      <c r="DW125" s="907"/>
      <c r="DX125" s="907"/>
      <c r="DY125" s="907"/>
      <c r="DZ125" s="908"/>
    </row>
    <row r="126" spans="1:130" s="228" customFormat="1" ht="26.25" customHeight="1" thickBot="1" x14ac:dyDescent="0.25">
      <c r="A126" s="1030"/>
      <c r="B126" s="924"/>
      <c r="C126" s="897" t="s">
        <v>464</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t="s">
        <v>482</v>
      </c>
      <c r="AB126" s="928"/>
      <c r="AC126" s="928"/>
      <c r="AD126" s="928"/>
      <c r="AE126" s="929"/>
      <c r="AF126" s="930" t="s">
        <v>454</v>
      </c>
      <c r="AG126" s="928"/>
      <c r="AH126" s="928"/>
      <c r="AI126" s="928"/>
      <c r="AJ126" s="929"/>
      <c r="AK126" s="930" t="s">
        <v>478</v>
      </c>
      <c r="AL126" s="928"/>
      <c r="AM126" s="928"/>
      <c r="AN126" s="928"/>
      <c r="AO126" s="929"/>
      <c r="AP126" s="931" t="s">
        <v>454</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483</v>
      </c>
      <c r="CQ126" s="898"/>
      <c r="CR126" s="898"/>
      <c r="CS126" s="898"/>
      <c r="CT126" s="898"/>
      <c r="CU126" s="898"/>
      <c r="CV126" s="898"/>
      <c r="CW126" s="898"/>
      <c r="CX126" s="898"/>
      <c r="CY126" s="898"/>
      <c r="CZ126" s="898"/>
      <c r="DA126" s="898"/>
      <c r="DB126" s="898"/>
      <c r="DC126" s="898"/>
      <c r="DD126" s="898"/>
      <c r="DE126" s="898"/>
      <c r="DF126" s="899"/>
      <c r="DG126" s="900" t="s">
        <v>481</v>
      </c>
      <c r="DH126" s="901"/>
      <c r="DI126" s="901"/>
      <c r="DJ126" s="901"/>
      <c r="DK126" s="901"/>
      <c r="DL126" s="901" t="s">
        <v>484</v>
      </c>
      <c r="DM126" s="901"/>
      <c r="DN126" s="901"/>
      <c r="DO126" s="901"/>
      <c r="DP126" s="901"/>
      <c r="DQ126" s="901" t="s">
        <v>481</v>
      </c>
      <c r="DR126" s="901"/>
      <c r="DS126" s="901"/>
      <c r="DT126" s="901"/>
      <c r="DU126" s="901"/>
      <c r="DV126" s="902" t="s">
        <v>454</v>
      </c>
      <c r="DW126" s="902"/>
      <c r="DX126" s="902"/>
      <c r="DY126" s="902"/>
      <c r="DZ126" s="903"/>
    </row>
    <row r="127" spans="1:130" s="228" customFormat="1" ht="26.25" customHeight="1" x14ac:dyDescent="0.2">
      <c r="A127" s="1031"/>
      <c r="B127" s="926"/>
      <c r="C127" s="948" t="s">
        <v>485</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81572</v>
      </c>
      <c r="AB127" s="928"/>
      <c r="AC127" s="928"/>
      <c r="AD127" s="928"/>
      <c r="AE127" s="929"/>
      <c r="AF127" s="930">
        <v>84437</v>
      </c>
      <c r="AG127" s="928"/>
      <c r="AH127" s="928"/>
      <c r="AI127" s="928"/>
      <c r="AJ127" s="929"/>
      <c r="AK127" s="930">
        <v>60073</v>
      </c>
      <c r="AL127" s="928"/>
      <c r="AM127" s="928"/>
      <c r="AN127" s="928"/>
      <c r="AO127" s="929"/>
      <c r="AP127" s="931">
        <v>0</v>
      </c>
      <c r="AQ127" s="932"/>
      <c r="AR127" s="932"/>
      <c r="AS127" s="932"/>
      <c r="AT127" s="933"/>
      <c r="AU127" s="230"/>
      <c r="AV127" s="230"/>
      <c r="AW127" s="230"/>
      <c r="AX127" s="1004" t="s">
        <v>486</v>
      </c>
      <c r="AY127" s="1005"/>
      <c r="AZ127" s="1005"/>
      <c r="BA127" s="1005"/>
      <c r="BB127" s="1005"/>
      <c r="BC127" s="1005"/>
      <c r="BD127" s="1005"/>
      <c r="BE127" s="1006"/>
      <c r="BF127" s="1007" t="s">
        <v>487</v>
      </c>
      <c r="BG127" s="1005"/>
      <c r="BH127" s="1005"/>
      <c r="BI127" s="1005"/>
      <c r="BJ127" s="1005"/>
      <c r="BK127" s="1005"/>
      <c r="BL127" s="1006"/>
      <c r="BM127" s="1007" t="s">
        <v>488</v>
      </c>
      <c r="BN127" s="1005"/>
      <c r="BO127" s="1005"/>
      <c r="BP127" s="1005"/>
      <c r="BQ127" s="1005"/>
      <c r="BR127" s="1005"/>
      <c r="BS127" s="1006"/>
      <c r="BT127" s="1007" t="s">
        <v>489</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490</v>
      </c>
      <c r="CQ127" s="898"/>
      <c r="CR127" s="898"/>
      <c r="CS127" s="898"/>
      <c r="CT127" s="898"/>
      <c r="CU127" s="898"/>
      <c r="CV127" s="898"/>
      <c r="CW127" s="898"/>
      <c r="CX127" s="898"/>
      <c r="CY127" s="898"/>
      <c r="CZ127" s="898"/>
      <c r="DA127" s="898"/>
      <c r="DB127" s="898"/>
      <c r="DC127" s="898"/>
      <c r="DD127" s="898"/>
      <c r="DE127" s="898"/>
      <c r="DF127" s="899"/>
      <c r="DG127" s="900" t="s">
        <v>436</v>
      </c>
      <c r="DH127" s="901"/>
      <c r="DI127" s="901"/>
      <c r="DJ127" s="901"/>
      <c r="DK127" s="901"/>
      <c r="DL127" s="901" t="s">
        <v>478</v>
      </c>
      <c r="DM127" s="901"/>
      <c r="DN127" s="901"/>
      <c r="DO127" s="901"/>
      <c r="DP127" s="901"/>
      <c r="DQ127" s="901" t="s">
        <v>491</v>
      </c>
      <c r="DR127" s="901"/>
      <c r="DS127" s="901"/>
      <c r="DT127" s="901"/>
      <c r="DU127" s="901"/>
      <c r="DV127" s="902" t="s">
        <v>436</v>
      </c>
      <c r="DW127" s="902"/>
      <c r="DX127" s="902"/>
      <c r="DY127" s="902"/>
      <c r="DZ127" s="903"/>
    </row>
    <row r="128" spans="1:130" s="228" customFormat="1" ht="26.25" customHeight="1" thickBot="1" x14ac:dyDescent="0.25">
      <c r="A128" s="1014" t="s">
        <v>492</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493</v>
      </c>
      <c r="X128" s="1016"/>
      <c r="Y128" s="1016"/>
      <c r="Z128" s="1017"/>
      <c r="AA128" s="1018">
        <v>29007054</v>
      </c>
      <c r="AB128" s="1019"/>
      <c r="AC128" s="1019"/>
      <c r="AD128" s="1019"/>
      <c r="AE128" s="1020"/>
      <c r="AF128" s="1021">
        <v>4777759</v>
      </c>
      <c r="AG128" s="1019"/>
      <c r="AH128" s="1019"/>
      <c r="AI128" s="1019"/>
      <c r="AJ128" s="1020"/>
      <c r="AK128" s="1021">
        <v>3905853</v>
      </c>
      <c r="AL128" s="1019"/>
      <c r="AM128" s="1019"/>
      <c r="AN128" s="1019"/>
      <c r="AO128" s="1020"/>
      <c r="AP128" s="1022"/>
      <c r="AQ128" s="1023"/>
      <c r="AR128" s="1023"/>
      <c r="AS128" s="1023"/>
      <c r="AT128" s="1024"/>
      <c r="AU128" s="230"/>
      <c r="AV128" s="230"/>
      <c r="AW128" s="230"/>
      <c r="AX128" s="871" t="s">
        <v>494</v>
      </c>
      <c r="AY128" s="872"/>
      <c r="AZ128" s="872"/>
      <c r="BA128" s="872"/>
      <c r="BB128" s="872"/>
      <c r="BC128" s="872"/>
      <c r="BD128" s="872"/>
      <c r="BE128" s="873"/>
      <c r="BF128" s="1025" t="s">
        <v>478</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495</v>
      </c>
      <c r="CQ128" s="686"/>
      <c r="CR128" s="686"/>
      <c r="CS128" s="686"/>
      <c r="CT128" s="686"/>
      <c r="CU128" s="686"/>
      <c r="CV128" s="686"/>
      <c r="CW128" s="686"/>
      <c r="CX128" s="686"/>
      <c r="CY128" s="686"/>
      <c r="CZ128" s="686"/>
      <c r="DA128" s="686"/>
      <c r="DB128" s="686"/>
      <c r="DC128" s="686"/>
      <c r="DD128" s="686"/>
      <c r="DE128" s="686"/>
      <c r="DF128" s="1009"/>
      <c r="DG128" s="1010">
        <v>863927</v>
      </c>
      <c r="DH128" s="1011"/>
      <c r="DI128" s="1011"/>
      <c r="DJ128" s="1011"/>
      <c r="DK128" s="1011"/>
      <c r="DL128" s="1011">
        <v>831073</v>
      </c>
      <c r="DM128" s="1011"/>
      <c r="DN128" s="1011"/>
      <c r="DO128" s="1011"/>
      <c r="DP128" s="1011"/>
      <c r="DQ128" s="1011">
        <v>1851186</v>
      </c>
      <c r="DR128" s="1011"/>
      <c r="DS128" s="1011"/>
      <c r="DT128" s="1011"/>
      <c r="DU128" s="1011"/>
      <c r="DV128" s="1012">
        <v>0.3</v>
      </c>
      <c r="DW128" s="1012"/>
      <c r="DX128" s="1012"/>
      <c r="DY128" s="1012"/>
      <c r="DZ128" s="1013"/>
    </row>
    <row r="129" spans="1:131" s="228" customFormat="1" ht="26.25" customHeight="1" x14ac:dyDescent="0.2">
      <c r="A129" s="909" t="s">
        <v>103</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496</v>
      </c>
      <c r="X129" s="1044"/>
      <c r="Y129" s="1044"/>
      <c r="Z129" s="1045"/>
      <c r="AA129" s="927">
        <v>644612252</v>
      </c>
      <c r="AB129" s="928"/>
      <c r="AC129" s="928"/>
      <c r="AD129" s="928"/>
      <c r="AE129" s="929"/>
      <c r="AF129" s="930">
        <v>677029496</v>
      </c>
      <c r="AG129" s="928"/>
      <c r="AH129" s="928"/>
      <c r="AI129" s="928"/>
      <c r="AJ129" s="929"/>
      <c r="AK129" s="930">
        <v>658567038</v>
      </c>
      <c r="AL129" s="928"/>
      <c r="AM129" s="928"/>
      <c r="AN129" s="928"/>
      <c r="AO129" s="929"/>
      <c r="AP129" s="1046"/>
      <c r="AQ129" s="1047"/>
      <c r="AR129" s="1047"/>
      <c r="AS129" s="1047"/>
      <c r="AT129" s="1048"/>
      <c r="AU129" s="231"/>
      <c r="AV129" s="231"/>
      <c r="AW129" s="231"/>
      <c r="AX129" s="1038" t="s">
        <v>497</v>
      </c>
      <c r="AY129" s="898"/>
      <c r="AZ129" s="898"/>
      <c r="BA129" s="898"/>
      <c r="BB129" s="898"/>
      <c r="BC129" s="898"/>
      <c r="BD129" s="898"/>
      <c r="BE129" s="899"/>
      <c r="BF129" s="1039" t="s">
        <v>438</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498</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499</v>
      </c>
      <c r="X130" s="1044"/>
      <c r="Y130" s="1044"/>
      <c r="Z130" s="1045"/>
      <c r="AA130" s="927">
        <v>92765640</v>
      </c>
      <c r="AB130" s="928"/>
      <c r="AC130" s="928"/>
      <c r="AD130" s="928"/>
      <c r="AE130" s="929"/>
      <c r="AF130" s="930">
        <v>90398502</v>
      </c>
      <c r="AG130" s="928"/>
      <c r="AH130" s="928"/>
      <c r="AI130" s="928"/>
      <c r="AJ130" s="929"/>
      <c r="AK130" s="930">
        <v>89259682</v>
      </c>
      <c r="AL130" s="928"/>
      <c r="AM130" s="928"/>
      <c r="AN130" s="928"/>
      <c r="AO130" s="929"/>
      <c r="AP130" s="1046"/>
      <c r="AQ130" s="1047"/>
      <c r="AR130" s="1047"/>
      <c r="AS130" s="1047"/>
      <c r="AT130" s="1048"/>
      <c r="AU130" s="231"/>
      <c r="AV130" s="231"/>
      <c r="AW130" s="231"/>
      <c r="AX130" s="1038" t="s">
        <v>500</v>
      </c>
      <c r="AY130" s="898"/>
      <c r="AZ130" s="898"/>
      <c r="BA130" s="898"/>
      <c r="BB130" s="898"/>
      <c r="BC130" s="898"/>
      <c r="BD130" s="898"/>
      <c r="BE130" s="899"/>
      <c r="BF130" s="1074">
        <v>9.3000000000000007</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501</v>
      </c>
      <c r="X131" s="1081"/>
      <c r="Y131" s="1081"/>
      <c r="Z131" s="1082"/>
      <c r="AA131" s="1083">
        <v>551846612</v>
      </c>
      <c r="AB131" s="1084"/>
      <c r="AC131" s="1084"/>
      <c r="AD131" s="1084"/>
      <c r="AE131" s="1085"/>
      <c r="AF131" s="1086">
        <v>586630994</v>
      </c>
      <c r="AG131" s="1084"/>
      <c r="AH131" s="1084"/>
      <c r="AI131" s="1084"/>
      <c r="AJ131" s="1085"/>
      <c r="AK131" s="1086">
        <v>569307356</v>
      </c>
      <c r="AL131" s="1084"/>
      <c r="AM131" s="1084"/>
      <c r="AN131" s="1084"/>
      <c r="AO131" s="1085"/>
      <c r="AP131" s="1087"/>
      <c r="AQ131" s="1088"/>
      <c r="AR131" s="1088"/>
      <c r="AS131" s="1088"/>
      <c r="AT131" s="1089"/>
      <c r="AU131" s="231"/>
      <c r="AV131" s="231"/>
      <c r="AW131" s="231"/>
      <c r="AX131" s="1056" t="s">
        <v>502</v>
      </c>
      <c r="AY131" s="686"/>
      <c r="AZ131" s="686"/>
      <c r="BA131" s="686"/>
      <c r="BB131" s="686"/>
      <c r="BC131" s="686"/>
      <c r="BD131" s="686"/>
      <c r="BE131" s="1009"/>
      <c r="BF131" s="1057">
        <v>170</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503</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504</v>
      </c>
      <c r="W132" s="1067"/>
      <c r="X132" s="1067"/>
      <c r="Y132" s="1067"/>
      <c r="Z132" s="1068"/>
      <c r="AA132" s="1069">
        <v>9.7915269980000001</v>
      </c>
      <c r="AB132" s="1070"/>
      <c r="AC132" s="1070"/>
      <c r="AD132" s="1070"/>
      <c r="AE132" s="1071"/>
      <c r="AF132" s="1072">
        <v>8.7871785879999997</v>
      </c>
      <c r="AG132" s="1070"/>
      <c r="AH132" s="1070"/>
      <c r="AI132" s="1070"/>
      <c r="AJ132" s="1071"/>
      <c r="AK132" s="1072">
        <v>9.5309878619999999</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505</v>
      </c>
      <c r="W133" s="1050"/>
      <c r="X133" s="1050"/>
      <c r="Y133" s="1050"/>
      <c r="Z133" s="1051"/>
      <c r="AA133" s="1052">
        <v>9.5</v>
      </c>
      <c r="AB133" s="1053"/>
      <c r="AC133" s="1053"/>
      <c r="AD133" s="1053"/>
      <c r="AE133" s="1054"/>
      <c r="AF133" s="1052">
        <v>9.1999999999999993</v>
      </c>
      <c r="AG133" s="1053"/>
      <c r="AH133" s="1053"/>
      <c r="AI133" s="1053"/>
      <c r="AJ133" s="1054"/>
      <c r="AK133" s="1052">
        <v>9.3000000000000007</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pIQITj0f/j3cQtZbB2M/MLTlpRhKDXX5H4yYEpPVMlTipjwVscRBY8ZXMdHpfKMUuje98D2mLSrE/yDq+Vs1VQ==" saltValue="Wq8NVjghqEd5SiXXYFj3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Sd/Ac0khbT5oQdZIhcqmAYodARDodo0iSmgJNnV43ZFwcIGWHx4MFwBL0TaTOdHb9VJQ6TGjPfRH9kzyTVkoEg==" saltValue="okWl1EEPLQY2iKFtm2hlIA==" spinCount="100000" sheet="1" objects="1" scenarios="1"/>
  <dataConsolidate/>
  <phoneticPr fontId="2"/>
  <printOptions horizontalCentered="1" verticalCentered="1"/>
  <pageMargins left="0" right="0" top="0" bottom="0" header="0" footer="0"/>
  <pageSetup paperSize="9" scale="31" orientation="portrait"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55"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506</v>
      </c>
    </row>
  </sheetData>
  <sheetProtection algorithmName="SHA-512" hashValue="ODjayAIStFOG1tSVUdBdPMYBneaWMfVCa6VG5/6UWsFerU+8KUOIKOkLvcbxPNzZ8stJvAVwz25cnz5EgpC4uA==" saltValue="SAWS6NK60iuhIQ5LcvgLfA==" spinCount="100000" sheet="1" objects="1" scenarios="1"/>
  <dataConsolidate/>
  <phoneticPr fontId="2"/>
  <printOptions horizontalCentered="1" verticalCentered="1"/>
  <pageMargins left="0" right="0" top="0" bottom="0" header="0" footer="0"/>
  <pageSetup paperSize="9" orientation="portrait"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28"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507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508</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509</v>
      </c>
      <c r="AP7" s="270"/>
      <c r="AQ7" s="271" t="s">
        <v>510</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511</v>
      </c>
      <c r="AQ8" s="277" t="s">
        <v>512</v>
      </c>
      <c r="AR8" s="278" t="s">
        <v>513</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514</v>
      </c>
      <c r="AL9" s="1091"/>
      <c r="AM9" s="1091"/>
      <c r="AN9" s="1092"/>
      <c r="AO9" s="279">
        <v>311539981</v>
      </c>
      <c r="AP9" s="279">
        <v>108181</v>
      </c>
      <c r="AQ9" s="280">
        <v>84743</v>
      </c>
      <c r="AR9" s="281">
        <v>27.7</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515</v>
      </c>
      <c r="AL10" s="1091"/>
      <c r="AM10" s="1091"/>
      <c r="AN10" s="1092"/>
      <c r="AO10" s="279" t="s">
        <v>516</v>
      </c>
      <c r="AP10" s="279" t="s">
        <v>516</v>
      </c>
      <c r="AQ10" s="280">
        <v>459</v>
      </c>
      <c r="AR10" s="281" t="s">
        <v>516</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517</v>
      </c>
      <c r="AL11" s="1091"/>
      <c r="AM11" s="1091"/>
      <c r="AN11" s="1092"/>
      <c r="AO11" s="279" t="s">
        <v>516</v>
      </c>
      <c r="AP11" s="279" t="s">
        <v>516</v>
      </c>
      <c r="AQ11" s="280" t="s">
        <v>516</v>
      </c>
      <c r="AR11" s="281" t="s">
        <v>516</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518</v>
      </c>
      <c r="AL12" s="1091"/>
      <c r="AM12" s="1091"/>
      <c r="AN12" s="1092"/>
      <c r="AO12" s="279" t="s">
        <v>516</v>
      </c>
      <c r="AP12" s="279" t="s">
        <v>516</v>
      </c>
      <c r="AQ12" s="280">
        <v>6</v>
      </c>
      <c r="AR12" s="281" t="s">
        <v>516</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519</v>
      </c>
      <c r="AL13" s="1091"/>
      <c r="AM13" s="1091"/>
      <c r="AN13" s="1092"/>
      <c r="AO13" s="279">
        <v>3287622</v>
      </c>
      <c r="AP13" s="279">
        <v>1142</v>
      </c>
      <c r="AQ13" s="280">
        <v>1050</v>
      </c>
      <c r="AR13" s="281">
        <v>8.8000000000000007</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520</v>
      </c>
      <c r="AL14" s="1091"/>
      <c r="AM14" s="1091"/>
      <c r="AN14" s="1092"/>
      <c r="AO14" s="279">
        <v>-27668544</v>
      </c>
      <c r="AP14" s="279">
        <v>-9608</v>
      </c>
      <c r="AQ14" s="280">
        <v>-6706</v>
      </c>
      <c r="AR14" s="281">
        <v>43.3</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156</v>
      </c>
      <c r="AL15" s="1094"/>
      <c r="AM15" s="1094"/>
      <c r="AN15" s="1095"/>
      <c r="AO15" s="279">
        <v>287159059</v>
      </c>
      <c r="AP15" s="279">
        <v>99715</v>
      </c>
      <c r="AQ15" s="280">
        <v>79553</v>
      </c>
      <c r="AR15" s="281">
        <v>25.3</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521</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522</v>
      </c>
      <c r="AP20" s="290" t="s">
        <v>523</v>
      </c>
      <c r="AQ20" s="291" t="s">
        <v>524</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525</v>
      </c>
      <c r="AL21" s="1097"/>
      <c r="AM21" s="1097"/>
      <c r="AN21" s="1098"/>
      <c r="AO21" s="294">
        <v>1191.5</v>
      </c>
      <c r="AP21" s="295">
        <v>924.87</v>
      </c>
      <c r="AQ21" s="296">
        <v>266.63</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526</v>
      </c>
      <c r="AL22" s="1097"/>
      <c r="AM22" s="1097"/>
      <c r="AN22" s="1098"/>
      <c r="AO22" s="299">
        <v>100.2</v>
      </c>
      <c r="AP22" s="300">
        <v>100.4</v>
      </c>
      <c r="AQ22" s="301">
        <v>-0.2</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527</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528</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529</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509</v>
      </c>
      <c r="AP30" s="270"/>
      <c r="AQ30" s="271" t="s">
        <v>510</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511</v>
      </c>
      <c r="AQ31" s="277" t="s">
        <v>512</v>
      </c>
      <c r="AR31" s="278" t="s">
        <v>513</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530</v>
      </c>
      <c r="AL32" s="1111"/>
      <c r="AM32" s="1111"/>
      <c r="AN32" s="1112"/>
      <c r="AO32" s="279">
        <v>114456058</v>
      </c>
      <c r="AP32" s="279">
        <v>39744</v>
      </c>
      <c r="AQ32" s="280">
        <v>24963</v>
      </c>
      <c r="AR32" s="281">
        <v>59.2</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531</v>
      </c>
      <c r="AL33" s="1111"/>
      <c r="AM33" s="1111"/>
      <c r="AN33" s="1112"/>
      <c r="AO33" s="279">
        <v>369951</v>
      </c>
      <c r="AP33" s="279">
        <v>128</v>
      </c>
      <c r="AQ33" s="280">
        <v>1044</v>
      </c>
      <c r="AR33" s="281">
        <v>-87.7</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532</v>
      </c>
      <c r="AL34" s="1111"/>
      <c r="AM34" s="1111"/>
      <c r="AN34" s="1112"/>
      <c r="AO34" s="279">
        <v>28604995</v>
      </c>
      <c r="AP34" s="279">
        <v>9933</v>
      </c>
      <c r="AQ34" s="280">
        <v>20939</v>
      </c>
      <c r="AR34" s="281">
        <v>-52.6</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533</v>
      </c>
      <c r="AL35" s="1111"/>
      <c r="AM35" s="1111"/>
      <c r="AN35" s="1112"/>
      <c r="AO35" s="279">
        <v>3592382</v>
      </c>
      <c r="AP35" s="279">
        <v>1247</v>
      </c>
      <c r="AQ35" s="280">
        <v>806</v>
      </c>
      <c r="AR35" s="281">
        <v>54.7</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534</v>
      </c>
      <c r="AL36" s="1111"/>
      <c r="AM36" s="1111"/>
      <c r="AN36" s="1112"/>
      <c r="AO36" s="279" t="s">
        <v>516</v>
      </c>
      <c r="AP36" s="279" t="s">
        <v>516</v>
      </c>
      <c r="AQ36" s="280">
        <v>47</v>
      </c>
      <c r="AR36" s="281" t="s">
        <v>516</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535</v>
      </c>
      <c r="AL37" s="1111"/>
      <c r="AM37" s="1111"/>
      <c r="AN37" s="1112"/>
      <c r="AO37" s="279">
        <v>402764</v>
      </c>
      <c r="AP37" s="279">
        <v>140</v>
      </c>
      <c r="AQ37" s="280">
        <v>403</v>
      </c>
      <c r="AR37" s="281">
        <v>-65.3</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536</v>
      </c>
      <c r="AL38" s="1108"/>
      <c r="AM38" s="1108"/>
      <c r="AN38" s="1109"/>
      <c r="AO38" s="309" t="s">
        <v>516</v>
      </c>
      <c r="AP38" s="309" t="s">
        <v>516</v>
      </c>
      <c r="AQ38" s="310">
        <v>1</v>
      </c>
      <c r="AR38" s="301" t="s">
        <v>516</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537</v>
      </c>
      <c r="AL39" s="1108"/>
      <c r="AM39" s="1108"/>
      <c r="AN39" s="1109"/>
      <c r="AO39" s="279">
        <v>-3905853</v>
      </c>
      <c r="AP39" s="279">
        <v>-1356</v>
      </c>
      <c r="AQ39" s="280">
        <v>-1558</v>
      </c>
      <c r="AR39" s="281">
        <v>-13</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538</v>
      </c>
      <c r="AL40" s="1111"/>
      <c r="AM40" s="1111"/>
      <c r="AN40" s="1112"/>
      <c r="AO40" s="279">
        <v>-89259682</v>
      </c>
      <c r="AP40" s="279">
        <v>-30995</v>
      </c>
      <c r="AQ40" s="280">
        <v>-27101</v>
      </c>
      <c r="AR40" s="281">
        <v>14.4</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539</v>
      </c>
      <c r="AL41" s="1094"/>
      <c r="AM41" s="1094"/>
      <c r="AN41" s="1095"/>
      <c r="AO41" s="279">
        <v>54260615</v>
      </c>
      <c r="AP41" s="279">
        <v>18842</v>
      </c>
      <c r="AQ41" s="280">
        <v>19544</v>
      </c>
      <c r="AR41" s="281">
        <v>-3.6</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540</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541</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509</v>
      </c>
      <c r="AN49" s="1104" t="s">
        <v>542</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543</v>
      </c>
      <c r="AO50" s="322" t="s">
        <v>544</v>
      </c>
      <c r="AP50" s="323" t="s">
        <v>545</v>
      </c>
      <c r="AQ50" s="324" t="s">
        <v>546</v>
      </c>
      <c r="AR50" s="325" t="s">
        <v>547</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548</v>
      </c>
      <c r="AL51" s="318"/>
      <c r="AM51" s="326">
        <v>146576131</v>
      </c>
      <c r="AN51" s="327">
        <v>49921</v>
      </c>
      <c r="AO51" s="328">
        <v>1.8</v>
      </c>
      <c r="AP51" s="329">
        <v>39072</v>
      </c>
      <c r="AQ51" s="330">
        <v>0</v>
      </c>
      <c r="AR51" s="331">
        <v>1.8</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549</v>
      </c>
      <c r="AM52" s="334">
        <v>37374867</v>
      </c>
      <c r="AN52" s="335">
        <v>12729</v>
      </c>
      <c r="AO52" s="336">
        <v>2.4</v>
      </c>
      <c r="AP52" s="337">
        <v>14106</v>
      </c>
      <c r="AQ52" s="338">
        <v>4.9000000000000004</v>
      </c>
      <c r="AR52" s="339">
        <v>-2.5</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550</v>
      </c>
      <c r="AL53" s="318"/>
      <c r="AM53" s="326">
        <v>156276352</v>
      </c>
      <c r="AN53" s="327">
        <v>53493</v>
      </c>
      <c r="AO53" s="328">
        <v>7.2</v>
      </c>
      <c r="AP53" s="329">
        <v>42833</v>
      </c>
      <c r="AQ53" s="330">
        <v>9.6</v>
      </c>
      <c r="AR53" s="331">
        <v>-2.4</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549</v>
      </c>
      <c r="AM54" s="334">
        <v>36028904</v>
      </c>
      <c r="AN54" s="335">
        <v>12333</v>
      </c>
      <c r="AO54" s="336">
        <v>-3.1</v>
      </c>
      <c r="AP54" s="337">
        <v>15211</v>
      </c>
      <c r="AQ54" s="338">
        <v>7.8</v>
      </c>
      <c r="AR54" s="339">
        <v>-10.9</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551</v>
      </c>
      <c r="AL55" s="318"/>
      <c r="AM55" s="326">
        <v>182314186</v>
      </c>
      <c r="AN55" s="327">
        <v>62701</v>
      </c>
      <c r="AO55" s="328">
        <v>17.2</v>
      </c>
      <c r="AP55" s="329">
        <v>46888</v>
      </c>
      <c r="AQ55" s="330">
        <v>9.5</v>
      </c>
      <c r="AR55" s="331">
        <v>7.7</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549</v>
      </c>
      <c r="AM56" s="334">
        <v>35138379</v>
      </c>
      <c r="AN56" s="335">
        <v>12085</v>
      </c>
      <c r="AO56" s="336">
        <v>-2</v>
      </c>
      <c r="AP56" s="337">
        <v>14375</v>
      </c>
      <c r="AQ56" s="338">
        <v>-5.5</v>
      </c>
      <c r="AR56" s="339">
        <v>3.5</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552</v>
      </c>
      <c r="AL57" s="318"/>
      <c r="AM57" s="326">
        <v>169815707</v>
      </c>
      <c r="AN57" s="327">
        <v>58752</v>
      </c>
      <c r="AO57" s="328">
        <v>-6.3</v>
      </c>
      <c r="AP57" s="329">
        <v>46574</v>
      </c>
      <c r="AQ57" s="330">
        <v>-0.7</v>
      </c>
      <c r="AR57" s="331">
        <v>-5.6</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549</v>
      </c>
      <c r="AM58" s="334">
        <v>39698447</v>
      </c>
      <c r="AN58" s="335">
        <v>13735</v>
      </c>
      <c r="AO58" s="336">
        <v>13.7</v>
      </c>
      <c r="AP58" s="337">
        <v>14394</v>
      </c>
      <c r="AQ58" s="338">
        <v>0.1</v>
      </c>
      <c r="AR58" s="339">
        <v>13.6</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553</v>
      </c>
      <c r="AL59" s="318"/>
      <c r="AM59" s="326">
        <v>166385451</v>
      </c>
      <c r="AN59" s="327">
        <v>57777</v>
      </c>
      <c r="AO59" s="328">
        <v>-1.7</v>
      </c>
      <c r="AP59" s="329">
        <v>44729</v>
      </c>
      <c r="AQ59" s="330">
        <v>-4</v>
      </c>
      <c r="AR59" s="331">
        <v>2.2999999999999998</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549</v>
      </c>
      <c r="AM60" s="334">
        <v>44160692</v>
      </c>
      <c r="AN60" s="335">
        <v>15335</v>
      </c>
      <c r="AO60" s="336">
        <v>11.6</v>
      </c>
      <c r="AP60" s="337">
        <v>15395</v>
      </c>
      <c r="AQ60" s="338">
        <v>7</v>
      </c>
      <c r="AR60" s="339">
        <v>4.5999999999999996</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554</v>
      </c>
      <c r="AL61" s="340"/>
      <c r="AM61" s="341">
        <v>164273565</v>
      </c>
      <c r="AN61" s="342">
        <v>56529</v>
      </c>
      <c r="AO61" s="343">
        <v>3.6</v>
      </c>
      <c r="AP61" s="344">
        <v>44019</v>
      </c>
      <c r="AQ61" s="345">
        <v>2.9</v>
      </c>
      <c r="AR61" s="331">
        <v>0.7</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549</v>
      </c>
      <c r="AM62" s="334">
        <v>38480258</v>
      </c>
      <c r="AN62" s="335">
        <v>13243</v>
      </c>
      <c r="AO62" s="336">
        <v>4.5</v>
      </c>
      <c r="AP62" s="337">
        <v>14696</v>
      </c>
      <c r="AQ62" s="338">
        <v>2.9</v>
      </c>
      <c r="AR62" s="339">
        <v>1.6</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2ajWaMQ8ItuKlaIWQnpzQYvCujG537rl8SzKQzgKvhXEpLHnK6h8HdBfFZWz9BjM2qSQ/XLxojCR2CKHRlRZlQ==" saltValue="qz1l99x59lci+YZz3gxme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40"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F82" zoomScaleNormal="100" zoomScaleSheetLayoutView="55" workbookViewId="0">
      <selection activeCell="AU2" sqref="AU2"/>
    </sheetView>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555</v>
      </c>
    </row>
    <row r="121" spans="125:125" ht="13.5" hidden="1" customHeight="1" x14ac:dyDescent="0.2">
      <c r="DU121" s="257"/>
    </row>
  </sheetData>
  <sheetProtection algorithmName="SHA-512" hashValue="DS9dKEpNiRn6rLo+Sd8kjW9UHU+OlZ6VaS1y2KxpSDYk0B3xcFuMG8nIKySEzblgFu0k2RFfKKyDI1gNObriWA==" saltValue="FuAx4YUEL2D+kxyHxgk+6A==" spinCount="100000" sheet="1" objects="1" scenarios="1"/>
  <dataConsolidate/>
  <phoneticPr fontId="2"/>
  <printOptions horizontalCentered="1" verticalCentered="1"/>
  <pageMargins left="0" right="0" top="0.19685039370078741" bottom="0" header="0.39370078740157483" footer="0"/>
  <pageSetup paperSize="9" orientation="portrait"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556</v>
      </c>
    </row>
  </sheetData>
  <sheetProtection algorithmName="SHA-512" hashValue="QJ+69GhXuAQgj7Bk8cIRP1CEZ1YnZHUGHNCrOo6OmPWoJsV5AJubPL7p5W/iKtHpd1Y5r9p7K3LFXxEAl+KaVA==" saltValue="s/fJXUt1xX2DEIzgXmpZtA==" spinCount="100000" sheet="1" objects="1" scenarios="1"/>
  <dataConsolidate/>
  <phoneticPr fontId="2"/>
  <printOptions horizontalCentered="1" verticalCentered="1"/>
  <pageMargins left="0" right="0" top="0.19685039370078741" bottom="0" header="0.39370078740157483" footer="0"/>
  <pageSetup paperSize="9" orientation="portrait"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557</v>
      </c>
      <c r="G46" s="349" t="s">
        <v>558</v>
      </c>
      <c r="H46" s="349" t="s">
        <v>559</v>
      </c>
      <c r="I46" s="349" t="s">
        <v>560</v>
      </c>
      <c r="J46" s="350" t="s">
        <v>561</v>
      </c>
    </row>
    <row r="47" spans="2:10" ht="57.75" customHeight="1" x14ac:dyDescent="0.2">
      <c r="B47" s="7"/>
      <c r="C47" s="1113" t="s">
        <v>4</v>
      </c>
      <c r="D47" s="1113"/>
      <c r="E47" s="1114"/>
      <c r="F47" s="351">
        <v>3.31</v>
      </c>
      <c r="G47" s="352">
        <v>3.31</v>
      </c>
      <c r="H47" s="352">
        <v>4.7300000000000004</v>
      </c>
      <c r="I47" s="352">
        <v>6.05</v>
      </c>
      <c r="J47" s="353">
        <v>11.79</v>
      </c>
    </row>
    <row r="48" spans="2:10" ht="57.75" customHeight="1" x14ac:dyDescent="0.2">
      <c r="B48" s="8"/>
      <c r="C48" s="1115" t="s">
        <v>5</v>
      </c>
      <c r="D48" s="1115"/>
      <c r="E48" s="1116"/>
      <c r="F48" s="354">
        <v>1.08</v>
      </c>
      <c r="G48" s="355">
        <v>1.1100000000000001</v>
      </c>
      <c r="H48" s="355">
        <v>3.8</v>
      </c>
      <c r="I48" s="355">
        <v>3.11</v>
      </c>
      <c r="J48" s="356">
        <v>3.04</v>
      </c>
    </row>
    <row r="49" spans="2:10" ht="57.75" customHeight="1" thickBot="1" x14ac:dyDescent="0.25">
      <c r="B49" s="9"/>
      <c r="C49" s="1117" t="s">
        <v>6</v>
      </c>
      <c r="D49" s="1117"/>
      <c r="E49" s="1118"/>
      <c r="F49" s="357">
        <v>1.4</v>
      </c>
      <c r="G49" s="358">
        <v>0.33</v>
      </c>
      <c r="H49" s="358">
        <v>4.78</v>
      </c>
      <c r="I49" s="358">
        <v>1.62</v>
      </c>
      <c r="J49" s="359">
        <v>6.02</v>
      </c>
    </row>
    <row r="50" spans="2:10" ht="13.5" customHeight="1" x14ac:dyDescent="0.2"/>
  </sheetData>
  <sheetProtection algorithmName="SHA-512" hashValue="8VmyADsg8zxPvfGPcCSgToG7Ci/aaZUwN+4JAQlyRJjVZzQMSdhssTynDVquRqn6cm/JbQ5PDiFAQI7+U9rWvg==" saltValue="2SL+/eA/aZ0ub+F+GGm0t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portrait"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2024-03-27T03:16:46Z</dcterms:created>
  <dcterms:modified xsi:type="dcterms:W3CDTF">2024-03-27T03:17:54Z</dcterms:modified>
  <cp:category/>
</cp:coreProperties>
</file>