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AEAD58A-401B-43F5-BC54-79E37EBBCDC5}" xr6:coauthVersionLast="36" xr6:coauthVersionMax="36"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2" i="10" l="1"/>
  <c r="AO37" i="10"/>
  <c r="AO36" i="10"/>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CO32" i="10"/>
  <c r="CO33" i="10" s="1"/>
  <c r="CO34" i="10" s="1"/>
  <c r="CO35" i="10" s="1"/>
  <c r="CO36" i="10" s="1"/>
  <c r="CO37" i="10" s="1"/>
  <c r="CO38" i="10" s="1"/>
  <c r="CO39" i="10" s="1"/>
  <c r="CO40" i="10" s="1"/>
  <c r="CO41" i="10" s="1"/>
  <c r="BW32" i="10"/>
  <c r="C32" i="10"/>
  <c r="C33" i="10" l="1"/>
  <c r="C34" i="10" s="1"/>
  <c r="C35" i="10" s="1"/>
  <c r="C36" i="10" s="1"/>
  <c r="C37" i="10" s="1"/>
  <c r="C38" i="10" s="1"/>
  <c r="C39" i="10" s="1"/>
  <c r="C40" i="10" s="1"/>
  <c r="C41" i="10" s="1"/>
  <c r="U32" i="10"/>
  <c r="U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AM36" i="10" s="1"/>
  <c r="AM37" i="10" s="1"/>
  <c r="BE32" i="10" s="1"/>
</calcChain>
</file>

<file path=xl/sharedStrings.xml><?xml version="1.0" encoding="utf-8"?>
<sst xmlns="http://schemas.openxmlformats.org/spreadsheetml/2006/main" count="1087" uniqueCount="611">
  <si>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</si>
  <si>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</si>
  <si>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</si>
  <si>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</si>
  <si>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</si>
  <si>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</si>
  <si>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</si>
  <si>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</si>
  <si>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</si>
  <si>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</si>
  <si>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</si>
  <si>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</si>
  <si>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</si>
  <si>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</si>
  <si>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</si>
  <si>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</si>
  <si>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</si>
  <si>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</si>
  <si>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</si>
  <si>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</si>
  <si>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</si>
  <si>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</si>
  <si>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</si>
  <si>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</si>
  <si>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</si>
  <si>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</si>
  <si>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</si>
  <si>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</si>
  <si>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</si>
  <si>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</si>
  <si>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</si>
  <si>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</si>
  <si>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</si>
  <si>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</si>
  <si>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</si>
  <si>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</si>
  <si>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</si>
  <si>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</si>
  <si>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</si>
  <si>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</si>
  <si>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</si>
  <si>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</si>
  <si>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</si>
  <si>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</si>
  <si>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</si>
  <si>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</si>
  <si>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</si>
  <si>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</si>
  <si>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</si>
  <si>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</si>
  <si>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</si>
  <si>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</si>
  <si>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</si>
  <si>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</si>
  <si>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</si>
  <si>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</si>
  <si>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</si>
  <si>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</si>
  <si>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</si>
  <si>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</si>
  <si>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</si>
  <si>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</si>
  <si>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</si>
  <si>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</si>
  <si>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</si>
  <si>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</si>
  <si>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</si>
  <si>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</si>
  <si>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</si>
  <si>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</si>
  <si>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</si>
  <si>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</si>
  <si>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</si>
  <si>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</si>
  <si>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</si>
  <si>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</si>
  <si>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</si>
  <si>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</si>
  <si>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</si>
  <si>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</si>
  <si>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</si>
  <si>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</si>
  <si>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</si>
  <si>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福井県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</si>
  <si>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</si>
  <si>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</si>
  <si>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</si>
  <si>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</si>
  <si>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</si>
  <si>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</si>
  <si>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</si>
  <si>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</si>
  <si>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</si>
  <si>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</si>
  <si>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</si>
  <si>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</si>
  <si>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</si>
  <si>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</si>
  <si>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</si>
  <si>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</si>
  <si>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</si>
  <si>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</si>
  <si>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</si>
  <si>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</si>
  <si>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</si>
  <si>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</si>
  <si>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</si>
  <si>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</si>
  <si>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</si>
  <si>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</si>
  <si>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</si>
  <si>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</si>
  <si>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</si>
  <si>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</si>
  <si>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</si>
  <si>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</si>
  <si>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</si>
  <si>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</si>
  <si>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</si>
  <si>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</si>
  <si>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</si>
  <si>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</si>
  <si>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</si>
  <si>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</si>
  <si>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</si>
  <si>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</si>
  <si>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</si>
  <si>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</si>
  <si>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</si>
  <si>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</si>
  <si>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</si>
  <si>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</si>
  <si>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</si>
  <si>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</si>
  <si>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</si>
  <si>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</si>
  <si>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</si>
  <si>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</si>
  <si>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</si>
  <si>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</si>
  <si>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</si>
  <si>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</si>
  <si>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</si>
  <si>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</si>
  <si>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</si>
  <si>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</si>
  <si>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</si>
  <si>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</si>
  <si>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</si>
  <si>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</si>
  <si>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</si>
  <si>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</si>
  <si>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</si>
  <si>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</si>
  <si>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</si>
  <si>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</si>
  <si>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</si>
  <si>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</si>
  <si>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</si>
  <si>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</si>
  <si>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</si>
  <si>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</si>
  <si>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</si>
  <si>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</si>
  <si>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</si>
  <si>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</si>
  <si>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</si>
  <si>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</si>
  <si>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</si>
  <si>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</si>
  <si>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</si>
  <si>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</si>
  <si>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</si>
  <si>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</si>
  <si>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</si>
  <si>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</si>
  <si>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</si>
  <si>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</si>
  <si>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</si>
  <si>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</si>
  <si>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</si>
  <si>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</si>
  <si>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</si>
  <si>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</si>
  <si>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</si>
  <si>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</si>
  <si>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</si>
  <si>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</si>
  <si>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</si>
  <si>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福井県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</si>
  <si>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</si>
  <si>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</si>
  <si>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</si>
  <si>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</si>
  <si>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</si>
  <si>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</si>
  <si>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</si>
  <si>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</si>
  <si>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</si>
  <si>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</si>
  <si>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</si>
  <si>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</si>
  <si>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</si>
  <si>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</si>
  <si>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</si>
  <si>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</si>
  <si>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</si>
  <si>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</si>
  <si>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</si>
  <si>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</si>
  <si>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</si>
  <si>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</si>
  <si>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</si>
  <si>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</si>
  <si>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</si>
  <si>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</si>
  <si>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</si>
  <si>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</si>
  <si>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</si>
  <si>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</si>
  <si>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</si>
  <si>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</si>
  <si>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</si>
  <si>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</si>
  <si>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</si>
  <si>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</si>
  <si>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</si>
  <si>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</si>
  <si>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</si>
  <si>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</si>
  <si>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</si>
  <si>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</si>
  <si>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</si>
  <si>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</si>
  <si>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t>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</si>
  <si>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</si>
  <si>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</si>
  <si>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</si>
  <si>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</si>
  <si>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</si>
  <si>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</si>
  <si>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</si>
  <si>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</si>
  <si>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</si>
  <si>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</si>
  <si>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</si>
  <si>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</si>
  <si>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</si>
  <si>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</si>
  <si>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</si>
  <si>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</si>
  <si>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</si>
  <si>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</si>
  <si>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</si>
  <si>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</si>
  <si>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</si>
  <si>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</si>
  <si>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</si>
  <si>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</si>
  <si>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</si>
  <si>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</si>
  <si>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</si>
  <si>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</si>
  <si>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</si>
  <si>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</si>
  <si>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</si>
  <si>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</si>
  <si>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</si>
  <si>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</si>
  <si>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</si>
  <si>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</si>
  <si>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</si>
  <si>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</si>
  <si>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</si>
  <si>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</si>
  <si>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</si>
  <si>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</si>
  <si>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</si>
  <si>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</si>
  <si>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</si>
  <si>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</si>
  <si>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</si>
  <si>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</si>
  <si>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</si>
  <si>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</si>
  <si>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</si>
  <si>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</si>
  <si>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</si>
  <si>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</si>
  <si>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</si>
  <si>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</si>
  <si>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</si>
  <si>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</si>
  <si>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</si>
  <si>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</si>
  <si>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</si>
  <si>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</si>
  <si>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</si>
  <si>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</si>
  <si>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</si>
  <si>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</si>
  <si>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</si>
  <si>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</si>
  <si>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</si>
  <si>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</si>
  <si>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</si>
  <si>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</si>
  <si>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</si>
  <si>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</si>
  <si>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</si>
  <si>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</si>
  <si>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</si>
  <si>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</si>
  <si>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</si>
  <si>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</si>
  <si>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</si>
  <si>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</si>
  <si>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</si>
  <si>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</si>
  <si>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</si>
  <si>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t>
    <phoneticPr fontId="22"/>
  </si>
  <si>
    <t>-</t>
    <phoneticPr fontId="2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</si>
  <si>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</si>
  <si>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</si>
  <si>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</si>
  <si>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</si>
  <si>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</si>
  <si>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</si>
  <si>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</si>
  <si>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</si>
  <si>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</si>
  <si>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</si>
  <si>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</si>
  <si>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</si>
  <si>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</si>
  <si>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</si>
  <si>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</si>
  <si>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</si>
  <si>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</si>
  <si>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</si>
  <si>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</si>
  <si>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</si>
  <si>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</si>
  <si>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</si>
  <si>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</si>
  <si>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</si>
  <si>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福井県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</si>
  <si>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</si>
  <si>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</si>
  <si>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</si>
  <si>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</si>
  <si>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</si>
  <si>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</si>
  <si>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</si>
  <si>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</si>
  <si>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</si>
  <si>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</si>
  <si>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</si>
  <si>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</si>
  <si>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</si>
  <si>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</si>
  <si>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</si>
  <si>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</si>
  <si>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</si>
  <si>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</si>
  <si>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</si>
  <si>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</si>
  <si>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</si>
  <si>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</si>
  <si>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用品等集中管理事業特別会計</t>
    <phoneticPr fontId="3"/>
  </si>
  <si>
    <t>災害救助基金特別会計</t>
    <phoneticPr fontId="3"/>
  </si>
  <si>
    <t>母子父子寡婦福祉資金貸付金特別会計</t>
    <phoneticPr fontId="3"/>
  </si>
  <si>
    <t>中小企業支援資金貸付金特別会計</t>
    <phoneticPr fontId="3"/>
  </si>
  <si>
    <t>沿岸漁業改善資金貸付金特別会計</t>
    <phoneticPr fontId="3"/>
  </si>
  <si>
    <t>林業改善資金貸付金特別会計</t>
    <phoneticPr fontId="3"/>
  </si>
  <si>
    <t>県有林事業特別会計</t>
    <phoneticPr fontId="3"/>
  </si>
  <si>
    <t>用地先行取得事業特別会計</t>
    <phoneticPr fontId="3"/>
  </si>
  <si>
    <t>証紙特別会計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</si>
  <si>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</si>
  <si>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</si>
  <si>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</si>
  <si>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</si>
  <si>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</si>
  <si>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</si>
  <si>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</si>
  <si>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</si>
  <si>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</si>
  <si>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</si>
  <si>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</si>
  <si>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</si>
  <si>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</si>
  <si>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</si>
  <si>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</si>
  <si>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駐車場整備事業特別会計</t>
    <phoneticPr fontId="3"/>
  </si>
  <si>
    <t>病院事業会計</t>
    <phoneticPr fontId="3"/>
  </si>
  <si>
    <t>法適用企業</t>
    <phoneticPr fontId="3"/>
  </si>
  <si>
    <t>工業用水道事業会計</t>
    <phoneticPr fontId="3"/>
  </si>
  <si>
    <t>法適用企業</t>
    <phoneticPr fontId="3"/>
  </si>
  <si>
    <t>水道用水供給事業会計</t>
    <phoneticPr fontId="3"/>
  </si>
  <si>
    <t>法適用企業</t>
    <phoneticPr fontId="3"/>
  </si>
  <si>
    <t>臨海下水道事業会計</t>
    <phoneticPr fontId="3"/>
  </si>
  <si>
    <t>法適用企業</t>
    <phoneticPr fontId="3"/>
  </si>
  <si>
    <t>流域下水道事業会計</t>
    <phoneticPr fontId="3"/>
  </si>
  <si>
    <t>臨海工業用地等造成事業会計</t>
    <phoneticPr fontId="3"/>
  </si>
  <si>
    <t>港湾整備事業特別会計</t>
    <phoneticPr fontId="3"/>
  </si>
  <si>
    <t>-</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</si>
  <si>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</si>
  <si>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</si>
  <si>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</si>
  <si>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</si>
  <si>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</si>
  <si>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</si>
  <si>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</si>
  <si>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</si>
  <si>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</si>
  <si>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</si>
  <si>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</si>
  <si>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</si>
  <si>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</si>
  <si>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</si>
  <si>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</si>
  <si>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</si>
  <si>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</si>
  <si>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</si>
  <si>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</si>
  <si>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</si>
  <si>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</si>
  <si>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</si>
  <si>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</si>
  <si>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</si>
  <si>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</si>
  <si>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</si>
  <si>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</si>
  <si>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</si>
  <si>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</si>
  <si>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</si>
  <si>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</si>
  <si>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</si>
  <si>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</si>
  <si>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</si>
  <si>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</si>
  <si>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</si>
  <si>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</si>
  <si>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</si>
  <si>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</si>
  <si>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</si>
  <si>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</si>
  <si>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</si>
  <si>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</si>
  <si>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</si>
  <si>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</si>
  <si>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</si>
  <si>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</si>
  <si>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</si>
  <si>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</si>
  <si>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</si>
  <si>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</si>
  <si>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</si>
  <si>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</si>
  <si>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</si>
  <si>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</si>
  <si>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</si>
  <si>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</si>
  <si>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</si>
  <si>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</si>
  <si>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</si>
  <si>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</si>
  <si>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</si>
  <si>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</si>
  <si>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駐車場整備事業特別会計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</si>
  <si>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</si>
  <si>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</si>
  <si>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</si>
  <si>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</si>
  <si>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</si>
  <si>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</si>
  <si>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</si>
  <si>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</si>
  <si>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</si>
  <si>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</si>
  <si>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</si>
  <si>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</si>
  <si>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</si>
  <si>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</si>
  <si>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</si>
  <si>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</si>
  <si>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</si>
  <si>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</si>
  <si>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</si>
  <si>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</si>
  <si>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</si>
  <si>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</si>
  <si>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</si>
  <si>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</si>
  <si>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</si>
  <si>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</si>
  <si>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</si>
  <si>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</si>
  <si>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</si>
  <si>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</si>
  <si>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</si>
  <si>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</si>
  <si>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</si>
  <si>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</si>
  <si>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</si>
  <si>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</si>
  <si>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</si>
  <si>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</si>
  <si>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</si>
  <si>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</si>
  <si>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</si>
  <si>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</si>
  <si>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</si>
  <si>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</si>
  <si>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</si>
  <si>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</si>
  <si>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</si>
  <si>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</si>
  <si>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</si>
  <si>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</si>
  <si>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</si>
  <si>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</si>
  <si>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</si>
  <si>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</si>
  <si>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</si>
  <si>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</si>
  <si>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</si>
  <si>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</si>
  <si>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</si>
  <si>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</si>
  <si>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</si>
  <si>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</si>
  <si>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</si>
  <si>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</si>
  <si>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</si>
  <si>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</si>
  <si>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</si>
  <si>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</si>
  <si>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</si>
  <si>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</si>
  <si>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</si>
  <si>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</si>
  <si>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</si>
  <si>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</si>
  <si>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</si>
  <si>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</si>
  <si>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</si>
  <si>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</si>
  <si>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</si>
  <si>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</si>
  <si>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</si>
  <si>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0.03</t>
  </si>
  <si>
    <t>▲ 0.40</t>
  </si>
  <si>
    <t>病院事業会計</t>
  </si>
  <si>
    <t>水道用水供給事業会計</t>
  </si>
  <si>
    <t>一般会計</t>
  </si>
  <si>
    <t>臨海工業用地等造成事業会計</t>
  </si>
  <si>
    <t>工業用水道事業会計</t>
  </si>
  <si>
    <t>臨海下水道事業会計</t>
  </si>
  <si>
    <t>国民健康保険特別会計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</si>
  <si>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</si>
  <si>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</si>
  <si>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</si>
  <si>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</si>
  <si>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</si>
  <si>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</si>
  <si>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</si>
  <si>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</si>
  <si>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</si>
  <si>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</si>
  <si>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若狭湾エネルギー研究センター</t>
  </si>
  <si>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3"/>
  </si>
  <si>
    <t>福井県下水道公社</t>
    <rPh sb="0" eb="8">
      <t>フクイケンゲスイドウコウシャ</t>
    </rPh>
    <phoneticPr fontId="3"/>
  </si>
  <si>
    <t>足羽川水源地域対策基金</t>
    <rPh sb="0" eb="11">
      <t>アスワガワスイゲンチイキタイサクキキン</t>
    </rPh>
    <phoneticPr fontId="3"/>
  </si>
  <si>
    <t>ふくい産業支援センター</t>
  </si>
  <si>
    <t>福井県暴力追放センター</t>
    <rPh sb="0" eb="7">
      <t>フクイケンボウリョクツイホウ</t>
    </rPh>
    <phoneticPr fontId="3"/>
  </si>
  <si>
    <t>福井県林業従事者確保育成基金</t>
  </si>
  <si>
    <t>青少年育成福井県民会議</t>
  </si>
  <si>
    <t>福井原子力センター</t>
    <rPh sb="0" eb="2">
      <t>フクイ</t>
    </rPh>
    <rPh sb="2" eb="5">
      <t>ゲンシリョク</t>
    </rPh>
    <phoneticPr fontId="3"/>
  </si>
  <si>
    <t>福井埠頭</t>
    <rPh sb="0" eb="2">
      <t>フクイ</t>
    </rPh>
    <rPh sb="2" eb="4">
      <t>フトウ</t>
    </rPh>
    <phoneticPr fontId="3"/>
  </si>
  <si>
    <t>福井空港</t>
    <rPh sb="0" eb="2">
      <t>フクイ</t>
    </rPh>
    <rPh sb="2" eb="4">
      <t>クウコウ</t>
    </rPh>
    <phoneticPr fontId="3"/>
  </si>
  <si>
    <t>敦賀港国際ターミナル</t>
    <rPh sb="0" eb="2">
      <t>ツルガ</t>
    </rPh>
    <rPh sb="2" eb="3">
      <t>コウ</t>
    </rPh>
    <rPh sb="3" eb="5">
      <t>コクサイ</t>
    </rPh>
    <phoneticPr fontId="3"/>
  </si>
  <si>
    <t>福井県国際交流協会</t>
  </si>
  <si>
    <t>フクイボウ</t>
    <phoneticPr fontId="3"/>
  </si>
  <si>
    <t>福井県繊協ビル同業会</t>
    <rPh sb="0" eb="3">
      <t>フクイケン</t>
    </rPh>
    <rPh sb="3" eb="5">
      <t>センキョウ</t>
    </rPh>
    <rPh sb="7" eb="10">
      <t>ドウギョウカイ</t>
    </rPh>
    <phoneticPr fontId="3"/>
  </si>
  <si>
    <t>福井県産業廃棄物処理公社</t>
  </si>
  <si>
    <t>ふくい女性財団</t>
    <rPh sb="3" eb="5">
      <t>ジョセイ</t>
    </rPh>
    <rPh sb="5" eb="7">
      <t>ザイダン</t>
    </rPh>
    <phoneticPr fontId="36"/>
  </si>
  <si>
    <t>福井県内水面漁業振興会</t>
  </si>
  <si>
    <t>福井県漁業振興事業団</t>
  </si>
  <si>
    <t>日下部・グリフィス学術・文化交流基金</t>
    <rPh sb="0" eb="3">
      <t>クサカベ</t>
    </rPh>
    <rPh sb="9" eb="11">
      <t>ガクジュツ</t>
    </rPh>
    <rPh sb="12" eb="14">
      <t>ブンカ</t>
    </rPh>
    <rPh sb="14" eb="16">
      <t>コウリュウ</t>
    </rPh>
    <rPh sb="16" eb="18">
      <t>キキン</t>
    </rPh>
    <phoneticPr fontId="3"/>
  </si>
  <si>
    <t>福井県グローバル人材基金</t>
    <rPh sb="0" eb="3">
      <t>フクイケン</t>
    </rPh>
    <rPh sb="8" eb="10">
      <t>ジンザイ</t>
    </rPh>
    <rPh sb="10" eb="12">
      <t>キキン</t>
    </rPh>
    <phoneticPr fontId="3"/>
  </si>
  <si>
    <t>公立大学法人福井県立大学</t>
    <rPh sb="0" eb="2">
      <t>コウリツ</t>
    </rPh>
    <rPh sb="2" eb="4">
      <t>ダイガク</t>
    </rPh>
    <rPh sb="4" eb="6">
      <t>ホウジン</t>
    </rPh>
    <rPh sb="6" eb="8">
      <t>フクイ</t>
    </rPh>
    <rPh sb="8" eb="10">
      <t>ケンリツ</t>
    </rPh>
    <rPh sb="10" eb="12">
      <t>ダイガク</t>
    </rPh>
    <phoneticPr fontId="3"/>
  </si>
  <si>
    <t>ハピラインふくい</t>
  </si>
  <si>
    <t>ふくい農林水産支援センター</t>
    <rPh sb="3" eb="9">
      <t>ノウリンスイサンシエン</t>
    </rPh>
    <phoneticPr fontId="3"/>
  </si>
  <si>
    <t>認知症高齢者医療介護教育センター</t>
    <phoneticPr fontId="3"/>
  </si>
  <si>
    <t>福井県建設技術公社</t>
    <phoneticPr fontId="3"/>
  </si>
  <si>
    <t>福井県文化振興事業団</t>
    <rPh sb="0" eb="10">
      <t>フクイケンブンカシンコウジギョウダン</t>
    </rPh>
    <phoneticPr fontId="3"/>
  </si>
  <si>
    <t>福井県アイバンク</t>
    <rPh sb="0" eb="3">
      <t>フクイケン</t>
    </rPh>
    <phoneticPr fontId="3"/>
  </si>
  <si>
    <t>福井県臓器移植推進財団</t>
    <rPh sb="0" eb="11">
      <t>フクイケンゾウキイショクスイシンザイダン</t>
    </rPh>
    <phoneticPr fontId="3"/>
  </si>
  <si>
    <t>福井県防犯協会</t>
    <rPh sb="0" eb="7">
      <t>フクイケンボウハンキョウカイ</t>
    </rPh>
    <phoneticPr fontId="3"/>
  </si>
  <si>
    <t>福井県産業会館</t>
    <rPh sb="0" eb="5">
      <t>フクイケンサンギョウ</t>
    </rPh>
    <rPh sb="5" eb="7">
      <t>カイカン</t>
    </rPh>
    <phoneticPr fontId="3"/>
  </si>
  <si>
    <t>生活衛生営業指導センター</t>
    <rPh sb="0" eb="4">
      <t>セイカツエイセイ</t>
    </rPh>
    <rPh sb="4" eb="8">
      <t>エイギョウシドウ</t>
    </rPh>
    <phoneticPr fontId="3"/>
  </si>
  <si>
    <t>福井県労働者信用基金協会</t>
    <rPh sb="0" eb="3">
      <t>フクイケン</t>
    </rPh>
    <rPh sb="3" eb="6">
      <t>ロウドウシャ</t>
    </rPh>
    <rPh sb="6" eb="8">
      <t>シンヨウ</t>
    </rPh>
    <rPh sb="8" eb="10">
      <t>キキン</t>
    </rPh>
    <rPh sb="10" eb="12">
      <t>キョウカイ</t>
    </rPh>
    <phoneticPr fontId="3"/>
  </si>
  <si>
    <t>福井県労働者福祉基金協会</t>
    <rPh sb="0" eb="3">
      <t>フクイケン</t>
    </rPh>
    <rPh sb="3" eb="6">
      <t>ロウドウシャ</t>
    </rPh>
    <rPh sb="6" eb="8">
      <t>フクシ</t>
    </rPh>
    <rPh sb="8" eb="10">
      <t>キキン</t>
    </rPh>
    <rPh sb="10" eb="12">
      <t>キョウカイ</t>
    </rPh>
    <phoneticPr fontId="3"/>
  </si>
  <si>
    <t>福井県消防協会</t>
    <rPh sb="0" eb="3">
      <t>フクイケン</t>
    </rPh>
    <rPh sb="3" eb="7">
      <t>ショウボウキョウカイ</t>
    </rPh>
    <phoneticPr fontId="3"/>
  </si>
  <si>
    <t>福井県繊維協会</t>
    <rPh sb="0" eb="3">
      <t>フクイケン</t>
    </rPh>
    <rPh sb="3" eb="5">
      <t>センイ</t>
    </rPh>
    <rPh sb="5" eb="7">
      <t>キョウカイ</t>
    </rPh>
    <phoneticPr fontId="2"/>
  </si>
  <si>
    <t>地域振興基金</t>
    <rPh sb="0" eb="2">
      <t>チイキ</t>
    </rPh>
    <rPh sb="2" eb="4">
      <t>シンコウ</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</si>
  <si>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</si>
  <si>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</si>
  <si>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地域活性化基金</t>
    <rPh sb="0" eb="2">
      <t>チイキ</t>
    </rPh>
    <rPh sb="2" eb="5">
      <t>カッセイカ</t>
    </rPh>
    <rPh sb="5" eb="7">
      <t>キキン</t>
    </rPh>
    <phoneticPr fontId="3"/>
  </si>
  <si>
    <t>介護保険財政安定化基金</t>
    <rPh sb="0" eb="2">
      <t>カイゴ</t>
    </rPh>
    <rPh sb="2" eb="4">
      <t>ホケン</t>
    </rPh>
    <rPh sb="4" eb="6">
      <t>ザイセイ</t>
    </rPh>
    <rPh sb="6" eb="9">
      <t>アンテイカ</t>
    </rPh>
    <rPh sb="9" eb="11">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</si>
</sst>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9E54-4566-BEDD-559060F34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136132</c:v>
                </c:pt>
                <c:pt idx="1">
                  <c:v>141298</c:v>
                </c:pt>
                <c:pt idx="2">
                  <c:v>149592</c:v>
                </c:pt>
                <c:pt idx="3">
                  <c:v>156073</c:v>
                </c:pt>
                <c:pt idx="4">
                  <c:v>159047</c:v>
                </c:pt>
              </c:numCache>
            </c:numRef>
          </c:val>
          <c:smooth val="0"/>
          <c:extLst>
            <c:ext xmlns:c16="http://schemas.microsoft.com/office/drawing/2014/chart" uri="{C3380CC4-5D6E-409C-BE32-E72D297353CC}">
              <c16:uniqueId val="{00000001-9E54-4566-BEDD-559060F3406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2.6</c:v>
                </c:pt>
                <c:pt idx="2">
                  <c:v>3.15</c:v>
                </c:pt>
                <c:pt idx="3">
                  <c:v>2.59</c:v>
                </c:pt>
                <c:pt idx="4">
                  <c:v>3.49</c:v>
                </c:pt>
              </c:numCache>
            </c:numRef>
          </c:val>
          <c:extLst>
            <c:ext xmlns:c16="http://schemas.microsoft.com/office/drawing/2014/chart" uri="{C3380CC4-5D6E-409C-BE32-E72D297353CC}">
              <c16:uniqueId val="{00000000-69E5-404B-9811-6F987DC1EB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3.62</c:v>
                </c:pt>
                <c:pt idx="1">
                  <c:v>4</c:v>
                </c:pt>
                <c:pt idx="2">
                  <c:v>3.32</c:v>
                </c:pt>
                <c:pt idx="3">
                  <c:v>3.16</c:v>
                </c:pt>
                <c:pt idx="4">
                  <c:v>3.6</c:v>
                </c:pt>
              </c:numCache>
            </c:numRef>
          </c:val>
          <c:extLst>
            <c:ext xmlns:c16="http://schemas.microsoft.com/office/drawing/2014/chart" uri="{C3380CC4-5D6E-409C-BE32-E72D297353CC}">
              <c16:uniqueId val="{00000001-69E5-404B-9811-6F987DC1EBC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1.43</c:v>
                </c:pt>
                <c:pt idx="2">
                  <c:v>-0.03</c:v>
                </c:pt>
                <c:pt idx="3">
                  <c:v>-0.4</c:v>
                </c:pt>
                <c:pt idx="4">
                  <c:v>1.17</c:v>
                </c:pt>
              </c:numCache>
            </c:numRef>
          </c:val>
          <c:smooth val="0"/>
          <c:extLst>
            <c:ext xmlns:c16="http://schemas.microsoft.com/office/drawing/2014/chart" uri="{C3380CC4-5D6E-409C-BE32-E72D297353CC}">
              <c16:uniqueId val="{00000002-69E5-404B-9811-6F987DC1EBC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0.62</c:v>
                </c:pt>
                <c:pt idx="2">
                  <c:v>#N/A</c:v>
                </c:pt>
                <c:pt idx="3">
                  <c:v>0.59</c:v>
                </c:pt>
                <c:pt idx="4">
                  <c:v>#N/A</c:v>
                </c:pt>
                <c:pt idx="5">
                  <c:v>0.21</c:v>
                </c:pt>
                <c:pt idx="6">
                  <c:v>#N/A</c:v>
                </c:pt>
                <c:pt idx="7">
                  <c:v>0.19</c:v>
                </c:pt>
                <c:pt idx="8">
                  <c:v>#N/A</c:v>
                </c:pt>
                <c:pt idx="9">
                  <c:v>0.17</c:v>
                </c:pt>
              </c:numCache>
            </c:numRef>
          </c:val>
          <c:extLst>
            <c:ext xmlns:c16="http://schemas.microsoft.com/office/drawing/2014/chart" uri="{C3380CC4-5D6E-409C-BE32-E72D297353CC}">
              <c16:uniqueId val="{00000000-EAC2-4B2F-8E4C-08317ADFCD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C2-4B2F-8E4C-08317ADFCD39}"/>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0.38</c:v>
                </c:pt>
                <c:pt idx="6">
                  <c:v>#N/A</c:v>
                </c:pt>
                <c:pt idx="7">
                  <c:v>0.35</c:v>
                </c:pt>
                <c:pt idx="8">
                  <c:v>#N/A</c:v>
                </c:pt>
                <c:pt idx="9">
                  <c:v>0.34</c:v>
                </c:pt>
              </c:numCache>
            </c:numRef>
          </c:val>
          <c:extLst>
            <c:ext xmlns:c16="http://schemas.microsoft.com/office/drawing/2014/chart" uri="{C3380CC4-5D6E-409C-BE32-E72D297353CC}">
              <c16:uniqueId val="{00000002-EAC2-4B2F-8E4C-08317ADFCD3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0.56999999999999995</c:v>
                </c:pt>
                <c:pt idx="4">
                  <c:v>#N/A</c:v>
                </c:pt>
                <c:pt idx="5">
                  <c:v>1.68</c:v>
                </c:pt>
                <c:pt idx="6">
                  <c:v>#N/A</c:v>
                </c:pt>
                <c:pt idx="7">
                  <c:v>1.47</c:v>
                </c:pt>
                <c:pt idx="8">
                  <c:v>#N/A</c:v>
                </c:pt>
                <c:pt idx="9">
                  <c:v>0.34</c:v>
                </c:pt>
              </c:numCache>
            </c:numRef>
          </c:val>
          <c:extLst>
            <c:ext xmlns:c16="http://schemas.microsoft.com/office/drawing/2014/chart" uri="{C3380CC4-5D6E-409C-BE32-E72D297353CC}">
              <c16:uniqueId val="{00000003-EAC2-4B2F-8E4C-08317ADFCD39}"/>
            </c:ext>
          </c:extLst>
        </c:ser>
        <c:ser>
          <c:idx val="4"/>
          <c:order val="4"/>
          <c:tx>
            <c:strRef>
              <c:f>データシート!$A$31</c:f>
              <c:strCache>
                <c:ptCount val="1"/>
                <c:pt idx="0">
                  <c:v>臨海下水道事業会計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0.85</c:v>
                </c:pt>
                <c:pt idx="4">
                  <c:v>#N/A</c:v>
                </c:pt>
                <c:pt idx="5">
                  <c:v>0.74</c:v>
                </c:pt>
                <c:pt idx="6">
                  <c:v>#N/A</c:v>
                </c:pt>
                <c:pt idx="7">
                  <c:v>0.43</c:v>
                </c:pt>
                <c:pt idx="8">
                  <c:v>#N/A</c:v>
                </c:pt>
                <c:pt idx="9">
                  <c:v>0.53</c:v>
                </c:pt>
              </c:numCache>
            </c:numRef>
          </c:val>
          <c:extLst>
            <c:ext xmlns:c16="http://schemas.microsoft.com/office/drawing/2014/chart" uri="{C3380CC4-5D6E-409C-BE32-E72D297353CC}">
              <c16:uniqueId val="{00000004-EAC2-4B2F-8E4C-08317ADFCD39}"/>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0.74</c:v>
                </c:pt>
                <c:pt idx="2">
                  <c:v>#N/A</c:v>
                </c:pt>
                <c:pt idx="3">
                  <c:v>0.73</c:v>
                </c:pt>
                <c:pt idx="4">
                  <c:v>#N/A</c:v>
                </c:pt>
                <c:pt idx="5">
                  <c:v>0.82</c:v>
                </c:pt>
                <c:pt idx="6">
                  <c:v>#N/A</c:v>
                </c:pt>
                <c:pt idx="7">
                  <c:v>0.91</c:v>
                </c:pt>
                <c:pt idx="8">
                  <c:v>#N/A</c:v>
                </c:pt>
                <c:pt idx="9">
                  <c:v>1.06</c:v>
                </c:pt>
              </c:numCache>
            </c:numRef>
          </c:val>
          <c:extLst>
            <c:ext xmlns:c16="http://schemas.microsoft.com/office/drawing/2014/chart" uri="{C3380CC4-5D6E-409C-BE32-E72D297353CC}">
              <c16:uniqueId val="{00000005-EAC2-4B2F-8E4C-08317ADFCD39}"/>
            </c:ext>
          </c:extLst>
        </c:ser>
        <c:ser>
          <c:idx val="6"/>
          <c:order val="6"/>
          <c:tx>
            <c:strRef>
              <c:f>データシート!$A$33</c:f>
              <c:strCache>
                <c:ptCount val="1"/>
                <c:pt idx="0">
                  <c:v>臨海工業用地等造成事業会計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c:v>
                </c:pt>
                <c:pt idx="2">
                  <c:v>#N/A</c:v>
                </c:pt>
                <c:pt idx="3">
                  <c:v>2.82</c:v>
                </c:pt>
                <c:pt idx="4">
                  <c:v>#N/A</c:v>
                </c:pt>
                <c:pt idx="5">
                  <c:v>2.87</c:v>
                </c:pt>
                <c:pt idx="6">
                  <c:v>#N/A</c:v>
                </c:pt>
                <c:pt idx="7">
                  <c:v>2.85</c:v>
                </c:pt>
                <c:pt idx="8">
                  <c:v>#N/A</c:v>
                </c:pt>
                <c:pt idx="9">
                  <c:v>3.22</c:v>
                </c:pt>
              </c:numCache>
            </c:numRef>
          </c:val>
          <c:extLst>
            <c:ext xmlns:c16="http://schemas.microsoft.com/office/drawing/2014/chart" uri="{C3380CC4-5D6E-409C-BE32-E72D297353CC}">
              <c16:uniqueId val="{00000006-EAC2-4B2F-8E4C-08317ADFCD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1.32</c:v>
                </c:pt>
                <c:pt idx="2">
                  <c:v>#N/A</c:v>
                </c:pt>
                <c:pt idx="3">
                  <c:v>2.4</c:v>
                </c:pt>
                <c:pt idx="4">
                  <c:v>#N/A</c:v>
                </c:pt>
                <c:pt idx="5">
                  <c:v>2.94</c:v>
                </c:pt>
                <c:pt idx="6">
                  <c:v>#N/A</c:v>
                </c:pt>
                <c:pt idx="7">
                  <c:v>2.41</c:v>
                </c:pt>
                <c:pt idx="8">
                  <c:v>#N/A</c:v>
                </c:pt>
                <c:pt idx="9">
                  <c:v>3.31</c:v>
                </c:pt>
              </c:numCache>
            </c:numRef>
          </c:val>
          <c:extLst>
            <c:ext xmlns:c16="http://schemas.microsoft.com/office/drawing/2014/chart" uri="{C3380CC4-5D6E-409C-BE32-E72D297353CC}">
              <c16:uniqueId val="{00000007-EAC2-4B2F-8E4C-08317ADFCD3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4.58</c:v>
                </c:pt>
                <c:pt idx="2">
                  <c:v>#N/A</c:v>
                </c:pt>
                <c:pt idx="3">
                  <c:v>4.7300000000000004</c:v>
                </c:pt>
                <c:pt idx="4">
                  <c:v>#N/A</c:v>
                </c:pt>
                <c:pt idx="5">
                  <c:v>4.28</c:v>
                </c:pt>
                <c:pt idx="6">
                  <c:v>#N/A</c:v>
                </c:pt>
                <c:pt idx="7">
                  <c:v>4.2300000000000004</c:v>
                </c:pt>
                <c:pt idx="8">
                  <c:v>#N/A</c:v>
                </c:pt>
                <c:pt idx="9">
                  <c:v>4.54</c:v>
                </c:pt>
              </c:numCache>
            </c:numRef>
          </c:val>
          <c:extLst>
            <c:ext xmlns:c16="http://schemas.microsoft.com/office/drawing/2014/chart" uri="{C3380CC4-5D6E-409C-BE32-E72D297353CC}">
              <c16:uniqueId val="{00000008-EAC2-4B2F-8E4C-08317ADFCD3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3.94</c:v>
                </c:pt>
                <c:pt idx="2">
                  <c:v>#N/A</c:v>
                </c:pt>
                <c:pt idx="3">
                  <c:v>4.1100000000000003</c:v>
                </c:pt>
                <c:pt idx="4">
                  <c:v>#N/A</c:v>
                </c:pt>
                <c:pt idx="5">
                  <c:v>4.46</c:v>
                </c:pt>
                <c:pt idx="6">
                  <c:v>#N/A</c:v>
                </c:pt>
                <c:pt idx="7">
                  <c:v>4.63</c:v>
                </c:pt>
                <c:pt idx="8">
                  <c:v>#N/A</c:v>
                </c:pt>
                <c:pt idx="9">
                  <c:v>4.93</c:v>
                </c:pt>
              </c:numCache>
            </c:numRef>
          </c:val>
          <c:extLst>
            <c:ext xmlns:c16="http://schemas.microsoft.com/office/drawing/2014/chart" uri="{C3380CC4-5D6E-409C-BE32-E72D297353CC}">
              <c16:uniqueId val="{00000009-EAC2-4B2F-8E4C-08317ADFCD3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51435</c:v>
                </c:pt>
                <c:pt idx="5">
                  <c:v>51825</c:v>
                </c:pt>
                <c:pt idx="8">
                  <c:v>49052</c:v>
                </c:pt>
                <c:pt idx="11">
                  <c:v>57032</c:v>
                </c:pt>
                <c:pt idx="14">
                  <c:v>45287</c:v>
                </c:pt>
              </c:numCache>
            </c:numRef>
          </c:val>
          <c:extLst>
            <c:ext xmlns:c16="http://schemas.microsoft.com/office/drawing/2014/chart" uri="{C3380CC4-5D6E-409C-BE32-E72D297353CC}">
              <c16:uniqueId val="{00000000-A96E-4784-87D7-E3BA2728DD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6E-4784-87D7-E3BA2728DD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844</c:v>
                </c:pt>
                <c:pt idx="3">
                  <c:v>669</c:v>
                </c:pt>
                <c:pt idx="6">
                  <c:v>705</c:v>
                </c:pt>
                <c:pt idx="9">
                  <c:v>673</c:v>
                </c:pt>
                <c:pt idx="12">
                  <c:v>662</c:v>
                </c:pt>
              </c:numCache>
            </c:numRef>
          </c:val>
          <c:extLst>
            <c:ext xmlns:c16="http://schemas.microsoft.com/office/drawing/2014/chart" uri="{C3380CC4-5D6E-409C-BE32-E72D297353CC}">
              <c16:uniqueId val="{00000002-A96E-4784-87D7-E3BA2728DD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6E-4784-87D7-E3BA2728DD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3508</c:v>
                </c:pt>
                <c:pt idx="3">
                  <c:v>3281</c:v>
                </c:pt>
                <c:pt idx="6">
                  <c:v>3233</c:v>
                </c:pt>
                <c:pt idx="9">
                  <c:v>3192</c:v>
                </c:pt>
                <c:pt idx="12">
                  <c:v>2827</c:v>
                </c:pt>
              </c:numCache>
            </c:numRef>
          </c:val>
          <c:extLst>
            <c:ext xmlns:c16="http://schemas.microsoft.com/office/drawing/2014/chart" uri="{C3380CC4-5D6E-409C-BE32-E72D297353CC}">
              <c16:uniqueId val="{00000004-A96E-4784-87D7-E3BA2728DD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11267</c:v>
                </c:pt>
                <c:pt idx="3">
                  <c:v>12333</c:v>
                </c:pt>
                <c:pt idx="6">
                  <c:v>12689</c:v>
                </c:pt>
                <c:pt idx="9">
                  <c:v>12751</c:v>
                </c:pt>
                <c:pt idx="12">
                  <c:v>12824</c:v>
                </c:pt>
              </c:numCache>
            </c:numRef>
          </c:val>
          <c:extLst>
            <c:ext xmlns:c16="http://schemas.microsoft.com/office/drawing/2014/chart" uri="{C3380CC4-5D6E-409C-BE32-E72D297353CC}">
              <c16:uniqueId val="{00000005-A96E-4784-87D7-E3BA2728DD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6E-4784-87D7-E3BA2728DD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63907</c:v>
                </c:pt>
                <c:pt idx="3">
                  <c:v>60663</c:v>
                </c:pt>
                <c:pt idx="6">
                  <c:v>56144</c:v>
                </c:pt>
                <c:pt idx="9">
                  <c:v>68563</c:v>
                </c:pt>
                <c:pt idx="12">
                  <c:v>54645</c:v>
                </c:pt>
              </c:numCache>
            </c:numRef>
          </c:val>
          <c:extLst>
            <c:ext xmlns:c16="http://schemas.microsoft.com/office/drawing/2014/chart" uri="{C3380CC4-5D6E-409C-BE32-E72D297353CC}">
              <c16:uniqueId val="{00000007-A96E-4784-87D7-E3BA2728DDC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28091</c:v>
                </c:pt>
                <c:pt idx="2">
                  <c:v>#N/A</c:v>
                </c:pt>
                <c:pt idx="3">
                  <c:v>#N/A</c:v>
                </c:pt>
                <c:pt idx="4">
                  <c:v>25121</c:v>
                </c:pt>
                <c:pt idx="5">
                  <c:v>#N/A</c:v>
                </c:pt>
                <c:pt idx="6">
                  <c:v>#N/A</c:v>
                </c:pt>
                <c:pt idx="7">
                  <c:v>23719</c:v>
                </c:pt>
                <c:pt idx="8">
                  <c:v>#N/A</c:v>
                </c:pt>
                <c:pt idx="9">
                  <c:v>#N/A</c:v>
                </c:pt>
                <c:pt idx="10">
                  <c:v>28147</c:v>
                </c:pt>
                <c:pt idx="11">
                  <c:v>#N/A</c:v>
                </c:pt>
                <c:pt idx="12">
                  <c:v>#N/A</c:v>
                </c:pt>
                <c:pt idx="13">
                  <c:v>25671</c:v>
                </c:pt>
                <c:pt idx="14">
                  <c:v>#N/A</c:v>
                </c:pt>
              </c:numCache>
            </c:numRef>
          </c:val>
          <c:smooth val="0"/>
          <c:extLst>
            <c:ext xmlns:c16="http://schemas.microsoft.com/office/drawing/2014/chart" uri="{C3380CC4-5D6E-409C-BE32-E72D297353CC}">
              <c16:uniqueId val="{00000008-A96E-4784-87D7-E3BA2728DDC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568320</c:v>
                </c:pt>
                <c:pt idx="5">
                  <c:v>557401</c:v>
                </c:pt>
                <c:pt idx="8">
                  <c:v>558313</c:v>
                </c:pt>
                <c:pt idx="11">
                  <c:v>562177</c:v>
                </c:pt>
                <c:pt idx="14">
                  <c:v>557389</c:v>
                </c:pt>
              </c:numCache>
            </c:numRef>
          </c:val>
          <c:extLst>
            <c:ext xmlns:c16="http://schemas.microsoft.com/office/drawing/2014/chart" uri="{C3380CC4-5D6E-409C-BE32-E72D297353CC}">
              <c16:uniqueId val="{00000000-52DC-4C57-BA94-5A72BEF19F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21016</c:v>
                </c:pt>
                <c:pt idx="5">
                  <c:v>20327</c:v>
                </c:pt>
                <c:pt idx="8">
                  <c:v>19170</c:v>
                </c:pt>
                <c:pt idx="11">
                  <c:v>16816</c:v>
                </c:pt>
                <c:pt idx="14">
                  <c:v>16422</c:v>
                </c:pt>
              </c:numCache>
            </c:numRef>
          </c:val>
          <c:extLst>
            <c:ext xmlns:c16="http://schemas.microsoft.com/office/drawing/2014/chart" uri="{C3380CC4-5D6E-409C-BE32-E72D297353CC}">
              <c16:uniqueId val="{00000001-52DC-4C57-BA94-5A72BEF19F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82277</c:v>
                </c:pt>
                <c:pt idx="5">
                  <c:v>91875</c:v>
                </c:pt>
                <c:pt idx="8">
                  <c:v>107507</c:v>
                </c:pt>
                <c:pt idx="11">
                  <c:v>119048</c:v>
                </c:pt>
                <c:pt idx="14">
                  <c:v>127238</c:v>
                </c:pt>
              </c:numCache>
            </c:numRef>
          </c:val>
          <c:extLst>
            <c:ext xmlns:c16="http://schemas.microsoft.com/office/drawing/2014/chart" uri="{C3380CC4-5D6E-409C-BE32-E72D297353CC}">
              <c16:uniqueId val="{00000002-52DC-4C57-BA94-5A72BEF19F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C-4C57-BA94-5A72BEF19F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C-4C57-BA94-5A72BEF19F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2217</c:v>
                </c:pt>
                <c:pt idx="3">
                  <c:v>2258</c:v>
                </c:pt>
                <c:pt idx="6">
                  <c:v>2108</c:v>
                </c:pt>
                <c:pt idx="9">
                  <c:v>35</c:v>
                </c:pt>
                <c:pt idx="12">
                  <c:v>7</c:v>
                </c:pt>
              </c:numCache>
            </c:numRef>
          </c:val>
          <c:extLst>
            <c:ext xmlns:c16="http://schemas.microsoft.com/office/drawing/2014/chart" uri="{C3380CC4-5D6E-409C-BE32-E72D297353CC}">
              <c16:uniqueId val="{00000005-52DC-4C57-BA94-5A72BEF19F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105349</c:v>
                </c:pt>
                <c:pt idx="3">
                  <c:v>104069</c:v>
                </c:pt>
                <c:pt idx="6">
                  <c:v>101116</c:v>
                </c:pt>
                <c:pt idx="9">
                  <c:v>95529</c:v>
                </c:pt>
                <c:pt idx="12">
                  <c:v>94581</c:v>
                </c:pt>
              </c:numCache>
            </c:numRef>
          </c:val>
          <c:extLst>
            <c:ext xmlns:c16="http://schemas.microsoft.com/office/drawing/2014/chart" uri="{C3380CC4-5D6E-409C-BE32-E72D297353CC}">
              <c16:uniqueId val="{00000006-52DC-4C57-BA94-5A72BEF19F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2DC-4C57-BA94-5A72BEF19F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34426</c:v>
                </c:pt>
                <c:pt idx="3">
                  <c:v>32399</c:v>
                </c:pt>
                <c:pt idx="6">
                  <c:v>29089</c:v>
                </c:pt>
                <c:pt idx="9">
                  <c:v>26054</c:v>
                </c:pt>
                <c:pt idx="12">
                  <c:v>25986</c:v>
                </c:pt>
              </c:numCache>
            </c:numRef>
          </c:val>
          <c:extLst>
            <c:ext xmlns:c16="http://schemas.microsoft.com/office/drawing/2014/chart" uri="{C3380CC4-5D6E-409C-BE32-E72D297353CC}">
              <c16:uniqueId val="{00000008-52DC-4C57-BA94-5A72BEF19F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8755</c:v>
                </c:pt>
                <c:pt idx="3">
                  <c:v>8250</c:v>
                </c:pt>
                <c:pt idx="6">
                  <c:v>7720</c:v>
                </c:pt>
                <c:pt idx="9">
                  <c:v>7188</c:v>
                </c:pt>
                <c:pt idx="12">
                  <c:v>6630</c:v>
                </c:pt>
              </c:numCache>
            </c:numRef>
          </c:val>
          <c:extLst>
            <c:ext xmlns:c16="http://schemas.microsoft.com/office/drawing/2014/chart" uri="{C3380CC4-5D6E-409C-BE32-E72D297353CC}">
              <c16:uniqueId val="{00000009-52DC-4C57-BA94-5A72BEF19F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866136</c:v>
                </c:pt>
                <c:pt idx="3">
                  <c:v>871695</c:v>
                </c:pt>
                <c:pt idx="6">
                  <c:v>892605</c:v>
                </c:pt>
                <c:pt idx="9">
                  <c:v>899261</c:v>
                </c:pt>
                <c:pt idx="12">
                  <c:v>899415</c:v>
                </c:pt>
              </c:numCache>
            </c:numRef>
          </c:val>
          <c:extLst>
            <c:ext xmlns:c16="http://schemas.microsoft.com/office/drawing/2014/chart" uri="{C3380CC4-5D6E-409C-BE32-E72D297353CC}">
              <c16:uniqueId val="{0000000A-52DC-4C57-BA94-5A72BEF19F0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345269</c:v>
                </c:pt>
                <c:pt idx="2">
                  <c:v>#N/A</c:v>
                </c:pt>
                <c:pt idx="3">
                  <c:v>#N/A</c:v>
                </c:pt>
                <c:pt idx="4">
                  <c:v>349067</c:v>
                </c:pt>
                <c:pt idx="5">
                  <c:v>#N/A</c:v>
                </c:pt>
                <c:pt idx="6">
                  <c:v>#N/A</c:v>
                </c:pt>
                <c:pt idx="7">
                  <c:v>347646</c:v>
                </c:pt>
                <c:pt idx="8">
                  <c:v>#N/A</c:v>
                </c:pt>
                <c:pt idx="9">
                  <c:v>#N/A</c:v>
                </c:pt>
                <c:pt idx="10">
                  <c:v>330025</c:v>
                </c:pt>
                <c:pt idx="11">
                  <c:v>#N/A</c:v>
                </c:pt>
                <c:pt idx="12">
                  <c:v>#N/A</c:v>
                </c:pt>
                <c:pt idx="13">
                  <c:v>325571</c:v>
                </c:pt>
                <c:pt idx="14">
                  <c:v>#N/A</c:v>
                </c:pt>
              </c:numCache>
            </c:numRef>
          </c:val>
          <c:smooth val="0"/>
          <c:extLst>
            <c:ext xmlns:c16="http://schemas.microsoft.com/office/drawing/2014/chart" uri="{C3380CC4-5D6E-409C-BE32-E72D297353CC}">
              <c16:uniqueId val="{0000000B-52DC-4C57-BA94-5A72BEF19F0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8526</c:v>
                </c:pt>
                <c:pt idx="1">
                  <c:v>8527</c:v>
                </c:pt>
                <c:pt idx="2">
                  <c:v>9427</c:v>
                </c:pt>
              </c:numCache>
            </c:numRef>
          </c:val>
          <c:extLst>
            <c:ext xmlns:c16="http://schemas.microsoft.com/office/drawing/2014/chart" uri="{C3380CC4-5D6E-409C-BE32-E72D297353CC}">
              <c16:uniqueId val="{00000000-C31A-4E3C-8CF3-E59B9AC75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3128</c:v>
                </c:pt>
                <c:pt idx="1">
                  <c:v>3212</c:v>
                </c:pt>
                <c:pt idx="2">
                  <c:v>3316</c:v>
                </c:pt>
              </c:numCache>
            </c:numRef>
          </c:val>
          <c:extLst>
            <c:ext xmlns:c16="http://schemas.microsoft.com/office/drawing/2014/chart" uri="{C3380CC4-5D6E-409C-BE32-E72D297353CC}">
              <c16:uniqueId val="{00000001-C31A-4E3C-8CF3-E59B9AC75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20996</c:v>
                </c:pt>
                <c:pt idx="1">
                  <c:v>21940</c:v>
                </c:pt>
                <c:pt idx="2">
                  <c:v>23818</c:v>
                </c:pt>
              </c:numCache>
            </c:numRef>
          </c:val>
          <c:extLst>
            <c:ext xmlns:c16="http://schemas.microsoft.com/office/drawing/2014/chart" uri="{C3380CC4-5D6E-409C-BE32-E72D297353CC}">
              <c16:uniqueId val="{00000002-C31A-4E3C-8CF3-E59B9AC758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県債残高は平成２３年度以降減少しており、実質公債費率も平成２３年度をピークに改善している。</a:t>
          </a:r>
        </a:p>
        <a:p>
          <a:r>
            <a:rPr kumimoji="1" lang="ja-JP" altLang="en-US" sz="1400">
              <a:latin typeface="ＭＳ ゴシック" pitchFamily="49" charset="-128"/>
              <a:ea typeface="ＭＳ ゴシック" pitchFamily="49" charset="-128"/>
            </a:rPr>
            <a:t>　また、平成２１年度以降市場公募債を発行しているため、満期一括償還地方債に係る年度割相当額は増加している。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満期一括償還地方債の償還に係る積立については、計画的に積立を実施しており、積立不足は発生していない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180"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将来負担比率は昨年度に比べて１．８ポイント増加した。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県債残高の減少等により将来負担額が減少した一方、普通交付税や臨時財政対策債発行可能額が大幅に減少した結果、将来負担比率は上昇した。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引き続き、投資的経費の重点化等により起債の抑制を図り、将来負担比率の改善に努める。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31"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令和４年度は、新型コロナウイルス感染症対策に基金を活用したものの、普通交付税の追加交付および税収の増に伴い基金への積立を行うなど、健全財政を維持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中部縦貫自動車道の整備や並行在来線の運営等に基金を活用していくため、基金残高は減少する見込みである。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：個性豊かな地域社会づくり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地域医療介護総合確保基金：地域における効率的かつ質の高い医療提供体制および地域包括ケアシステムを構築することにより、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地域における医療および介護の総合的な確保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地域医療介護総合確保基金：新型コロナウイルス対策等で基金残高が約４．５億円減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：企業立地促進補助金等で約１５億円を積み立てたため、基金残高が増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地域医療介護総合確保基金：新型コロナウイルス対策だけでなく、病院施設や介護施設整備費等で取り崩すため、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令和５年度末までに基金残高が約１０億円に減少する見込み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：積立も行う一方で、企業立地促進補助金等で約３０億円を取り崩すが、令和５年度末までに基金残高が約６９億円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普通交付税の追加交付や新型コロナウイルス感染症対策地方創生臨時交付金の活用等により、財政調整基金の残高を堅持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8"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運用利子を積み立てたことにより、約１億円増加した。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行財政改革アクションプラン（令和元～５年度）において、財政調整のための基金残高について１００億円以上確保することを目標としている。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A99BA60-60D5-4365-A304-147E5C872B6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3C2E628-BD16-4478-A8A3-FF8CABE3944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EFFE34C-FB2B-49A8-8329-AA45E447ECF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7A0214B-E8BF-4CF8-B68B-72F562BD4E5C}"/>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CCF59B6-459B-49CB-81DD-02DA5931F30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3B6CF5C-2863-4065-89FE-4F6213C2C8B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0C80123-FEE4-43AA-BC76-3FB352456366}"/>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BDF02B-1810-4150-8C61-8DCA5EF1DB9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E524E6B-FD60-42B6-8D23-CF905F1C797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55E94EB-98A3-42D0-918B-A26A29A7001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148E4F1-3FC3-447F-B165-9938E16C7BF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27787C4-975D-4B8E-B39A-91A3DD4A6AB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250EC77-4D32-4237-B76D-5F7BBD46B4F7}"/>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BE6579B-60E6-4340-AD0F-85EF5E383FB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33DA4CD-4D91-46FF-AB99-50DA157F8B8C}"/>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72A1D2F-8B29-4877-8400-B06452CAAB9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16998F9-C5C4-45CF-BEB3-4FA42DA418C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DDBCA19-E43A-4780-A86B-5E118916FFB7}"/>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26EEFCA-D6EB-46F2-AAB4-31C026B2BB35}"/>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3C72330-8778-44B5-BB45-161FD62183E5}"/>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4E1CEFB-CBE5-448A-8870-ABB9F67C9C1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6CDD301-037B-4567-B1F2-99A02293E16F}"/>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76ECC0A-F4A4-4778-A8EB-1C258B48520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2E9D570-A8FC-4BAE-BDE7-EA3E9CA23EB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E1869F4-CE2C-486C-9CBC-C27949E28A61}"/>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0D2321D-531B-40E8-8982-1828F3AFC408}"/>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E128DE6-8261-4631-A193-86AB3E85E46A}"/>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C87FAE30-F150-4240-A835-1EE196D6EFE1}"/>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F44AD50A-3F2F-49FB-8DFE-EC6143D3F14C}"/>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15FE206B-B219-43DD-AE14-4FCFAA24BF73}"/>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805A4686-085F-4722-871A-96D118722C22}"/>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E16453AA-2A22-4CAB-8222-C246A957C290}"/>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504FB1F9-896E-4426-AEC4-A106A28CEBAF}"/>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9D0C77F1-511D-4C92-8D4B-8DE85EB08831}"/>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EA65A96-A22D-44FD-A738-FDAF86F02ACC}"/>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5D587B94-07C0-4E48-B8FF-869E635D3D86}"/>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70D9C29E-E5CA-461F-A5DA-63D4B5B398C9}"/>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8F799D9-6FD3-4F1D-9A18-E16F088908C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FD5E00A-6AA3-45AA-A6DB-27B3C28FFFC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A546547-2F99-4B8A-B4CB-8B4D6F3F9F75}"/>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3F69E2D-7F3A-44EA-8051-9854E517D321}"/>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4701EA32-15C0-4C73-9767-A76D0071769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FEC0A6F0-A8C4-47E9-B20D-6C5BB4EF1954}"/>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568E4079-E6F1-432A-9972-5F05D418C86A}"/>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DCC08B43-7785-4A73-B5D0-091C74189FCE}"/>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令和４年度は全国平均を下回っているが、例年同程度の水準を維持し健全財政を保っている。</a:t>
          </a:r>
        </a:p>
        <a:p>
          <a:r>
            <a:rPr kumimoji="1" lang="ja-JP" altLang="en-US" sz="1300">
              <a:latin typeface="ＭＳ Ｐゴシック" panose="020B0600070205080204" pitchFamily="50" charset="-128"/>
              <a:ea typeface="ＭＳ Ｐゴシック" panose="020B0600070205080204" pitchFamily="50" charset="-128"/>
            </a:rPr>
            <a:t>　引き続き、公共事業個所の重点化、医療費の適正化、介護予防等による社会保障費の抑制など歳出の合理化・重点化を実現するとともに、地方税の徴収率の向上や県有財産の有効活用により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6CD72A25-7EE5-4DB5-AF74-92565F564101}"/>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F4A278C4-BC16-4FBD-995D-6F5933E0AB8F}"/>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43D0B14F-22F8-4CAD-B246-CC2A1C1FFD22}"/>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3EA5B652-5E7D-4DB7-A462-2A520929C1F8}"/>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9F1900A1-A9C5-4F70-9B17-74D8F994D1E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43F27646-3596-4215-89A9-80F76EBCF85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936CCC0E-D6FC-472D-A7D3-C3E9A93B0714}"/>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62FC5FA2-0819-4F0E-8EF9-C9D813EE3A87}"/>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2E2C2880-E3B9-448E-A47A-13C2CA006B55}"/>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8D110065-0AF8-4863-8B78-0CDC8CF57D6D}"/>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EB6DAC52-C725-4861-B48A-4DF09F238681}"/>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304017E9-DBAB-497C-8F61-177653FABFDA}"/>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768085B-DFE4-459C-A10A-DA1CD5B5440E}"/>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CBCCA0F-CECE-412C-9565-DBE916450DA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EC9D7AE-7560-471D-8355-D648D321A75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E0EBC789-C615-4202-898A-095D277679F6}"/>
            </a:ext>
          </a:extLst>
        </xdr:cNvPr>
        <xdr:cNvCxnSpPr/>
      </xdr:nvCxnSpPr>
      <xdr:spPr>
        <a:xfrm flipV="1">
          <a:off x="4514850" y="5952067"/>
          <a:ext cx="0" cy="15515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C62CFCDB-0A6A-4FDF-A194-85C5AA9C7122}"/>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B32C6F6B-87D8-4837-8CC7-7835BBCB2DE8}"/>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A23B7D53-B7D8-4440-A354-140BDACEEBEF}"/>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E6AB67B1-A784-4786-856E-320B8BFF310A}"/>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45</xdr:row>
      <xdr:rowOff>74083</xdr:rowOff>
    </xdr:to>
    <xdr:cxnSp macro="">
      <xdr:nvCxnSpPr>
        <xdr:cNvPr id="67" name="直線コネクタ 66">
          <a:extLst>
            <a:ext uri="{FF2B5EF4-FFF2-40B4-BE49-F238E27FC236}">
              <a16:creationId xmlns:a16="http://schemas.microsoft.com/office/drawing/2014/main" id="{38C3F64B-E1F8-4240-89BD-5DFC8604BEA5}"/>
            </a:ext>
          </a:extLst>
        </xdr:cNvPr>
        <xdr:cNvCxnSpPr/>
      </xdr:nvCxnSpPr>
      <xdr:spPr>
        <a:xfrm>
          <a:off x="3752850" y="7308850"/>
          <a:ext cx="7620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C477C81B-4B1A-4996-AD5C-C405C4507AF1}"/>
            </a:ext>
          </a:extLst>
        </xdr:cNvPr>
        <xdr:cNvSpPr txBox="1"/>
      </xdr:nvSpPr>
      <xdr:spPr>
        <a:xfrm>
          <a:off x="4584700" y="653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499DE0E9-C255-4E6C-AEED-ECA36B112257}"/>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59401B6D-B7BA-4BBD-997C-D00ECF50A231}"/>
            </a:ext>
          </a:extLst>
        </xdr:cNvPr>
        <xdr:cNvCxnSpPr/>
      </xdr:nvCxnSpPr>
      <xdr:spPr>
        <a:xfrm>
          <a:off x="2940050" y="7114117"/>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2D8E1F49-4995-4C49-8E97-69B70F6E5960}"/>
            </a:ext>
          </a:extLst>
        </xdr:cNvPr>
        <xdr:cNvSpPr/>
      </xdr:nvSpPr>
      <xdr:spPr>
        <a:xfrm>
          <a:off x="3702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A2BCA9BD-F1B0-42C5-8443-BAEB3F920189}"/>
            </a:ext>
          </a:extLst>
        </xdr:cNvPr>
        <xdr:cNvSpPr txBox="1"/>
      </xdr:nvSpPr>
      <xdr:spPr>
        <a:xfrm>
          <a:off x="34099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EC8B924A-6CE6-400C-ACC0-6982271EFA37}"/>
            </a:ext>
          </a:extLst>
        </xdr:cNvPr>
        <xdr:cNvCxnSpPr/>
      </xdr:nvCxnSpPr>
      <xdr:spPr>
        <a:xfrm flipV="1">
          <a:off x="2127250" y="7114117"/>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E537A54B-AB6F-43E6-9771-04C20807F30B}"/>
            </a:ext>
          </a:extLst>
        </xdr:cNvPr>
        <xdr:cNvSpPr/>
      </xdr:nvSpPr>
      <xdr:spPr>
        <a:xfrm>
          <a:off x="2889250" y="648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C729FDD2-DCDD-4FEE-9EFA-CB001E1EB364}"/>
            </a:ext>
          </a:extLst>
        </xdr:cNvPr>
        <xdr:cNvSpPr txBox="1"/>
      </xdr:nvSpPr>
      <xdr:spPr>
        <a:xfrm>
          <a:off x="2597150" y="626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D4E7C0A3-45A4-45A3-A6B2-B267521437B0}"/>
            </a:ext>
          </a:extLst>
        </xdr:cNvPr>
        <xdr:cNvCxnSpPr/>
      </xdr:nvCxnSpPr>
      <xdr:spPr>
        <a:xfrm>
          <a:off x="1333500" y="7308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110D9DD4-579B-4C5B-9DEE-80AE04EBE847}"/>
            </a:ext>
          </a:extLst>
        </xdr:cNvPr>
        <xdr:cNvSpPr/>
      </xdr:nvSpPr>
      <xdr:spPr>
        <a:xfrm>
          <a:off x="2095500" y="64854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1DD000A5-6C11-4CC8-9E5E-EACBD6571A3E}"/>
            </a:ext>
          </a:extLst>
        </xdr:cNvPr>
        <xdr:cNvSpPr txBox="1"/>
      </xdr:nvSpPr>
      <xdr:spPr>
        <a:xfrm>
          <a:off x="1784350" y="626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A35DFA8F-3287-4D59-9981-E84630A41963}"/>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2C7DEE23-AF42-4848-A6DD-AC0874DEB95B}"/>
            </a:ext>
          </a:extLst>
        </xdr:cNvPr>
        <xdr:cNvSpPr txBox="1"/>
      </xdr:nvSpPr>
      <xdr:spPr>
        <a:xfrm>
          <a:off x="9715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25213D6C-FF75-43BF-A52D-50A8F5D78BA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632A876-60CC-4410-AC37-33D0E8BB8B5D}"/>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BC89D8B-2BFA-477A-AF49-A530BB1364CA}"/>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15392F7-7C57-416D-BC3A-591C461F0D3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977992F-9B73-49CC-8B38-B2730FCE017C}"/>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6" name="楕円 85">
          <a:extLst>
            <a:ext uri="{FF2B5EF4-FFF2-40B4-BE49-F238E27FC236}">
              <a16:creationId xmlns:a16="http://schemas.microsoft.com/office/drawing/2014/main" id="{13B57DA5-DD46-4F0C-AFAA-478684CF3C81}"/>
            </a:ext>
          </a:extLst>
        </xdr:cNvPr>
        <xdr:cNvSpPr/>
      </xdr:nvSpPr>
      <xdr:spPr>
        <a:xfrm>
          <a:off x="4464050" y="7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7" name="財政力該当値テキスト">
          <a:extLst>
            <a:ext uri="{FF2B5EF4-FFF2-40B4-BE49-F238E27FC236}">
              <a16:creationId xmlns:a16="http://schemas.microsoft.com/office/drawing/2014/main" id="{ACDB9CEF-8114-4AD0-A480-4FAAE3EE9EFF}"/>
            </a:ext>
          </a:extLst>
        </xdr:cNvPr>
        <xdr:cNvSpPr txBox="1"/>
      </xdr:nvSpPr>
      <xdr:spPr>
        <a:xfrm>
          <a:off x="4584700" y="73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D4AB6E0F-1D78-4B37-BA68-A94EA999AD4E}"/>
            </a:ext>
          </a:extLst>
        </xdr:cNvPr>
        <xdr:cNvSpPr/>
      </xdr:nvSpPr>
      <xdr:spPr>
        <a:xfrm>
          <a:off x="3702050"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F78DC942-140F-4E60-BD53-CC7F3B6F6FBF}"/>
            </a:ext>
          </a:extLst>
        </xdr:cNvPr>
        <xdr:cNvSpPr txBox="1"/>
      </xdr:nvSpPr>
      <xdr:spPr>
        <a:xfrm>
          <a:off x="3409950" y="734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AC1930A7-2199-4E21-BE87-54E7A5738739}"/>
            </a:ext>
          </a:extLst>
        </xdr:cNvPr>
        <xdr:cNvSpPr/>
      </xdr:nvSpPr>
      <xdr:spPr>
        <a:xfrm>
          <a:off x="288925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B8DC37EC-853F-483C-827C-0CF394D817AE}"/>
            </a:ext>
          </a:extLst>
        </xdr:cNvPr>
        <xdr:cNvSpPr txBox="1"/>
      </xdr:nvSpPr>
      <xdr:spPr>
        <a:xfrm>
          <a:off x="259715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5EA5B172-172D-46AF-BE0F-1DB4FB1FFF4B}"/>
            </a:ext>
          </a:extLst>
        </xdr:cNvPr>
        <xdr:cNvSpPr/>
      </xdr:nvSpPr>
      <xdr:spPr>
        <a:xfrm>
          <a:off x="20955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AF70A7DA-EE21-4060-B835-72DAFD26F3B1}"/>
            </a:ext>
          </a:extLst>
        </xdr:cNvPr>
        <xdr:cNvSpPr txBox="1"/>
      </xdr:nvSpPr>
      <xdr:spPr>
        <a:xfrm>
          <a:off x="1784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49B30B81-5020-4903-99B2-643925FA7D2D}"/>
            </a:ext>
          </a:extLst>
        </xdr:cNvPr>
        <xdr:cNvSpPr/>
      </xdr:nvSpPr>
      <xdr:spPr>
        <a:xfrm>
          <a:off x="12827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C9968F45-07B2-4909-AC38-DC9FF15109C2}"/>
            </a:ext>
          </a:extLst>
        </xdr:cNvPr>
        <xdr:cNvSpPr txBox="1"/>
      </xdr:nvSpPr>
      <xdr:spPr>
        <a:xfrm>
          <a:off x="971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C47245C-CF72-4B77-84CB-C05DD9D6DB2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78D49F15-727B-45C4-8B92-D46837115129}"/>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1797F7BE-AD98-4135-9BD2-1B62711DC4B4}"/>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971C12F0-B17A-4278-A353-0DA8D440C6D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2F0B5D3-DE60-4764-87D9-557EFB5E458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9234D736-8185-4E2F-93D9-3D522F47ED58}"/>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4D3A66F-78D9-47E0-BE74-460F16450D88}"/>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1C09575E-A222-484A-8FC7-BBCFC3DDAC9C}"/>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51BE225C-274B-4A19-A768-B10E5D82233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F3F987BD-98A3-49D4-B1B2-38EE1D28709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2F08782A-0C90-443D-AE4D-321CA1740AB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令和４年度は全国平均を下回っているが、例年並みである。</a:t>
          </a:r>
        </a:p>
        <a:p>
          <a:r>
            <a:rPr kumimoji="1" lang="ja-JP" altLang="en-US" sz="1300">
              <a:latin typeface="ＭＳ Ｐゴシック" panose="020B0600070205080204" pitchFamily="50" charset="-128"/>
              <a:ea typeface="ＭＳ Ｐゴシック" panose="020B0600070205080204" pitchFamily="50" charset="-128"/>
            </a:rPr>
            <a:t>　今後社会保障費の増加に伴う扶助費の増加や足羽川ダム等による公債費の増加が予想されるが、事務事業の見直し等により、義務的経費の抑制に努める。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F9EDA040-82D9-4335-A4D8-C7BBF44E6CC2}"/>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BA4C47F5-DA33-4C6A-BE10-D64FA30BD8F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F02931EE-76D3-493D-B649-FFE68CDE7381}"/>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F4FA5F3D-8D55-4432-8A5E-D8EF66D7A75D}"/>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D2A3111B-002F-43B5-A788-801C5D100875}"/>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C3649B75-00B9-4076-A49C-B4269DDB6769}"/>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BEF0C4E2-FF5A-4ABE-A27C-C33199CA22AB}"/>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78FF18F2-15A7-456C-8A97-3D0749B1EC05}"/>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41360F72-1ECF-4723-855A-3AB27F94C6DF}"/>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CB097619-DA10-43D8-9344-37A2F7428F4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C75BF93-2069-4F47-B51C-B9210F03C73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F7C5389-E686-4338-B0B8-F90D2F53BD4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17DCAC2F-41EB-4EED-99A1-9401A1B51A5D}"/>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3C87C81D-5E35-46B4-9F91-965443789C6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F8CD8D34-64DD-4D99-9EF3-CC6AE3965304}"/>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5505C3F-9A0D-46F6-BE45-67A28159CA9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53B482AE-4C89-4C26-878E-849E61ABDECD}"/>
            </a:ext>
          </a:extLst>
        </xdr:cNvPr>
        <xdr:cNvCxnSpPr/>
      </xdr:nvCxnSpPr>
      <xdr:spPr>
        <a:xfrm flipV="1">
          <a:off x="4514850" y="9702800"/>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37650D46-031C-43FA-8502-4E83A87A7B26}"/>
            </a:ext>
          </a:extLst>
        </xdr:cNvPr>
        <xdr:cNvSpPr txBox="1"/>
      </xdr:nvSpPr>
      <xdr:spPr>
        <a:xfrm>
          <a:off x="45847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875C0AF1-C484-42D7-A4D1-0CE42165C289}"/>
            </a:ext>
          </a:extLst>
        </xdr:cNvPr>
        <xdr:cNvCxnSpPr/>
      </xdr:nvCxnSpPr>
      <xdr:spPr>
        <a:xfrm>
          <a:off x="4425950" y="1105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38AB1B95-6C91-4B39-B0AD-ACCFC274D331}"/>
            </a:ext>
          </a:extLst>
        </xdr:cNvPr>
        <xdr:cNvSpPr txBox="1"/>
      </xdr:nvSpPr>
      <xdr:spPr>
        <a:xfrm>
          <a:off x="45847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13F58461-A4AE-4287-B4ED-BB60D743DC60}"/>
            </a:ext>
          </a:extLst>
        </xdr:cNvPr>
        <xdr:cNvCxnSpPr/>
      </xdr:nvCxnSpPr>
      <xdr:spPr>
        <a:xfrm>
          <a:off x="442595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81845</xdr:rowOff>
    </xdr:from>
    <xdr:to>
      <xdr:col>23</xdr:col>
      <xdr:colOff>133350</xdr:colOff>
      <xdr:row>64</xdr:row>
      <xdr:rowOff>76905</xdr:rowOff>
    </xdr:to>
    <xdr:cxnSp macro="">
      <xdr:nvCxnSpPr>
        <xdr:cNvPr id="128" name="直線コネクタ 127">
          <a:extLst>
            <a:ext uri="{FF2B5EF4-FFF2-40B4-BE49-F238E27FC236}">
              <a16:creationId xmlns:a16="http://schemas.microsoft.com/office/drawing/2014/main" id="{31073DAF-8F39-4BBB-9B88-45F01EC712A8}"/>
            </a:ext>
          </a:extLst>
        </xdr:cNvPr>
        <xdr:cNvCxnSpPr/>
      </xdr:nvCxnSpPr>
      <xdr:spPr>
        <a:xfrm>
          <a:off x="3752850" y="10152945"/>
          <a:ext cx="762000" cy="49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C7044D3F-6FF4-49AA-8A5D-6A69AA7C3DF2}"/>
            </a:ext>
          </a:extLst>
        </xdr:cNvPr>
        <xdr:cNvSpPr txBox="1"/>
      </xdr:nvSpPr>
      <xdr:spPr>
        <a:xfrm>
          <a:off x="4584700" y="1028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651752E2-F484-4E30-8E2C-3554481FC7D3}"/>
            </a:ext>
          </a:extLst>
        </xdr:cNvPr>
        <xdr:cNvSpPr/>
      </xdr:nvSpPr>
      <xdr:spPr>
        <a:xfrm>
          <a:off x="4464050" y="1043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81845</xdr:rowOff>
    </xdr:from>
    <xdr:to>
      <xdr:col>19</xdr:col>
      <xdr:colOff>133350</xdr:colOff>
      <xdr:row>65</xdr:row>
      <xdr:rowOff>52917</xdr:rowOff>
    </xdr:to>
    <xdr:cxnSp macro="">
      <xdr:nvCxnSpPr>
        <xdr:cNvPr id="131" name="直線コネクタ 130">
          <a:extLst>
            <a:ext uri="{FF2B5EF4-FFF2-40B4-BE49-F238E27FC236}">
              <a16:creationId xmlns:a16="http://schemas.microsoft.com/office/drawing/2014/main" id="{87C7642D-1782-4802-9853-3280B2AFC3FE}"/>
            </a:ext>
          </a:extLst>
        </xdr:cNvPr>
        <xdr:cNvCxnSpPr/>
      </xdr:nvCxnSpPr>
      <xdr:spPr>
        <a:xfrm flipV="1">
          <a:off x="2940050" y="10152945"/>
          <a:ext cx="812800" cy="6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4B89749A-1F1A-4F9F-A38E-D0C21C984A43}"/>
            </a:ext>
          </a:extLst>
        </xdr:cNvPr>
        <xdr:cNvSpPr/>
      </xdr:nvSpPr>
      <xdr:spPr>
        <a:xfrm>
          <a:off x="3702050" y="983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32755</xdr:rowOff>
    </xdr:from>
    <xdr:ext cx="736600" cy="259045"/>
    <xdr:sp macro="" textlink="">
      <xdr:nvSpPr>
        <xdr:cNvPr id="133" name="テキスト ボックス 132">
          <a:extLst>
            <a:ext uri="{FF2B5EF4-FFF2-40B4-BE49-F238E27FC236}">
              <a16:creationId xmlns:a16="http://schemas.microsoft.com/office/drawing/2014/main" id="{22ABB298-B270-4072-A605-8C4F886041F4}"/>
            </a:ext>
          </a:extLst>
        </xdr:cNvPr>
        <xdr:cNvSpPr txBox="1"/>
      </xdr:nvSpPr>
      <xdr:spPr>
        <a:xfrm>
          <a:off x="3409950" y="960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52917</xdr:rowOff>
    </xdr:to>
    <xdr:cxnSp macro="">
      <xdr:nvCxnSpPr>
        <xdr:cNvPr id="134" name="直線コネクタ 133">
          <a:extLst>
            <a:ext uri="{FF2B5EF4-FFF2-40B4-BE49-F238E27FC236}">
              <a16:creationId xmlns:a16="http://schemas.microsoft.com/office/drawing/2014/main" id="{062EB404-2E90-4AFB-82BD-0F2D98FA30BD}"/>
            </a:ext>
          </a:extLst>
        </xdr:cNvPr>
        <xdr:cNvCxnSpPr/>
      </xdr:nvCxnSpPr>
      <xdr:spPr>
        <a:xfrm>
          <a:off x="2127250" y="107844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5E2E1BE6-BEB2-4026-87AF-084B352895F4}"/>
            </a:ext>
          </a:extLst>
        </xdr:cNvPr>
        <xdr:cNvSpPr/>
      </xdr:nvSpPr>
      <xdr:spPr>
        <a:xfrm>
          <a:off x="288925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0656D97C-6854-4A94-AFA4-C4720E33A4AA}"/>
            </a:ext>
          </a:extLst>
        </xdr:cNvPr>
        <xdr:cNvSpPr txBox="1"/>
      </xdr:nvSpPr>
      <xdr:spPr>
        <a:xfrm>
          <a:off x="259715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141111</xdr:rowOff>
    </xdr:from>
    <xdr:to>
      <xdr:col>11</xdr:col>
      <xdr:colOff>31750</xdr:colOff>
      <xdr:row>65</xdr:row>
      <xdr:rowOff>52917</xdr:rowOff>
    </xdr:to>
    <xdr:cxnSp macro="">
      <xdr:nvCxnSpPr>
        <xdr:cNvPr id="137" name="直線コネクタ 136">
          <a:extLst>
            <a:ext uri="{FF2B5EF4-FFF2-40B4-BE49-F238E27FC236}">
              <a16:creationId xmlns:a16="http://schemas.microsoft.com/office/drawing/2014/main" id="{587196B8-F7C5-4A2A-ADC9-79C960887CB8}"/>
            </a:ext>
          </a:extLst>
        </xdr:cNvPr>
        <xdr:cNvCxnSpPr/>
      </xdr:nvCxnSpPr>
      <xdr:spPr>
        <a:xfrm>
          <a:off x="1333500" y="10542411"/>
          <a:ext cx="793750" cy="2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D59AFE30-A54B-4A6C-AE4A-D31855E68AE8}"/>
            </a:ext>
          </a:extLst>
        </xdr:cNvPr>
        <xdr:cNvSpPr/>
      </xdr:nvSpPr>
      <xdr:spPr>
        <a:xfrm>
          <a:off x="2095500" y="10713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102C5FA2-850A-49C8-8C4A-A5D1F0949E66}"/>
            </a:ext>
          </a:extLst>
        </xdr:cNvPr>
        <xdr:cNvSpPr txBox="1"/>
      </xdr:nvSpPr>
      <xdr:spPr>
        <a:xfrm>
          <a:off x="1784350" y="1048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46C48B29-CD8B-4C4F-AFE5-EC53FC7CD90D}"/>
            </a:ext>
          </a:extLst>
        </xdr:cNvPr>
        <xdr:cNvSpPr/>
      </xdr:nvSpPr>
      <xdr:spPr>
        <a:xfrm>
          <a:off x="1282700" y="10646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1" name="テキスト ボックス 140">
          <a:extLst>
            <a:ext uri="{FF2B5EF4-FFF2-40B4-BE49-F238E27FC236}">
              <a16:creationId xmlns:a16="http://schemas.microsoft.com/office/drawing/2014/main" id="{07F69276-D76B-4E43-877D-10441AFB8DCB}"/>
            </a:ext>
          </a:extLst>
        </xdr:cNvPr>
        <xdr:cNvSpPr txBox="1"/>
      </xdr:nvSpPr>
      <xdr:spPr>
        <a:xfrm>
          <a:off x="971550" y="107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B1C4526-C27A-4414-BE3D-D5938B5AB5AB}"/>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F2B8530-CFAB-48B0-AC0A-EF71909790C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D0B5FA6-0BCF-42E5-A115-9F68C96133B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EB977C8-513E-4D09-B49D-9AAED1D9E646}"/>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3B1DC76-1743-4A32-8335-2B4EF9C9A23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47" name="楕円 146">
          <a:extLst>
            <a:ext uri="{FF2B5EF4-FFF2-40B4-BE49-F238E27FC236}">
              <a16:creationId xmlns:a16="http://schemas.microsoft.com/office/drawing/2014/main" id="{07594536-80DA-4A85-8928-1F413050FE48}"/>
            </a:ext>
          </a:extLst>
        </xdr:cNvPr>
        <xdr:cNvSpPr/>
      </xdr:nvSpPr>
      <xdr:spPr>
        <a:xfrm>
          <a:off x="4464050" y="105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48" name="財政構造の弾力性該当値テキスト">
          <a:extLst>
            <a:ext uri="{FF2B5EF4-FFF2-40B4-BE49-F238E27FC236}">
              <a16:creationId xmlns:a16="http://schemas.microsoft.com/office/drawing/2014/main" id="{4A54C18D-EB39-4C01-800B-3B6D81AA3045}"/>
            </a:ext>
          </a:extLst>
        </xdr:cNvPr>
        <xdr:cNvSpPr txBox="1"/>
      </xdr:nvSpPr>
      <xdr:spPr>
        <a:xfrm>
          <a:off x="4584700" y="105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31045</xdr:rowOff>
    </xdr:from>
    <xdr:to>
      <xdr:col>19</xdr:col>
      <xdr:colOff>184150</xdr:colOff>
      <xdr:row>61</xdr:row>
      <xdr:rowOff>132645</xdr:rowOff>
    </xdr:to>
    <xdr:sp macro="" textlink="">
      <xdr:nvSpPr>
        <xdr:cNvPr id="149" name="楕円 148">
          <a:extLst>
            <a:ext uri="{FF2B5EF4-FFF2-40B4-BE49-F238E27FC236}">
              <a16:creationId xmlns:a16="http://schemas.microsoft.com/office/drawing/2014/main" id="{6E14665F-9094-4BDF-81BB-19D1EA23D3BA}"/>
            </a:ext>
          </a:extLst>
        </xdr:cNvPr>
        <xdr:cNvSpPr/>
      </xdr:nvSpPr>
      <xdr:spPr>
        <a:xfrm>
          <a:off x="3702050" y="101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117422</xdr:rowOff>
    </xdr:from>
    <xdr:ext cx="736600" cy="259045"/>
    <xdr:sp macro="" textlink="">
      <xdr:nvSpPr>
        <xdr:cNvPr id="150" name="テキスト ボックス 149">
          <a:extLst>
            <a:ext uri="{FF2B5EF4-FFF2-40B4-BE49-F238E27FC236}">
              <a16:creationId xmlns:a16="http://schemas.microsoft.com/office/drawing/2014/main" id="{49815570-7F60-4094-96F1-CF15FD87F326}"/>
            </a:ext>
          </a:extLst>
        </xdr:cNvPr>
        <xdr:cNvSpPr txBox="1"/>
      </xdr:nvSpPr>
      <xdr:spPr>
        <a:xfrm>
          <a:off x="3409950" y="1018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1" name="楕円 150">
          <a:extLst>
            <a:ext uri="{FF2B5EF4-FFF2-40B4-BE49-F238E27FC236}">
              <a16:creationId xmlns:a16="http://schemas.microsoft.com/office/drawing/2014/main" id="{D85053B6-3BB4-488D-B390-5C7EBF9FC083}"/>
            </a:ext>
          </a:extLst>
        </xdr:cNvPr>
        <xdr:cNvSpPr/>
      </xdr:nvSpPr>
      <xdr:spPr>
        <a:xfrm>
          <a:off x="2889250" y="107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2" name="テキスト ボックス 151">
          <a:extLst>
            <a:ext uri="{FF2B5EF4-FFF2-40B4-BE49-F238E27FC236}">
              <a16:creationId xmlns:a16="http://schemas.microsoft.com/office/drawing/2014/main" id="{55E08FF3-084A-473B-8574-F8ADB0A45DD8}"/>
            </a:ext>
          </a:extLst>
        </xdr:cNvPr>
        <xdr:cNvSpPr txBox="1"/>
      </xdr:nvSpPr>
      <xdr:spPr>
        <a:xfrm>
          <a:off x="2597150" y="1081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3" name="楕円 152">
          <a:extLst>
            <a:ext uri="{FF2B5EF4-FFF2-40B4-BE49-F238E27FC236}">
              <a16:creationId xmlns:a16="http://schemas.microsoft.com/office/drawing/2014/main" id="{AC688D87-5F7E-4A3B-835B-AFDFC27A4440}"/>
            </a:ext>
          </a:extLst>
        </xdr:cNvPr>
        <xdr:cNvSpPr/>
      </xdr:nvSpPr>
      <xdr:spPr>
        <a:xfrm>
          <a:off x="2095500" y="107336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4" name="テキスト ボックス 153">
          <a:extLst>
            <a:ext uri="{FF2B5EF4-FFF2-40B4-BE49-F238E27FC236}">
              <a16:creationId xmlns:a16="http://schemas.microsoft.com/office/drawing/2014/main" id="{C24A74C3-BCFF-4BDC-804D-880EF07C74D0}"/>
            </a:ext>
          </a:extLst>
        </xdr:cNvPr>
        <xdr:cNvSpPr txBox="1"/>
      </xdr:nvSpPr>
      <xdr:spPr>
        <a:xfrm>
          <a:off x="1784350" y="1081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90311</xdr:rowOff>
    </xdr:from>
    <xdr:to>
      <xdr:col>7</xdr:col>
      <xdr:colOff>31750</xdr:colOff>
      <xdr:row>64</xdr:row>
      <xdr:rowOff>20461</xdr:rowOff>
    </xdr:to>
    <xdr:sp macro="" textlink="">
      <xdr:nvSpPr>
        <xdr:cNvPr id="155" name="楕円 154">
          <a:extLst>
            <a:ext uri="{FF2B5EF4-FFF2-40B4-BE49-F238E27FC236}">
              <a16:creationId xmlns:a16="http://schemas.microsoft.com/office/drawing/2014/main" id="{19AEB5A5-AB8A-40C4-B166-515EC468C450}"/>
            </a:ext>
          </a:extLst>
        </xdr:cNvPr>
        <xdr:cNvSpPr/>
      </xdr:nvSpPr>
      <xdr:spPr>
        <a:xfrm>
          <a:off x="1282700" y="10491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30638</xdr:rowOff>
    </xdr:from>
    <xdr:ext cx="762000" cy="259045"/>
    <xdr:sp macro="" textlink="">
      <xdr:nvSpPr>
        <xdr:cNvPr id="156" name="テキスト ボックス 155">
          <a:extLst>
            <a:ext uri="{FF2B5EF4-FFF2-40B4-BE49-F238E27FC236}">
              <a16:creationId xmlns:a16="http://schemas.microsoft.com/office/drawing/2014/main" id="{48448186-9097-47D4-B409-55BDE05D8870}"/>
            </a:ext>
          </a:extLst>
        </xdr:cNvPr>
        <xdr:cNvSpPr txBox="1"/>
      </xdr:nvSpPr>
      <xdr:spPr>
        <a:xfrm>
          <a:off x="971550" y="102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FA6BCB3D-0D3C-42E2-BDB3-F06241825A48}"/>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A12A9BA5-3740-4BFB-B3BC-C6EF71D7995E}"/>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11105E0F-9BF9-4CD9-8EAD-3A9B3867873A}"/>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34E1C363-EA11-435D-AD50-3C197C849AA5}"/>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41888761-8C79-444B-86A5-B1039818814E}"/>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74B9C145-6876-4E03-906D-37844739F65C}"/>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95AFA13B-21FB-4C0D-BB88-FA3815D41B1B}"/>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1A6C0CFA-66E1-4159-9E9F-6B58A5A38A3C}"/>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6C78274A-3411-4480-86C5-0CBE142BA97F}"/>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CBCC9A5-7901-4F52-9E9D-C2EA7E588D7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30D17DEB-1244-46E7-A385-986EFFDCDD7B}"/>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人当たりの決算額が高くなる傾向にある。また、令和元年度に策定した行財政改革アクションプランに基づき、出先機関の再編や効率的な働き方の推進などにより、人件費の削減努力を進めている。</a:t>
          </a:r>
        </a:p>
        <a:p>
          <a:r>
            <a:rPr kumimoji="1" lang="ja-JP" altLang="en-US" sz="1300">
              <a:latin typeface="ＭＳ Ｐゴシック" panose="020B0600070205080204" pitchFamily="50" charset="-128"/>
              <a:ea typeface="ＭＳ Ｐゴシック" panose="020B0600070205080204" pitchFamily="50" charset="-128"/>
            </a:rPr>
            <a:t>　引き続き、全国最小水準の職員数を維持するとともに、一括発注など執行方法の工夫により、人件費・物件費等の抑制に努める。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764A2835-21CD-4381-BC09-D39097335361}"/>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970D587-273E-462D-B5DC-424BB10B8D38}"/>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C172959E-3ACA-46CF-A980-F0FE28CB7E6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AA937CAE-BF60-4D0B-B9E8-C463787C585E}"/>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2EB89F8E-1B64-4442-800F-2B1D87D93340}"/>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BF5049F7-1CA8-4067-B945-E6DDD50FE1B7}"/>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DEC1A7FC-4033-4A7B-9534-8F790E8C52F9}"/>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6768C2D0-3D60-48A0-BA74-F68E872884FF}"/>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341BBEE-8656-40E2-8A87-0153707E6CA4}"/>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1F44452F-7925-422D-BDB4-0B25B2F7C222}"/>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6ED762E-5DAC-4751-AC3C-31CE1F790806}"/>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3A662058-90D8-427B-AD97-BC1505D3B7EC}"/>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78ED8F6A-DA27-401E-A040-AEAE14CDB877}"/>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14213AB5-6142-4FCD-B215-EB3E2277DD9D}"/>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671F86AB-0DDC-44E7-B1CE-1059D0BE611C}"/>
            </a:ext>
          </a:extLst>
        </xdr:cNvPr>
        <xdr:cNvCxnSpPr/>
      </xdr:nvCxnSpPr>
      <xdr:spPr>
        <a:xfrm flipV="1">
          <a:off x="4514850" y="13570862"/>
          <a:ext cx="0" cy="1270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860BB6F3-BB32-4AB3-ABB0-C37858780D41}"/>
            </a:ext>
          </a:extLst>
        </xdr:cNvPr>
        <xdr:cNvSpPr txBox="1"/>
      </xdr:nvSpPr>
      <xdr:spPr>
        <a:xfrm>
          <a:off x="4584700" y="148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E6A200F4-7B94-4037-95B8-77B677687AB0}"/>
            </a:ext>
          </a:extLst>
        </xdr:cNvPr>
        <xdr:cNvCxnSpPr/>
      </xdr:nvCxnSpPr>
      <xdr:spPr>
        <a:xfrm>
          <a:off x="4425950" y="14841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FB0DB2DE-CDBC-4BDA-85D1-6B0CEF83360A}"/>
            </a:ext>
          </a:extLst>
        </xdr:cNvPr>
        <xdr:cNvSpPr txBox="1"/>
      </xdr:nvSpPr>
      <xdr:spPr>
        <a:xfrm>
          <a:off x="4584700" y="1332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52546EE3-2F32-4455-9C19-C47AC0C1CAD3}"/>
            </a:ext>
          </a:extLst>
        </xdr:cNvPr>
        <xdr:cNvCxnSpPr/>
      </xdr:nvCxnSpPr>
      <xdr:spPr>
        <a:xfrm>
          <a:off x="4425950" y="135708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158655</xdr:rowOff>
    </xdr:from>
    <xdr:to>
      <xdr:col>23</xdr:col>
      <xdr:colOff>133350</xdr:colOff>
      <xdr:row>89</xdr:row>
      <xdr:rowOff>147910</xdr:rowOff>
    </xdr:to>
    <xdr:cxnSp macro="">
      <xdr:nvCxnSpPr>
        <xdr:cNvPr id="187" name="直線コネクタ 186">
          <a:extLst>
            <a:ext uri="{FF2B5EF4-FFF2-40B4-BE49-F238E27FC236}">
              <a16:creationId xmlns:a16="http://schemas.microsoft.com/office/drawing/2014/main" id="{1777DA1C-B537-4EFE-8ABF-69C042ED05C1}"/>
            </a:ext>
          </a:extLst>
        </xdr:cNvPr>
        <xdr:cNvCxnSpPr/>
      </xdr:nvCxnSpPr>
      <xdr:spPr>
        <a:xfrm>
          <a:off x="3752850" y="14687455"/>
          <a:ext cx="762000" cy="1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153635</xdr:rowOff>
    </xdr:from>
    <xdr:ext cx="762000" cy="259045"/>
    <xdr:sp macro="" textlink="">
      <xdr:nvSpPr>
        <xdr:cNvPr id="188" name="人件費・物件費等の状況平均値テキスト">
          <a:extLst>
            <a:ext uri="{FF2B5EF4-FFF2-40B4-BE49-F238E27FC236}">
              <a16:creationId xmlns:a16="http://schemas.microsoft.com/office/drawing/2014/main" id="{F355FC4D-7171-4945-9957-804C0A69F395}"/>
            </a:ext>
          </a:extLst>
        </xdr:cNvPr>
        <xdr:cNvSpPr txBox="1"/>
      </xdr:nvSpPr>
      <xdr:spPr>
        <a:xfrm>
          <a:off x="4584700" y="13691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967E192C-7F24-4609-9D0D-183058DB960F}"/>
            </a:ext>
          </a:extLst>
        </xdr:cNvPr>
        <xdr:cNvSpPr/>
      </xdr:nvSpPr>
      <xdr:spPr>
        <a:xfrm>
          <a:off x="4464050" y="1384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11630</xdr:rowOff>
    </xdr:from>
    <xdr:to>
      <xdr:col>19</xdr:col>
      <xdr:colOff>133350</xdr:colOff>
      <xdr:row>88</xdr:row>
      <xdr:rowOff>158655</xdr:rowOff>
    </xdr:to>
    <xdr:cxnSp macro="">
      <xdr:nvCxnSpPr>
        <xdr:cNvPr id="190" name="直線コネクタ 189">
          <a:extLst>
            <a:ext uri="{FF2B5EF4-FFF2-40B4-BE49-F238E27FC236}">
              <a16:creationId xmlns:a16="http://schemas.microsoft.com/office/drawing/2014/main" id="{4CCD06E5-CE92-46E6-8253-708A73A97F90}"/>
            </a:ext>
          </a:extLst>
        </xdr:cNvPr>
        <xdr:cNvCxnSpPr/>
      </xdr:nvCxnSpPr>
      <xdr:spPr>
        <a:xfrm>
          <a:off x="2940050" y="14540430"/>
          <a:ext cx="812800" cy="1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5290C55A-CF79-4888-9E07-7B58288E8861}"/>
            </a:ext>
          </a:extLst>
        </xdr:cNvPr>
        <xdr:cNvSpPr/>
      </xdr:nvSpPr>
      <xdr:spPr>
        <a:xfrm>
          <a:off x="3702050" y="13621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23776</xdr:rowOff>
    </xdr:from>
    <xdr:ext cx="736600" cy="259045"/>
    <xdr:sp macro="" textlink="">
      <xdr:nvSpPr>
        <xdr:cNvPr id="192" name="テキスト ボックス 191">
          <a:extLst>
            <a:ext uri="{FF2B5EF4-FFF2-40B4-BE49-F238E27FC236}">
              <a16:creationId xmlns:a16="http://schemas.microsoft.com/office/drawing/2014/main" id="{C902F0B1-1261-4258-9A25-BF30BDADFA9B}"/>
            </a:ext>
          </a:extLst>
        </xdr:cNvPr>
        <xdr:cNvSpPr txBox="1"/>
      </xdr:nvSpPr>
      <xdr:spPr>
        <a:xfrm>
          <a:off x="3409950" y="1339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90035</xdr:rowOff>
    </xdr:from>
    <xdr:to>
      <xdr:col>15</xdr:col>
      <xdr:colOff>82550</xdr:colOff>
      <xdr:row>88</xdr:row>
      <xdr:rowOff>11630</xdr:rowOff>
    </xdr:to>
    <xdr:cxnSp macro="">
      <xdr:nvCxnSpPr>
        <xdr:cNvPr id="193" name="直線コネクタ 192">
          <a:extLst>
            <a:ext uri="{FF2B5EF4-FFF2-40B4-BE49-F238E27FC236}">
              <a16:creationId xmlns:a16="http://schemas.microsoft.com/office/drawing/2014/main" id="{2AEACECF-0C0D-45D9-8353-7A3B095082F6}"/>
            </a:ext>
          </a:extLst>
        </xdr:cNvPr>
        <xdr:cNvCxnSpPr/>
      </xdr:nvCxnSpPr>
      <xdr:spPr>
        <a:xfrm>
          <a:off x="2127250" y="14453735"/>
          <a:ext cx="812800" cy="8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AC6CD1D3-F904-4C52-96E4-610D005CA4FB}"/>
            </a:ext>
          </a:extLst>
        </xdr:cNvPr>
        <xdr:cNvSpPr/>
      </xdr:nvSpPr>
      <xdr:spPr>
        <a:xfrm>
          <a:off x="2889250" y="13536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103725</xdr:rowOff>
    </xdr:from>
    <xdr:ext cx="762000" cy="259045"/>
    <xdr:sp macro="" textlink="">
      <xdr:nvSpPr>
        <xdr:cNvPr id="195" name="テキスト ボックス 194">
          <a:extLst>
            <a:ext uri="{FF2B5EF4-FFF2-40B4-BE49-F238E27FC236}">
              <a16:creationId xmlns:a16="http://schemas.microsoft.com/office/drawing/2014/main" id="{2BE3F6CA-61A0-4A33-A74B-C60992767140}"/>
            </a:ext>
          </a:extLst>
        </xdr:cNvPr>
        <xdr:cNvSpPr txBox="1"/>
      </xdr:nvSpPr>
      <xdr:spPr>
        <a:xfrm>
          <a:off x="2597150" y="1331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90035</xdr:rowOff>
    </xdr:from>
    <xdr:to>
      <xdr:col>11</xdr:col>
      <xdr:colOff>31750</xdr:colOff>
      <xdr:row>87</xdr:row>
      <xdr:rowOff>113900</xdr:rowOff>
    </xdr:to>
    <xdr:cxnSp macro="">
      <xdr:nvCxnSpPr>
        <xdr:cNvPr id="196" name="直線コネクタ 195">
          <a:extLst>
            <a:ext uri="{FF2B5EF4-FFF2-40B4-BE49-F238E27FC236}">
              <a16:creationId xmlns:a16="http://schemas.microsoft.com/office/drawing/2014/main" id="{2F83B161-D1CD-4F19-80C9-B6E42BE5852E}"/>
            </a:ext>
          </a:extLst>
        </xdr:cNvPr>
        <xdr:cNvCxnSpPr/>
      </xdr:nvCxnSpPr>
      <xdr:spPr>
        <a:xfrm flipV="1">
          <a:off x="1333500" y="14453735"/>
          <a:ext cx="79375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D26D08CE-BF56-45AE-B790-FB57833256AE}"/>
            </a:ext>
          </a:extLst>
        </xdr:cNvPr>
        <xdr:cNvSpPr/>
      </xdr:nvSpPr>
      <xdr:spPr>
        <a:xfrm>
          <a:off x="2095500" y="13446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13817</xdr:rowOff>
    </xdr:from>
    <xdr:ext cx="762000" cy="259045"/>
    <xdr:sp macro="" textlink="">
      <xdr:nvSpPr>
        <xdr:cNvPr id="198" name="テキスト ボックス 197">
          <a:extLst>
            <a:ext uri="{FF2B5EF4-FFF2-40B4-BE49-F238E27FC236}">
              <a16:creationId xmlns:a16="http://schemas.microsoft.com/office/drawing/2014/main" id="{3209A0CE-5FE4-4864-9319-3EF4A7A8C8F3}"/>
            </a:ext>
          </a:extLst>
        </xdr:cNvPr>
        <xdr:cNvSpPr txBox="1"/>
      </xdr:nvSpPr>
      <xdr:spPr>
        <a:xfrm>
          <a:off x="1784350" y="1322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494D4BF0-8646-4DDD-8390-511BAE550D05}"/>
            </a:ext>
          </a:extLst>
        </xdr:cNvPr>
        <xdr:cNvSpPr/>
      </xdr:nvSpPr>
      <xdr:spPr>
        <a:xfrm>
          <a:off x="1282700" y="13454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D0BF7CF7-971C-4FB5-8EC8-C31F8BC114B9}"/>
            </a:ext>
          </a:extLst>
        </xdr:cNvPr>
        <xdr:cNvSpPr txBox="1"/>
      </xdr:nvSpPr>
      <xdr:spPr>
        <a:xfrm>
          <a:off x="971550" y="132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C6DB58CF-E230-4672-838D-0CD912DAF43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1092E49E-BB65-4B49-B2A1-9E44FAFCCD89}"/>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9D10A1E-A093-4E31-BC1C-AFC60F035DBB}"/>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B8EF97D3-2AEA-4487-9DED-B7F6AA4D082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232C49B-AFCE-4D7F-AB10-EA17B4997BC2}"/>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97110</xdr:rowOff>
    </xdr:from>
    <xdr:to>
      <xdr:col>23</xdr:col>
      <xdr:colOff>184150</xdr:colOff>
      <xdr:row>90</xdr:row>
      <xdr:rowOff>27260</xdr:rowOff>
    </xdr:to>
    <xdr:sp macro="" textlink="">
      <xdr:nvSpPr>
        <xdr:cNvPr id="206" name="楕円 205">
          <a:extLst>
            <a:ext uri="{FF2B5EF4-FFF2-40B4-BE49-F238E27FC236}">
              <a16:creationId xmlns:a16="http://schemas.microsoft.com/office/drawing/2014/main" id="{F5E8DFB7-6516-49DF-9A27-EE0BF049F5C7}"/>
            </a:ext>
          </a:extLst>
        </xdr:cNvPr>
        <xdr:cNvSpPr/>
      </xdr:nvSpPr>
      <xdr:spPr>
        <a:xfrm>
          <a:off x="4464050" y="14791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164437</xdr:rowOff>
    </xdr:from>
    <xdr:ext cx="762000" cy="259045"/>
    <xdr:sp macro="" textlink="">
      <xdr:nvSpPr>
        <xdr:cNvPr id="207" name="人件費・物件費等の状況該当値テキスト">
          <a:extLst>
            <a:ext uri="{FF2B5EF4-FFF2-40B4-BE49-F238E27FC236}">
              <a16:creationId xmlns:a16="http://schemas.microsoft.com/office/drawing/2014/main" id="{CB1D0975-203F-4D53-9D00-E036B32763D3}"/>
            </a:ext>
          </a:extLst>
        </xdr:cNvPr>
        <xdr:cNvSpPr txBox="1"/>
      </xdr:nvSpPr>
      <xdr:spPr>
        <a:xfrm>
          <a:off x="4584700" y="1469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107855</xdr:rowOff>
    </xdr:from>
    <xdr:to>
      <xdr:col>19</xdr:col>
      <xdr:colOff>184150</xdr:colOff>
      <xdr:row>89</xdr:row>
      <xdr:rowOff>38005</xdr:rowOff>
    </xdr:to>
    <xdr:sp macro="" textlink="">
      <xdr:nvSpPr>
        <xdr:cNvPr id="208" name="楕円 207">
          <a:extLst>
            <a:ext uri="{FF2B5EF4-FFF2-40B4-BE49-F238E27FC236}">
              <a16:creationId xmlns:a16="http://schemas.microsoft.com/office/drawing/2014/main" id="{ED4BBBB7-CEBE-493F-AB56-FE5C3AA3DA5D}"/>
            </a:ext>
          </a:extLst>
        </xdr:cNvPr>
        <xdr:cNvSpPr/>
      </xdr:nvSpPr>
      <xdr:spPr>
        <a:xfrm>
          <a:off x="3702050" y="14636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22782</xdr:rowOff>
    </xdr:from>
    <xdr:ext cx="736600" cy="259045"/>
    <xdr:sp macro="" textlink="">
      <xdr:nvSpPr>
        <xdr:cNvPr id="209" name="テキスト ボックス 208">
          <a:extLst>
            <a:ext uri="{FF2B5EF4-FFF2-40B4-BE49-F238E27FC236}">
              <a16:creationId xmlns:a16="http://schemas.microsoft.com/office/drawing/2014/main" id="{ACBF0E24-A2E5-47F6-845B-72C4188A7450}"/>
            </a:ext>
          </a:extLst>
        </xdr:cNvPr>
        <xdr:cNvSpPr txBox="1"/>
      </xdr:nvSpPr>
      <xdr:spPr>
        <a:xfrm>
          <a:off x="3409950" y="1471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132280</xdr:rowOff>
    </xdr:from>
    <xdr:to>
      <xdr:col>15</xdr:col>
      <xdr:colOff>133350</xdr:colOff>
      <xdr:row>88</xdr:row>
      <xdr:rowOff>62430</xdr:rowOff>
    </xdr:to>
    <xdr:sp macro="" textlink="">
      <xdr:nvSpPr>
        <xdr:cNvPr id="210" name="楕円 209">
          <a:extLst>
            <a:ext uri="{FF2B5EF4-FFF2-40B4-BE49-F238E27FC236}">
              <a16:creationId xmlns:a16="http://schemas.microsoft.com/office/drawing/2014/main" id="{F2899685-61C2-40F9-B0F6-7F20FF73FD6C}"/>
            </a:ext>
          </a:extLst>
        </xdr:cNvPr>
        <xdr:cNvSpPr/>
      </xdr:nvSpPr>
      <xdr:spPr>
        <a:xfrm>
          <a:off x="2889250" y="14495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47207</xdr:rowOff>
    </xdr:from>
    <xdr:ext cx="762000" cy="259045"/>
    <xdr:sp macro="" textlink="">
      <xdr:nvSpPr>
        <xdr:cNvPr id="211" name="テキスト ボックス 210">
          <a:extLst>
            <a:ext uri="{FF2B5EF4-FFF2-40B4-BE49-F238E27FC236}">
              <a16:creationId xmlns:a16="http://schemas.microsoft.com/office/drawing/2014/main" id="{4D6705B8-96BB-4149-88D2-831E032A3CCD}"/>
            </a:ext>
          </a:extLst>
        </xdr:cNvPr>
        <xdr:cNvSpPr txBox="1"/>
      </xdr:nvSpPr>
      <xdr:spPr>
        <a:xfrm>
          <a:off x="2597150" y="145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39235</xdr:rowOff>
    </xdr:from>
    <xdr:to>
      <xdr:col>11</xdr:col>
      <xdr:colOff>82550</xdr:colOff>
      <xdr:row>87</xdr:row>
      <xdr:rowOff>140835</xdr:rowOff>
    </xdr:to>
    <xdr:sp macro="" textlink="">
      <xdr:nvSpPr>
        <xdr:cNvPr id="212" name="楕円 211">
          <a:extLst>
            <a:ext uri="{FF2B5EF4-FFF2-40B4-BE49-F238E27FC236}">
              <a16:creationId xmlns:a16="http://schemas.microsoft.com/office/drawing/2014/main" id="{EE7F270A-77CA-4B4C-9342-9300F9AC94C1}"/>
            </a:ext>
          </a:extLst>
        </xdr:cNvPr>
        <xdr:cNvSpPr/>
      </xdr:nvSpPr>
      <xdr:spPr>
        <a:xfrm>
          <a:off x="2095500" y="14402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125612</xdr:rowOff>
    </xdr:from>
    <xdr:ext cx="762000" cy="259045"/>
    <xdr:sp macro="" textlink="">
      <xdr:nvSpPr>
        <xdr:cNvPr id="213" name="テキスト ボックス 212">
          <a:extLst>
            <a:ext uri="{FF2B5EF4-FFF2-40B4-BE49-F238E27FC236}">
              <a16:creationId xmlns:a16="http://schemas.microsoft.com/office/drawing/2014/main" id="{3B834A86-00FD-460B-AFC1-CCA1DEAC7256}"/>
            </a:ext>
          </a:extLst>
        </xdr:cNvPr>
        <xdr:cNvSpPr txBox="1"/>
      </xdr:nvSpPr>
      <xdr:spPr>
        <a:xfrm>
          <a:off x="1784350" y="1448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63100</xdr:rowOff>
    </xdr:from>
    <xdr:to>
      <xdr:col>7</xdr:col>
      <xdr:colOff>31750</xdr:colOff>
      <xdr:row>87</xdr:row>
      <xdr:rowOff>164700</xdr:rowOff>
    </xdr:to>
    <xdr:sp macro="" textlink="">
      <xdr:nvSpPr>
        <xdr:cNvPr id="214" name="楕円 213">
          <a:extLst>
            <a:ext uri="{FF2B5EF4-FFF2-40B4-BE49-F238E27FC236}">
              <a16:creationId xmlns:a16="http://schemas.microsoft.com/office/drawing/2014/main" id="{A4A8344F-E482-4988-9E33-23CC3137A17F}"/>
            </a:ext>
          </a:extLst>
        </xdr:cNvPr>
        <xdr:cNvSpPr/>
      </xdr:nvSpPr>
      <xdr:spPr>
        <a:xfrm>
          <a:off x="1282700" y="14426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149477</xdr:rowOff>
    </xdr:from>
    <xdr:ext cx="762000" cy="259045"/>
    <xdr:sp macro="" textlink="">
      <xdr:nvSpPr>
        <xdr:cNvPr id="215" name="テキスト ボックス 214">
          <a:extLst>
            <a:ext uri="{FF2B5EF4-FFF2-40B4-BE49-F238E27FC236}">
              <a16:creationId xmlns:a16="http://schemas.microsoft.com/office/drawing/2014/main" id="{279C8D39-D78B-4135-89EC-E85631697EAE}"/>
            </a:ext>
          </a:extLst>
        </xdr:cNvPr>
        <xdr:cNvSpPr txBox="1"/>
      </xdr:nvSpPr>
      <xdr:spPr>
        <a:xfrm>
          <a:off x="971550" y="145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B3D1871B-4E2E-47D8-9940-B7412D4A4B5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B09481C2-117E-4190-883E-ED4795F97941}"/>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58B9AB3D-9D55-4ABF-A67C-651C395251EF}"/>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E649A395-F71D-42EE-9004-A5B9B7E61F3B}"/>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BC59150D-1AD5-43D9-9D4B-B8C96A7D2374}"/>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8E3F3A0D-E3C8-472B-B6CB-8B8FCDCD2EC8}"/>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BF6C551B-1B7D-42A9-ACE0-C00E8A5A8A9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3869AB18-FD76-4131-A15D-9B250577594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A447D313-5271-4653-B553-C57C9771D6C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4D8D25A7-2AFA-4567-AC89-51E33DED972E}"/>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75EB1611-F235-4CB9-9E47-9D18EC04B183}"/>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令和４年度は前年同水準を維持しており、１００．０を下回っている。</a:t>
          </a:r>
        </a:p>
        <a:p>
          <a:r>
            <a:rPr kumimoji="1" lang="ja-JP" altLang="en-US" sz="1300">
              <a:latin typeface="ＭＳ Ｐゴシック" panose="020B0600070205080204" pitchFamily="50" charset="-128"/>
              <a:ea typeface="ＭＳ Ｐゴシック" panose="020B0600070205080204" pitchFamily="50" charset="-128"/>
            </a:rPr>
            <a:t>　今後とも、民間企業の状況や国・他県の動向を踏まえ、適正な給与水準を維持していく。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8E256F4D-48F9-4FDA-B2B0-A5144FAB5DC5}"/>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1C077D2B-56AE-4496-90D0-2406CE6FC81B}"/>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41C8EBB7-0E2B-46CE-A0B7-972ACE14591A}"/>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1A7D69CD-38BE-48B0-811C-09A82C49935D}"/>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117DDE67-3C82-4456-AD27-E4622FB0CF63}"/>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DED7D67C-D694-4FBA-9EE7-7D9D3014F9DF}"/>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CCF05881-67B4-4365-96E8-834ECF75718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8659EEBA-606D-4CDB-931C-AB641C697DC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516F47E-ECF6-4367-896D-552FF494D3B8}"/>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B69D091E-3CD3-47DE-9841-BD35C95CFAA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248B6E38-C6BE-487C-BBF5-09B89B37F7B1}"/>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CCFACFB5-DF41-4AC3-A42D-F761AFACC3CA}"/>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2EC13DC0-4F0F-42CF-AEB9-5DCE437DC6D7}"/>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8985E985-1BB0-40EA-9402-29D794DA88AB}"/>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AF8B6264-EF01-421C-B0FC-39A951B2A38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3837AD21-165D-466A-88B2-921614108FE8}"/>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7BFA02DC-7820-4CB6-AD74-5C893FD0F4AF}"/>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87</xdr:row>
      <xdr:rowOff>91016</xdr:rowOff>
    </xdr:to>
    <xdr:cxnSp macro="">
      <xdr:nvCxnSpPr>
        <xdr:cNvPr id="244" name="直線コネクタ 243">
          <a:extLst>
            <a:ext uri="{FF2B5EF4-FFF2-40B4-BE49-F238E27FC236}">
              <a16:creationId xmlns:a16="http://schemas.microsoft.com/office/drawing/2014/main" id="{D568C038-2475-4568-8D83-1F2A42BC078A}"/>
            </a:ext>
          </a:extLst>
        </xdr:cNvPr>
        <xdr:cNvCxnSpPr/>
      </xdr:nvCxnSpPr>
      <xdr:spPr>
        <a:xfrm flipV="1">
          <a:off x="15474950" y="13458673"/>
          <a:ext cx="0" cy="996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45" name="給与水準   （国との比較）最小値テキスト">
          <a:extLst>
            <a:ext uri="{FF2B5EF4-FFF2-40B4-BE49-F238E27FC236}">
              <a16:creationId xmlns:a16="http://schemas.microsoft.com/office/drawing/2014/main" id="{BB5E42F9-52A9-4B99-9A0D-B01BDC5C3698}"/>
            </a:ext>
          </a:extLst>
        </xdr:cNvPr>
        <xdr:cNvSpPr txBox="1"/>
      </xdr:nvSpPr>
      <xdr:spPr>
        <a:xfrm>
          <a:off x="15563850" y="1442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46" name="直線コネクタ 245">
          <a:extLst>
            <a:ext uri="{FF2B5EF4-FFF2-40B4-BE49-F238E27FC236}">
              <a16:creationId xmlns:a16="http://schemas.microsoft.com/office/drawing/2014/main" id="{C48BDBA3-26A5-43A2-8E88-42C8B7670855}"/>
            </a:ext>
          </a:extLst>
        </xdr:cNvPr>
        <xdr:cNvCxnSpPr/>
      </xdr:nvCxnSpPr>
      <xdr:spPr>
        <a:xfrm>
          <a:off x="15405100" y="14454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47" name="給与水準   （国との比較）最大値テキスト">
          <a:extLst>
            <a:ext uri="{FF2B5EF4-FFF2-40B4-BE49-F238E27FC236}">
              <a16:creationId xmlns:a16="http://schemas.microsoft.com/office/drawing/2014/main" id="{AF477AA8-8D27-4E5B-A42C-F40DDF746458}"/>
            </a:ext>
          </a:extLst>
        </xdr:cNvPr>
        <xdr:cNvSpPr txBox="1"/>
      </xdr:nvSpPr>
      <xdr:spPr>
        <a:xfrm>
          <a:off x="15563850" y="1320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48" name="直線コネクタ 247">
          <a:extLst>
            <a:ext uri="{FF2B5EF4-FFF2-40B4-BE49-F238E27FC236}">
              <a16:creationId xmlns:a16="http://schemas.microsoft.com/office/drawing/2014/main" id="{22F22DF9-31AB-4F4E-9708-1A4B3CFB4F63}"/>
            </a:ext>
          </a:extLst>
        </xdr:cNvPr>
        <xdr:cNvCxnSpPr/>
      </xdr:nvCxnSpPr>
      <xdr:spPr>
        <a:xfrm>
          <a:off x="15405100" y="134586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147562</xdr:rowOff>
    </xdr:to>
    <xdr:cxnSp macro="">
      <xdr:nvCxnSpPr>
        <xdr:cNvPr id="249" name="直線コネクタ 248">
          <a:extLst>
            <a:ext uri="{FF2B5EF4-FFF2-40B4-BE49-F238E27FC236}">
              <a16:creationId xmlns:a16="http://schemas.microsoft.com/office/drawing/2014/main" id="{8AF81468-C387-407D-B83B-19A1CD2B6896}"/>
            </a:ext>
          </a:extLst>
        </xdr:cNvPr>
        <xdr:cNvCxnSpPr/>
      </xdr:nvCxnSpPr>
      <xdr:spPr>
        <a:xfrm flipV="1">
          <a:off x="14712950" y="14231257"/>
          <a:ext cx="762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111475</xdr:rowOff>
    </xdr:from>
    <xdr:ext cx="762000" cy="259045"/>
    <xdr:sp macro="" textlink="">
      <xdr:nvSpPr>
        <xdr:cNvPr id="250" name="給与水準   （国との比較）平均値テキスト">
          <a:extLst>
            <a:ext uri="{FF2B5EF4-FFF2-40B4-BE49-F238E27FC236}">
              <a16:creationId xmlns:a16="http://schemas.microsoft.com/office/drawing/2014/main" id="{86061C67-039B-457A-8506-477B40350F38}"/>
            </a:ext>
          </a:extLst>
        </xdr:cNvPr>
        <xdr:cNvSpPr txBox="1"/>
      </xdr:nvSpPr>
      <xdr:spPr>
        <a:xfrm>
          <a:off x="15563850" y="13814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51" name="フローチャート: 判断 250">
          <a:extLst>
            <a:ext uri="{FF2B5EF4-FFF2-40B4-BE49-F238E27FC236}">
              <a16:creationId xmlns:a16="http://schemas.microsoft.com/office/drawing/2014/main" id="{D9988161-B4FD-437B-B72F-8ED784B6E579}"/>
            </a:ext>
          </a:extLst>
        </xdr:cNvPr>
        <xdr:cNvSpPr/>
      </xdr:nvSpPr>
      <xdr:spPr>
        <a:xfrm>
          <a:off x="15430500" y="139633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88</xdr:row>
      <xdr:rowOff>34471</xdr:rowOff>
    </xdr:to>
    <xdr:cxnSp macro="">
      <xdr:nvCxnSpPr>
        <xdr:cNvPr id="252" name="直線コネクタ 251">
          <a:extLst>
            <a:ext uri="{FF2B5EF4-FFF2-40B4-BE49-F238E27FC236}">
              <a16:creationId xmlns:a16="http://schemas.microsoft.com/office/drawing/2014/main" id="{A2839552-8E68-42EB-BDB6-37FAB1B1302C}"/>
            </a:ext>
          </a:extLst>
        </xdr:cNvPr>
        <xdr:cNvCxnSpPr/>
      </xdr:nvCxnSpPr>
      <xdr:spPr>
        <a:xfrm flipV="1">
          <a:off x="13906500" y="14346162"/>
          <a:ext cx="806450" cy="2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38402</xdr:rowOff>
    </xdr:from>
    <xdr:to>
      <xdr:col>77</xdr:col>
      <xdr:colOff>95250</xdr:colOff>
      <xdr:row>85</xdr:row>
      <xdr:rowOff>140002</xdr:rowOff>
    </xdr:to>
    <xdr:sp macro="" textlink="">
      <xdr:nvSpPr>
        <xdr:cNvPr id="253" name="フローチャート: 判断 252">
          <a:extLst>
            <a:ext uri="{FF2B5EF4-FFF2-40B4-BE49-F238E27FC236}">
              <a16:creationId xmlns:a16="http://schemas.microsoft.com/office/drawing/2014/main" id="{6F4761E2-9A8B-4F17-816D-23ED2E7D8A49}"/>
            </a:ext>
          </a:extLst>
        </xdr:cNvPr>
        <xdr:cNvSpPr/>
      </xdr:nvSpPr>
      <xdr:spPr>
        <a:xfrm>
          <a:off x="14668500" y="140719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54" name="テキスト ボックス 253">
          <a:extLst>
            <a:ext uri="{FF2B5EF4-FFF2-40B4-BE49-F238E27FC236}">
              <a16:creationId xmlns:a16="http://schemas.microsoft.com/office/drawing/2014/main" id="{219E25E6-F713-41E4-A735-81FE1A148128}"/>
            </a:ext>
          </a:extLst>
        </xdr:cNvPr>
        <xdr:cNvSpPr txBox="1"/>
      </xdr:nvSpPr>
      <xdr:spPr>
        <a:xfrm>
          <a:off x="14370050" y="138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88</xdr:row>
      <xdr:rowOff>34471</xdr:rowOff>
    </xdr:to>
    <xdr:cxnSp macro="">
      <xdr:nvCxnSpPr>
        <xdr:cNvPr id="255" name="直線コネクタ 254">
          <a:extLst>
            <a:ext uri="{FF2B5EF4-FFF2-40B4-BE49-F238E27FC236}">
              <a16:creationId xmlns:a16="http://schemas.microsoft.com/office/drawing/2014/main" id="{79F39836-5245-401B-872E-DAA293A9B29C}"/>
            </a:ext>
          </a:extLst>
        </xdr:cNvPr>
        <xdr:cNvCxnSpPr/>
      </xdr:nvCxnSpPr>
      <xdr:spPr>
        <a:xfrm>
          <a:off x="13106400" y="14346162"/>
          <a:ext cx="800100" cy="2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96762</xdr:rowOff>
    </xdr:from>
    <xdr:to>
      <xdr:col>73</xdr:col>
      <xdr:colOff>44450</xdr:colOff>
      <xdr:row>87</xdr:row>
      <xdr:rowOff>26912</xdr:rowOff>
    </xdr:to>
    <xdr:sp macro="" textlink="">
      <xdr:nvSpPr>
        <xdr:cNvPr id="256" name="フローチャート: 判断 255">
          <a:extLst>
            <a:ext uri="{FF2B5EF4-FFF2-40B4-BE49-F238E27FC236}">
              <a16:creationId xmlns:a16="http://schemas.microsoft.com/office/drawing/2014/main" id="{07B0BDA9-0D16-463E-8476-08A9346D4CB6}"/>
            </a:ext>
          </a:extLst>
        </xdr:cNvPr>
        <xdr:cNvSpPr/>
      </xdr:nvSpPr>
      <xdr:spPr>
        <a:xfrm>
          <a:off x="13868400" y="142953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37089</xdr:rowOff>
    </xdr:from>
    <xdr:ext cx="762000" cy="259045"/>
    <xdr:sp macro="" textlink="">
      <xdr:nvSpPr>
        <xdr:cNvPr id="257" name="テキスト ボックス 256">
          <a:extLst>
            <a:ext uri="{FF2B5EF4-FFF2-40B4-BE49-F238E27FC236}">
              <a16:creationId xmlns:a16="http://schemas.microsoft.com/office/drawing/2014/main" id="{FA515F5C-7D97-47E9-8615-A40E084956A1}"/>
            </a:ext>
          </a:extLst>
        </xdr:cNvPr>
        <xdr:cNvSpPr txBox="1"/>
      </xdr:nvSpPr>
      <xdr:spPr>
        <a:xfrm>
          <a:off x="13557250" y="140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89</xdr:row>
      <xdr:rowOff>92832</xdr:rowOff>
    </xdr:to>
    <xdr:cxnSp macro="">
      <xdr:nvCxnSpPr>
        <xdr:cNvPr id="258" name="直線コネクタ 257">
          <a:extLst>
            <a:ext uri="{FF2B5EF4-FFF2-40B4-BE49-F238E27FC236}">
              <a16:creationId xmlns:a16="http://schemas.microsoft.com/office/drawing/2014/main" id="{41DE0FBB-71C9-4C00-9E92-3AEA5701A801}"/>
            </a:ext>
          </a:extLst>
        </xdr:cNvPr>
        <xdr:cNvCxnSpPr/>
      </xdr:nvCxnSpPr>
      <xdr:spPr>
        <a:xfrm flipV="1">
          <a:off x="12293600" y="14346162"/>
          <a:ext cx="812800" cy="4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a:extLst>
            <a:ext uri="{FF2B5EF4-FFF2-40B4-BE49-F238E27FC236}">
              <a16:creationId xmlns:a16="http://schemas.microsoft.com/office/drawing/2014/main" id="{82D7DF39-CFD4-4FC0-BF21-B13A36BE7236}"/>
            </a:ext>
          </a:extLst>
        </xdr:cNvPr>
        <xdr:cNvSpPr/>
      </xdr:nvSpPr>
      <xdr:spPr>
        <a:xfrm>
          <a:off x="13055600" y="1440391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a:extLst>
            <a:ext uri="{FF2B5EF4-FFF2-40B4-BE49-F238E27FC236}">
              <a16:creationId xmlns:a16="http://schemas.microsoft.com/office/drawing/2014/main" id="{2283B902-9A04-466B-97E5-7FCEC677BF51}"/>
            </a:ext>
          </a:extLst>
        </xdr:cNvPr>
        <xdr:cNvSpPr txBox="1"/>
      </xdr:nvSpPr>
      <xdr:spPr>
        <a:xfrm>
          <a:off x="127635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1" name="フローチャート: 判断 260">
          <a:extLst>
            <a:ext uri="{FF2B5EF4-FFF2-40B4-BE49-F238E27FC236}">
              <a16:creationId xmlns:a16="http://schemas.microsoft.com/office/drawing/2014/main" id="{CF077A2A-15BF-4668-A591-BAC9E649B11D}"/>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2" name="テキスト ボックス 261">
          <a:extLst>
            <a:ext uri="{FF2B5EF4-FFF2-40B4-BE49-F238E27FC236}">
              <a16:creationId xmlns:a16="http://schemas.microsoft.com/office/drawing/2014/main" id="{43A0D468-6BDB-4CFF-A10C-14790660BB52}"/>
            </a:ext>
          </a:extLst>
        </xdr:cNvPr>
        <xdr:cNvSpPr txBox="1"/>
      </xdr:nvSpPr>
      <xdr:spPr>
        <a:xfrm>
          <a:off x="11950700" y="141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D09389E-3320-4C0A-B1A3-57F52DD66134}"/>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E7E26F1C-BAFD-45D5-A5FF-6DC7D0617D7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EB36B90B-0F41-4D19-B625-BFC14B7DAC0B}"/>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7B8D812A-E8CD-434B-A67E-DA631FB24B32}"/>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2D9BBC0-E33D-41A4-9BCD-DDA971FBB7B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8" name="楕円 267">
          <a:extLst>
            <a:ext uri="{FF2B5EF4-FFF2-40B4-BE49-F238E27FC236}">
              <a16:creationId xmlns:a16="http://schemas.microsoft.com/office/drawing/2014/main" id="{03FBFFAE-E864-4B11-89D2-1A598B1B493D}"/>
            </a:ext>
          </a:extLst>
        </xdr:cNvPr>
        <xdr:cNvSpPr/>
      </xdr:nvSpPr>
      <xdr:spPr>
        <a:xfrm>
          <a:off x="15430500" y="141868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69" name="給与水準   （国との比較）該当値テキスト">
          <a:extLst>
            <a:ext uri="{FF2B5EF4-FFF2-40B4-BE49-F238E27FC236}">
              <a16:creationId xmlns:a16="http://schemas.microsoft.com/office/drawing/2014/main" id="{87287F4D-9C54-4425-832F-BE0C42813C48}"/>
            </a:ext>
          </a:extLst>
        </xdr:cNvPr>
        <xdr:cNvSpPr txBox="1"/>
      </xdr:nvSpPr>
      <xdr:spPr>
        <a:xfrm>
          <a:off x="15563850" y="141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0" name="楕円 269">
          <a:extLst>
            <a:ext uri="{FF2B5EF4-FFF2-40B4-BE49-F238E27FC236}">
              <a16:creationId xmlns:a16="http://schemas.microsoft.com/office/drawing/2014/main" id="{4708CC99-1825-4FB3-833B-E50D0DB4A632}"/>
            </a:ext>
          </a:extLst>
        </xdr:cNvPr>
        <xdr:cNvSpPr/>
      </xdr:nvSpPr>
      <xdr:spPr>
        <a:xfrm>
          <a:off x="14668500" y="142953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1" name="テキスト ボックス 270">
          <a:extLst>
            <a:ext uri="{FF2B5EF4-FFF2-40B4-BE49-F238E27FC236}">
              <a16:creationId xmlns:a16="http://schemas.microsoft.com/office/drawing/2014/main" id="{F206482A-0845-46D3-92F7-29E26DC91306}"/>
            </a:ext>
          </a:extLst>
        </xdr:cNvPr>
        <xdr:cNvSpPr txBox="1"/>
      </xdr:nvSpPr>
      <xdr:spPr>
        <a:xfrm>
          <a:off x="14370050" y="143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2" name="楕円 271">
          <a:extLst>
            <a:ext uri="{FF2B5EF4-FFF2-40B4-BE49-F238E27FC236}">
              <a16:creationId xmlns:a16="http://schemas.microsoft.com/office/drawing/2014/main" id="{C88A2E5F-75E9-41BA-A11B-1A6ADB2D3737}"/>
            </a:ext>
          </a:extLst>
        </xdr:cNvPr>
        <xdr:cNvSpPr/>
      </xdr:nvSpPr>
      <xdr:spPr>
        <a:xfrm>
          <a:off x="13868400" y="145188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3" name="テキスト ボックス 272">
          <a:extLst>
            <a:ext uri="{FF2B5EF4-FFF2-40B4-BE49-F238E27FC236}">
              <a16:creationId xmlns:a16="http://schemas.microsoft.com/office/drawing/2014/main" id="{820C6199-8C4D-4D5E-8514-573AB84D305C}"/>
            </a:ext>
          </a:extLst>
        </xdr:cNvPr>
        <xdr:cNvSpPr txBox="1"/>
      </xdr:nvSpPr>
      <xdr:spPr>
        <a:xfrm>
          <a:off x="1355725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74" name="楕円 273">
          <a:extLst>
            <a:ext uri="{FF2B5EF4-FFF2-40B4-BE49-F238E27FC236}">
              <a16:creationId xmlns:a16="http://schemas.microsoft.com/office/drawing/2014/main" id="{1F4EC1D5-FB30-4691-B82E-F77E91CD7533}"/>
            </a:ext>
          </a:extLst>
        </xdr:cNvPr>
        <xdr:cNvSpPr/>
      </xdr:nvSpPr>
      <xdr:spPr>
        <a:xfrm>
          <a:off x="13055600" y="142953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37089</xdr:rowOff>
    </xdr:from>
    <xdr:ext cx="762000" cy="259045"/>
    <xdr:sp macro="" textlink="">
      <xdr:nvSpPr>
        <xdr:cNvPr id="275" name="テキスト ボックス 274">
          <a:extLst>
            <a:ext uri="{FF2B5EF4-FFF2-40B4-BE49-F238E27FC236}">
              <a16:creationId xmlns:a16="http://schemas.microsoft.com/office/drawing/2014/main" id="{321981C8-2AC6-4971-95A4-4A0D10284AF6}"/>
            </a:ext>
          </a:extLst>
        </xdr:cNvPr>
        <xdr:cNvSpPr txBox="1"/>
      </xdr:nvSpPr>
      <xdr:spPr>
        <a:xfrm>
          <a:off x="12763500" y="140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42032</xdr:rowOff>
    </xdr:from>
    <xdr:to>
      <xdr:col>64</xdr:col>
      <xdr:colOff>152400</xdr:colOff>
      <xdr:row>89</xdr:row>
      <xdr:rowOff>143632</xdr:rowOff>
    </xdr:to>
    <xdr:sp macro="" textlink="">
      <xdr:nvSpPr>
        <xdr:cNvPr id="276" name="楕円 275">
          <a:extLst>
            <a:ext uri="{FF2B5EF4-FFF2-40B4-BE49-F238E27FC236}">
              <a16:creationId xmlns:a16="http://schemas.microsoft.com/office/drawing/2014/main" id="{2EA5D8BB-CEA6-4976-B2F4-61B98C01C9AE}"/>
            </a:ext>
          </a:extLst>
        </xdr:cNvPr>
        <xdr:cNvSpPr/>
      </xdr:nvSpPr>
      <xdr:spPr>
        <a:xfrm>
          <a:off x="12242800" y="147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128409</xdr:rowOff>
    </xdr:from>
    <xdr:ext cx="762000" cy="259045"/>
    <xdr:sp macro="" textlink="">
      <xdr:nvSpPr>
        <xdr:cNvPr id="277" name="テキスト ボックス 276">
          <a:extLst>
            <a:ext uri="{FF2B5EF4-FFF2-40B4-BE49-F238E27FC236}">
              <a16:creationId xmlns:a16="http://schemas.microsoft.com/office/drawing/2014/main" id="{8ADE1A1C-E1CB-4B80-8144-4E8667F0F0E6}"/>
            </a:ext>
          </a:extLst>
        </xdr:cNvPr>
        <xdr:cNvSpPr txBox="1"/>
      </xdr:nvSpPr>
      <xdr:spPr>
        <a:xfrm>
          <a:off x="11950700" y="148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3CC028BF-433A-4512-93AB-197E57C7D6B2}"/>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388B6824-86F6-433E-B97E-556D3A169360}"/>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7E162A76-0F9A-4F93-97F7-525A76934A8D}"/>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CE989858-0558-407D-8EAC-DBAFEB3FA176}"/>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80D68F9C-DF84-4494-B162-48E3114239DD}"/>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96EC9674-2B2E-46A8-BBBE-03F8750DBF4A}"/>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195AD2D2-8A20-4F0D-876A-2BE4F32464E1}"/>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D78324ED-38B8-40E0-9BAD-862A0E743C5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7F3DA4FF-B6BE-4212-9905-CF30069E9ED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FD36476E-A360-4C10-A70A-9794B114798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D418496A-062A-4B5E-9C1C-0E8B2E6410A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財政力指数が同規模の団体と比較して本県は人口が少ないことから、人口１０万人当たりの指数は高くなる傾向にあるが、行財政改革の実施により、一般行政部門では全国最小水準を維持している。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CA96A962-99EE-4FBB-B82E-1ABF37B268B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7BF4E576-0AA2-4F8F-B578-1830C0ECC2AB}"/>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C5DD39AE-D77D-4BE2-BF37-C33919EC2B6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80F7EA60-87A2-4F33-8650-33D089386C37}"/>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89D62EF1-376D-4E6A-B137-94EA5E52A6C4}"/>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AF291D1D-9D94-42EA-99C6-019478D79751}"/>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5AD88922-511F-4F43-97CC-86ED388A47A2}"/>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2A3A8281-DBA3-49A7-A8A4-D7168E9EE675}"/>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85899D64-CEFE-4628-B620-90B16A1533F4}"/>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FAC4F7F9-B50B-48C5-8139-C533F44FF265}"/>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3427392B-B4EC-4B91-88FB-D818DE380906}"/>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2CE3CBEB-E3E8-494C-9A20-4D3264C7034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DD3B274B-AEC6-41F1-8861-24B2A8AE443E}"/>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A30CEC8D-DC6F-4CB3-B356-D299295EE164}"/>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7A0AC155-53A8-4771-8F18-4B183AADCAD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F910232C-074F-4712-93EA-B64714915E0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5" name="直線コネクタ 304">
          <a:extLst>
            <a:ext uri="{FF2B5EF4-FFF2-40B4-BE49-F238E27FC236}">
              <a16:creationId xmlns:a16="http://schemas.microsoft.com/office/drawing/2014/main" id="{522BD98C-84A6-4FE6-8DAD-2760B8E4D806}"/>
            </a:ext>
          </a:extLst>
        </xdr:cNvPr>
        <xdr:cNvCxnSpPr/>
      </xdr:nvCxnSpPr>
      <xdr:spPr>
        <a:xfrm flipV="1">
          <a:off x="15474950" y="9867753"/>
          <a:ext cx="0" cy="1113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6" name="定員管理の状況最小値テキスト">
          <a:extLst>
            <a:ext uri="{FF2B5EF4-FFF2-40B4-BE49-F238E27FC236}">
              <a16:creationId xmlns:a16="http://schemas.microsoft.com/office/drawing/2014/main" id="{444F954B-110F-4FDA-A279-038311492614}"/>
            </a:ext>
          </a:extLst>
        </xdr:cNvPr>
        <xdr:cNvSpPr txBox="1"/>
      </xdr:nvSpPr>
      <xdr:spPr>
        <a:xfrm>
          <a:off x="15563850" y="109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7" name="直線コネクタ 306">
          <a:extLst>
            <a:ext uri="{FF2B5EF4-FFF2-40B4-BE49-F238E27FC236}">
              <a16:creationId xmlns:a16="http://schemas.microsoft.com/office/drawing/2014/main" id="{3410A0F1-C4AA-4004-8D54-43AB10D91BF6}"/>
            </a:ext>
          </a:extLst>
        </xdr:cNvPr>
        <xdr:cNvCxnSpPr/>
      </xdr:nvCxnSpPr>
      <xdr:spPr>
        <a:xfrm>
          <a:off x="15405100" y="1098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8" name="定員管理の状況最大値テキスト">
          <a:extLst>
            <a:ext uri="{FF2B5EF4-FFF2-40B4-BE49-F238E27FC236}">
              <a16:creationId xmlns:a16="http://schemas.microsoft.com/office/drawing/2014/main" id="{70136832-7E7A-4D4C-904E-8F8A53306489}"/>
            </a:ext>
          </a:extLst>
        </xdr:cNvPr>
        <xdr:cNvSpPr txBox="1"/>
      </xdr:nvSpPr>
      <xdr:spPr>
        <a:xfrm>
          <a:off x="15563850" y="96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9" name="直線コネクタ 308">
          <a:extLst>
            <a:ext uri="{FF2B5EF4-FFF2-40B4-BE49-F238E27FC236}">
              <a16:creationId xmlns:a16="http://schemas.microsoft.com/office/drawing/2014/main" id="{D192EDF7-D36C-4D58-94FB-E5BB155AD67B}"/>
            </a:ext>
          </a:extLst>
        </xdr:cNvPr>
        <xdr:cNvCxnSpPr/>
      </xdr:nvCxnSpPr>
      <xdr:spPr>
        <a:xfrm>
          <a:off x="15405100" y="9867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37608</xdr:rowOff>
    </xdr:from>
    <xdr:to>
      <xdr:col>81</xdr:col>
      <xdr:colOff>44450</xdr:colOff>
      <xdr:row>66</xdr:row>
      <xdr:rowOff>84621</xdr:rowOff>
    </xdr:to>
    <xdr:cxnSp macro="">
      <xdr:nvCxnSpPr>
        <xdr:cNvPr id="310" name="直線コネクタ 309">
          <a:extLst>
            <a:ext uri="{FF2B5EF4-FFF2-40B4-BE49-F238E27FC236}">
              <a16:creationId xmlns:a16="http://schemas.microsoft.com/office/drawing/2014/main" id="{7A2BA297-D79E-4024-8084-DB48470563D6}"/>
            </a:ext>
          </a:extLst>
        </xdr:cNvPr>
        <xdr:cNvCxnSpPr/>
      </xdr:nvCxnSpPr>
      <xdr:spPr>
        <a:xfrm>
          <a:off x="14712950" y="10934208"/>
          <a:ext cx="762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77023</xdr:rowOff>
    </xdr:from>
    <xdr:ext cx="762000" cy="259045"/>
    <xdr:sp macro="" textlink="">
      <xdr:nvSpPr>
        <xdr:cNvPr id="311" name="定員管理の状況平均値テキスト">
          <a:extLst>
            <a:ext uri="{FF2B5EF4-FFF2-40B4-BE49-F238E27FC236}">
              <a16:creationId xmlns:a16="http://schemas.microsoft.com/office/drawing/2014/main" id="{8F6501A6-4023-47B2-9673-86ED690406DE}"/>
            </a:ext>
          </a:extLst>
        </xdr:cNvPr>
        <xdr:cNvSpPr txBox="1"/>
      </xdr:nvSpPr>
      <xdr:spPr>
        <a:xfrm>
          <a:off x="15563850" y="9983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2" name="フローチャート: 判断 311">
          <a:extLst>
            <a:ext uri="{FF2B5EF4-FFF2-40B4-BE49-F238E27FC236}">
              <a16:creationId xmlns:a16="http://schemas.microsoft.com/office/drawing/2014/main" id="{CC13D2F0-949E-4870-8C99-6C5D9D77B572}"/>
            </a:ext>
          </a:extLst>
        </xdr:cNvPr>
        <xdr:cNvSpPr/>
      </xdr:nvSpPr>
      <xdr:spPr>
        <a:xfrm>
          <a:off x="15430500" y="101315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6963</xdr:rowOff>
    </xdr:from>
    <xdr:to>
      <xdr:col>77</xdr:col>
      <xdr:colOff>44450</xdr:colOff>
      <xdr:row>66</xdr:row>
      <xdr:rowOff>37608</xdr:rowOff>
    </xdr:to>
    <xdr:cxnSp macro="">
      <xdr:nvCxnSpPr>
        <xdr:cNvPr id="313" name="直線コネクタ 312">
          <a:extLst>
            <a:ext uri="{FF2B5EF4-FFF2-40B4-BE49-F238E27FC236}">
              <a16:creationId xmlns:a16="http://schemas.microsoft.com/office/drawing/2014/main" id="{E9E66BE7-5E5C-4E1C-A365-E91D34A0FF81}"/>
            </a:ext>
          </a:extLst>
        </xdr:cNvPr>
        <xdr:cNvCxnSpPr/>
      </xdr:nvCxnSpPr>
      <xdr:spPr>
        <a:xfrm>
          <a:off x="13906500" y="10903563"/>
          <a:ext cx="80645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4" name="フローチャート: 判断 313">
          <a:extLst>
            <a:ext uri="{FF2B5EF4-FFF2-40B4-BE49-F238E27FC236}">
              <a16:creationId xmlns:a16="http://schemas.microsoft.com/office/drawing/2014/main" id="{85584BC6-8A2A-4536-A0B8-3DF18031D150}"/>
            </a:ext>
          </a:extLst>
        </xdr:cNvPr>
        <xdr:cNvSpPr/>
      </xdr:nvSpPr>
      <xdr:spPr>
        <a:xfrm>
          <a:off x="14668500" y="10094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134892</xdr:rowOff>
    </xdr:from>
    <xdr:ext cx="736600" cy="259045"/>
    <xdr:sp macro="" textlink="">
      <xdr:nvSpPr>
        <xdr:cNvPr id="315" name="テキスト ボックス 314">
          <a:extLst>
            <a:ext uri="{FF2B5EF4-FFF2-40B4-BE49-F238E27FC236}">
              <a16:creationId xmlns:a16="http://schemas.microsoft.com/office/drawing/2014/main" id="{079EAA07-E72F-463C-BDC2-BF37F18BAFDA}"/>
            </a:ext>
          </a:extLst>
        </xdr:cNvPr>
        <xdr:cNvSpPr txBox="1"/>
      </xdr:nvSpPr>
      <xdr:spPr>
        <a:xfrm>
          <a:off x="14370050" y="987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169752</xdr:rowOff>
    </xdr:from>
    <xdr:to>
      <xdr:col>72</xdr:col>
      <xdr:colOff>203200</xdr:colOff>
      <xdr:row>66</xdr:row>
      <xdr:rowOff>6963</xdr:rowOff>
    </xdr:to>
    <xdr:cxnSp macro="">
      <xdr:nvCxnSpPr>
        <xdr:cNvPr id="316" name="直線コネクタ 315">
          <a:extLst>
            <a:ext uri="{FF2B5EF4-FFF2-40B4-BE49-F238E27FC236}">
              <a16:creationId xmlns:a16="http://schemas.microsoft.com/office/drawing/2014/main" id="{47B20F2C-E103-4A66-9801-BBDAD253BC73}"/>
            </a:ext>
          </a:extLst>
        </xdr:cNvPr>
        <xdr:cNvCxnSpPr/>
      </xdr:nvCxnSpPr>
      <xdr:spPr>
        <a:xfrm>
          <a:off x="13106400" y="10729802"/>
          <a:ext cx="800100" cy="1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7" name="フローチャート: 判断 316">
          <a:extLst>
            <a:ext uri="{FF2B5EF4-FFF2-40B4-BE49-F238E27FC236}">
              <a16:creationId xmlns:a16="http://schemas.microsoft.com/office/drawing/2014/main" id="{81010A75-8C42-4C9A-BF29-63EDC7E5CB9E}"/>
            </a:ext>
          </a:extLst>
        </xdr:cNvPr>
        <xdr:cNvSpPr/>
      </xdr:nvSpPr>
      <xdr:spPr>
        <a:xfrm>
          <a:off x="13868400" y="10089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18" name="テキスト ボックス 317">
          <a:extLst>
            <a:ext uri="{FF2B5EF4-FFF2-40B4-BE49-F238E27FC236}">
              <a16:creationId xmlns:a16="http://schemas.microsoft.com/office/drawing/2014/main" id="{BC64D455-7EEB-452B-8EC1-66F0CDA02359}"/>
            </a:ext>
          </a:extLst>
        </xdr:cNvPr>
        <xdr:cNvSpPr txBox="1"/>
      </xdr:nvSpPr>
      <xdr:spPr>
        <a:xfrm>
          <a:off x="13557250" y="9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156601</xdr:rowOff>
    </xdr:from>
    <xdr:to>
      <xdr:col>68</xdr:col>
      <xdr:colOff>152400</xdr:colOff>
      <xdr:row>64</xdr:row>
      <xdr:rowOff>169752</xdr:rowOff>
    </xdr:to>
    <xdr:cxnSp macro="">
      <xdr:nvCxnSpPr>
        <xdr:cNvPr id="319" name="直線コネクタ 318">
          <a:extLst>
            <a:ext uri="{FF2B5EF4-FFF2-40B4-BE49-F238E27FC236}">
              <a16:creationId xmlns:a16="http://schemas.microsoft.com/office/drawing/2014/main" id="{B6CE2326-AE39-46C6-AAD5-EB4C59B497B7}"/>
            </a:ext>
          </a:extLst>
        </xdr:cNvPr>
        <xdr:cNvCxnSpPr/>
      </xdr:nvCxnSpPr>
      <xdr:spPr>
        <a:xfrm>
          <a:off x="12293600" y="10723001"/>
          <a:ext cx="8128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0" name="フローチャート: 判断 319">
          <a:extLst>
            <a:ext uri="{FF2B5EF4-FFF2-40B4-BE49-F238E27FC236}">
              <a16:creationId xmlns:a16="http://schemas.microsoft.com/office/drawing/2014/main" id="{7F8254C6-1987-4F91-9CA4-454E42C56A4B}"/>
            </a:ext>
          </a:extLst>
        </xdr:cNvPr>
        <xdr:cNvSpPr/>
      </xdr:nvSpPr>
      <xdr:spPr>
        <a:xfrm>
          <a:off x="13055600" y="1003267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21" name="テキスト ボックス 320">
          <a:extLst>
            <a:ext uri="{FF2B5EF4-FFF2-40B4-BE49-F238E27FC236}">
              <a16:creationId xmlns:a16="http://schemas.microsoft.com/office/drawing/2014/main" id="{C55B1F4F-BD41-45A9-BD4C-A0C056D9EDB0}"/>
            </a:ext>
          </a:extLst>
        </xdr:cNvPr>
        <xdr:cNvSpPr txBox="1"/>
      </xdr:nvSpPr>
      <xdr:spPr>
        <a:xfrm>
          <a:off x="12763500" y="980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2" name="フローチャート: 判断 321">
          <a:extLst>
            <a:ext uri="{FF2B5EF4-FFF2-40B4-BE49-F238E27FC236}">
              <a16:creationId xmlns:a16="http://schemas.microsoft.com/office/drawing/2014/main" id="{2CFA73F1-3CEC-43B0-836D-F47B9EA46F87}"/>
            </a:ext>
          </a:extLst>
        </xdr:cNvPr>
        <xdr:cNvSpPr/>
      </xdr:nvSpPr>
      <xdr:spPr>
        <a:xfrm>
          <a:off x="12242800" y="10021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23" name="テキスト ボックス 322">
          <a:extLst>
            <a:ext uri="{FF2B5EF4-FFF2-40B4-BE49-F238E27FC236}">
              <a16:creationId xmlns:a16="http://schemas.microsoft.com/office/drawing/2014/main" id="{9556FDFD-6059-486F-9791-99B9B434B99F}"/>
            </a:ext>
          </a:extLst>
        </xdr:cNvPr>
        <xdr:cNvSpPr txBox="1"/>
      </xdr:nvSpPr>
      <xdr:spPr>
        <a:xfrm>
          <a:off x="11950700" y="979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326878DB-FFAB-4873-8990-DA6E0690379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7EDDE7C8-D45C-4C78-816E-16925FD3F9EC}"/>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45E0927D-24B1-4AB5-B040-7B3D4B3C1EF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61EF254F-4CF9-4209-A36D-40525CE7CD18}"/>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BA9857A2-AE70-4F48-A93A-C66A9F4F45F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33821</xdr:rowOff>
    </xdr:from>
    <xdr:to>
      <xdr:col>81</xdr:col>
      <xdr:colOff>95250</xdr:colOff>
      <xdr:row>66</xdr:row>
      <xdr:rowOff>135421</xdr:rowOff>
    </xdr:to>
    <xdr:sp macro="" textlink="">
      <xdr:nvSpPr>
        <xdr:cNvPr id="329" name="楕円 328">
          <a:extLst>
            <a:ext uri="{FF2B5EF4-FFF2-40B4-BE49-F238E27FC236}">
              <a16:creationId xmlns:a16="http://schemas.microsoft.com/office/drawing/2014/main" id="{4FDECE7A-3B5F-4FD9-85F1-FF6BE6A841E2}"/>
            </a:ext>
          </a:extLst>
        </xdr:cNvPr>
        <xdr:cNvSpPr/>
      </xdr:nvSpPr>
      <xdr:spPr>
        <a:xfrm>
          <a:off x="15430500" y="109304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101148</xdr:rowOff>
    </xdr:from>
    <xdr:ext cx="762000" cy="259045"/>
    <xdr:sp macro="" textlink="">
      <xdr:nvSpPr>
        <xdr:cNvPr id="330" name="定員管理の状況該当値テキスト">
          <a:extLst>
            <a:ext uri="{FF2B5EF4-FFF2-40B4-BE49-F238E27FC236}">
              <a16:creationId xmlns:a16="http://schemas.microsoft.com/office/drawing/2014/main" id="{8F6E6A34-46CB-4273-B691-C27AB9F7C832}"/>
            </a:ext>
          </a:extLst>
        </xdr:cNvPr>
        <xdr:cNvSpPr txBox="1"/>
      </xdr:nvSpPr>
      <xdr:spPr>
        <a:xfrm>
          <a:off x="15563850" y="108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158258</xdr:rowOff>
    </xdr:from>
    <xdr:to>
      <xdr:col>77</xdr:col>
      <xdr:colOff>95250</xdr:colOff>
      <xdr:row>66</xdr:row>
      <xdr:rowOff>88408</xdr:rowOff>
    </xdr:to>
    <xdr:sp macro="" textlink="">
      <xdr:nvSpPr>
        <xdr:cNvPr id="331" name="楕円 330">
          <a:extLst>
            <a:ext uri="{FF2B5EF4-FFF2-40B4-BE49-F238E27FC236}">
              <a16:creationId xmlns:a16="http://schemas.microsoft.com/office/drawing/2014/main" id="{8D9A4FC6-CDAE-404D-8D78-FFDE7121C546}"/>
            </a:ext>
          </a:extLst>
        </xdr:cNvPr>
        <xdr:cNvSpPr/>
      </xdr:nvSpPr>
      <xdr:spPr>
        <a:xfrm>
          <a:off x="14668500" y="108897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73185</xdr:rowOff>
    </xdr:from>
    <xdr:ext cx="736600" cy="259045"/>
    <xdr:sp macro="" textlink="">
      <xdr:nvSpPr>
        <xdr:cNvPr id="332" name="テキスト ボックス 331">
          <a:extLst>
            <a:ext uri="{FF2B5EF4-FFF2-40B4-BE49-F238E27FC236}">
              <a16:creationId xmlns:a16="http://schemas.microsoft.com/office/drawing/2014/main" id="{A0D312F6-C082-4BB7-977E-64EE0211AFE8}"/>
            </a:ext>
          </a:extLst>
        </xdr:cNvPr>
        <xdr:cNvSpPr txBox="1"/>
      </xdr:nvSpPr>
      <xdr:spPr>
        <a:xfrm>
          <a:off x="14370050" y="10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127613</xdr:rowOff>
    </xdr:from>
    <xdr:to>
      <xdr:col>73</xdr:col>
      <xdr:colOff>44450</xdr:colOff>
      <xdr:row>66</xdr:row>
      <xdr:rowOff>57763</xdr:rowOff>
    </xdr:to>
    <xdr:sp macro="" textlink="">
      <xdr:nvSpPr>
        <xdr:cNvPr id="333" name="楕円 332">
          <a:extLst>
            <a:ext uri="{FF2B5EF4-FFF2-40B4-BE49-F238E27FC236}">
              <a16:creationId xmlns:a16="http://schemas.microsoft.com/office/drawing/2014/main" id="{F14EE89E-F646-4C53-ADEB-2FF5FB47C0CF}"/>
            </a:ext>
          </a:extLst>
        </xdr:cNvPr>
        <xdr:cNvSpPr/>
      </xdr:nvSpPr>
      <xdr:spPr>
        <a:xfrm>
          <a:off x="13868400" y="10859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42540</xdr:rowOff>
    </xdr:from>
    <xdr:ext cx="762000" cy="259045"/>
    <xdr:sp macro="" textlink="">
      <xdr:nvSpPr>
        <xdr:cNvPr id="334" name="テキスト ボックス 333">
          <a:extLst>
            <a:ext uri="{FF2B5EF4-FFF2-40B4-BE49-F238E27FC236}">
              <a16:creationId xmlns:a16="http://schemas.microsoft.com/office/drawing/2014/main" id="{8DB07062-D030-49ED-AB09-9D35259682C6}"/>
            </a:ext>
          </a:extLst>
        </xdr:cNvPr>
        <xdr:cNvSpPr txBox="1"/>
      </xdr:nvSpPr>
      <xdr:spPr>
        <a:xfrm>
          <a:off x="13557250" y="1093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118952</xdr:rowOff>
    </xdr:from>
    <xdr:to>
      <xdr:col>68</xdr:col>
      <xdr:colOff>203200</xdr:colOff>
      <xdr:row>65</xdr:row>
      <xdr:rowOff>49102</xdr:rowOff>
    </xdr:to>
    <xdr:sp macro="" textlink="">
      <xdr:nvSpPr>
        <xdr:cNvPr id="335" name="楕円 334">
          <a:extLst>
            <a:ext uri="{FF2B5EF4-FFF2-40B4-BE49-F238E27FC236}">
              <a16:creationId xmlns:a16="http://schemas.microsoft.com/office/drawing/2014/main" id="{B57BEB74-E988-4212-AF9D-57968F2C82AE}"/>
            </a:ext>
          </a:extLst>
        </xdr:cNvPr>
        <xdr:cNvSpPr/>
      </xdr:nvSpPr>
      <xdr:spPr>
        <a:xfrm>
          <a:off x="13055600" y="1068535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33879</xdr:rowOff>
    </xdr:from>
    <xdr:ext cx="762000" cy="259045"/>
    <xdr:sp macro="" textlink="">
      <xdr:nvSpPr>
        <xdr:cNvPr id="336" name="テキスト ボックス 335">
          <a:extLst>
            <a:ext uri="{FF2B5EF4-FFF2-40B4-BE49-F238E27FC236}">
              <a16:creationId xmlns:a16="http://schemas.microsoft.com/office/drawing/2014/main" id="{7D2DC905-4CCA-4DFF-B65C-7E2CD79BD74F}"/>
            </a:ext>
          </a:extLst>
        </xdr:cNvPr>
        <xdr:cNvSpPr txBox="1"/>
      </xdr:nvSpPr>
      <xdr:spPr>
        <a:xfrm>
          <a:off x="12763500" y="1076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105801</xdr:rowOff>
    </xdr:from>
    <xdr:to>
      <xdr:col>64</xdr:col>
      <xdr:colOff>152400</xdr:colOff>
      <xdr:row>65</xdr:row>
      <xdr:rowOff>35951</xdr:rowOff>
    </xdr:to>
    <xdr:sp macro="" textlink="">
      <xdr:nvSpPr>
        <xdr:cNvPr id="337" name="楕円 336">
          <a:extLst>
            <a:ext uri="{FF2B5EF4-FFF2-40B4-BE49-F238E27FC236}">
              <a16:creationId xmlns:a16="http://schemas.microsoft.com/office/drawing/2014/main" id="{10C51E02-065A-44D0-A172-524C7D7EB766}"/>
            </a:ext>
          </a:extLst>
        </xdr:cNvPr>
        <xdr:cNvSpPr/>
      </xdr:nvSpPr>
      <xdr:spPr>
        <a:xfrm>
          <a:off x="12242800" y="10672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20728</xdr:rowOff>
    </xdr:from>
    <xdr:ext cx="762000" cy="259045"/>
    <xdr:sp macro="" textlink="">
      <xdr:nvSpPr>
        <xdr:cNvPr id="338" name="テキスト ボックス 337">
          <a:extLst>
            <a:ext uri="{FF2B5EF4-FFF2-40B4-BE49-F238E27FC236}">
              <a16:creationId xmlns:a16="http://schemas.microsoft.com/office/drawing/2014/main" id="{8A2EBED6-2CCF-4907-8D17-9209B8303E50}"/>
            </a:ext>
          </a:extLst>
        </xdr:cNvPr>
        <xdr:cNvSpPr txBox="1"/>
      </xdr:nvSpPr>
      <xdr:spPr>
        <a:xfrm>
          <a:off x="11950700" y="1075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3DFC27A6-FEED-4702-B700-38D9D97A068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19EB48B9-AD72-4ADF-B087-A1EA115B612B}"/>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E073C81-51F8-464E-802D-4B9B44AC4F63}"/>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870007CA-1392-4A9C-B0A0-350D17BFAE3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AF289DD7-024A-4250-9650-8DFA9325FAD7}"/>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BD4434C1-AC9C-4E79-956F-34B2579DB9D3}"/>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2544B187-D6C1-4F0C-B350-EF0AF83239C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13526326-C3A4-4350-8022-FC98D576D88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3B593121-1320-427E-825C-50E6F4EE558E}"/>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70A6F55B-EA21-4038-AE0F-BFE5F54FDFFE}"/>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F3EDBA27-B4F5-4086-889B-541B4D78F1E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令和４年度は令和元年度に比べ、標準財政規模が増加したため、前年度よりも０．３ポイントの改善となった。</a:t>
          </a:r>
        </a:p>
        <a:p>
          <a:r>
            <a:rPr kumimoji="1" lang="ja-JP" altLang="en-US" sz="1300">
              <a:latin typeface="ＭＳ Ｐゴシック" panose="020B0600070205080204" pitchFamily="50" charset="-128"/>
              <a:ea typeface="ＭＳ Ｐゴシック" panose="020B0600070205080204" pitchFamily="50" charset="-128"/>
            </a:rPr>
            <a:t>　引き続き、事業の選択と集中等により、県債の新規発行の抑制を図る。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B1F1FD20-150B-4504-8156-5038DA7868A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CD7B60F4-2DA8-4720-A9C5-904E81421308}"/>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587A39EE-4CBB-4764-A48C-06020478711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F6BEB41-13B3-4A90-B5DB-2E16BC14BDD5}"/>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9856948F-9B81-4772-8AD1-DC5B0178A147}"/>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1FB655B2-ECC7-4FB0-BEF5-4CAE90B13C7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5DE5A83A-A5F4-4267-98BE-AECB1409FB07}"/>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F4239F26-1F2F-4A8E-9203-0DD9FAD34ADD}"/>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CC36588E-E335-48BB-84F3-3068EA4CFB0E}"/>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FEF00394-C28B-43AD-9D24-06AB59774D6A}"/>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79FE7B2B-39BB-41DC-827C-F83076DD54DA}"/>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2BD44CDF-4534-48C5-AC44-EEFC352F770F}"/>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6F851439-412F-4639-9E8C-3AFA52A2AD77}"/>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109EA507-B883-4C38-8089-7C37C3DF4DA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866FC6E4-8EBF-4088-8E3B-85B801170DDD}"/>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8B2AC350-E45E-48F1-B9DC-DC03EDEFF0E1}"/>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B0B333C6-C546-496F-A93C-AA6E256ADEF5}"/>
            </a:ext>
          </a:extLst>
        </xdr:cNvPr>
        <xdr:cNvCxnSpPr/>
      </xdr:nvCxnSpPr>
      <xdr:spPr>
        <a:xfrm flipV="1">
          <a:off x="15474950" y="5891389"/>
          <a:ext cx="0" cy="1343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660F491F-A720-4F78-9E11-CFBFA66C183F}"/>
            </a:ext>
          </a:extLst>
        </xdr:cNvPr>
        <xdr:cNvSpPr txBox="1"/>
      </xdr:nvSpPr>
      <xdr:spPr>
        <a:xfrm>
          <a:off x="15563850" y="72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0B7EC657-92DE-454B-A961-61CCF4429334}"/>
            </a:ext>
          </a:extLst>
        </xdr:cNvPr>
        <xdr:cNvCxnSpPr/>
      </xdr:nvCxnSpPr>
      <xdr:spPr>
        <a:xfrm>
          <a:off x="15405100" y="7234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85900629-3672-4B09-9D32-D4BA890F3C69}"/>
            </a:ext>
          </a:extLst>
        </xdr:cNvPr>
        <xdr:cNvSpPr txBox="1"/>
      </xdr:nvSpPr>
      <xdr:spPr>
        <a:xfrm>
          <a:off x="15563850" y="564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60590A77-C60F-40CB-9AE0-40965B75B181}"/>
            </a:ext>
          </a:extLst>
        </xdr:cNvPr>
        <xdr:cNvCxnSpPr/>
      </xdr:nvCxnSpPr>
      <xdr:spPr>
        <a:xfrm>
          <a:off x="15405100" y="5891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40922</xdr:rowOff>
    </xdr:from>
    <xdr:to>
      <xdr:col>81</xdr:col>
      <xdr:colOff>44450</xdr:colOff>
      <xdr:row>38</xdr:row>
      <xdr:rowOff>81139</xdr:rowOff>
    </xdr:to>
    <xdr:cxnSp macro="">
      <xdr:nvCxnSpPr>
        <xdr:cNvPr id="371" name="直線コネクタ 370">
          <a:extLst>
            <a:ext uri="{FF2B5EF4-FFF2-40B4-BE49-F238E27FC236}">
              <a16:creationId xmlns:a16="http://schemas.microsoft.com/office/drawing/2014/main" id="{C2296E09-612B-4081-8DB0-5166051568D6}"/>
            </a:ext>
          </a:extLst>
        </xdr:cNvPr>
        <xdr:cNvCxnSpPr/>
      </xdr:nvCxnSpPr>
      <xdr:spPr>
        <a:xfrm flipV="1">
          <a:off x="14712950" y="6314722"/>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2" name="公債費負担の状況平均値テキスト">
          <a:extLst>
            <a:ext uri="{FF2B5EF4-FFF2-40B4-BE49-F238E27FC236}">
              <a16:creationId xmlns:a16="http://schemas.microsoft.com/office/drawing/2014/main" id="{5CC4063E-FF3F-4287-9F1B-45C64B9AD112}"/>
            </a:ext>
          </a:extLst>
        </xdr:cNvPr>
        <xdr:cNvSpPr txBox="1"/>
      </xdr:nvSpPr>
      <xdr:spPr>
        <a:xfrm>
          <a:off x="15563850" y="6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D27456E5-7218-41A8-B08F-75172B21DCE0}"/>
            </a:ext>
          </a:extLst>
        </xdr:cNvPr>
        <xdr:cNvSpPr/>
      </xdr:nvSpPr>
      <xdr:spPr>
        <a:xfrm>
          <a:off x="15430500" y="66131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81139</xdr:rowOff>
    </xdr:from>
    <xdr:to>
      <xdr:col>77</xdr:col>
      <xdr:colOff>44450</xdr:colOff>
      <xdr:row>38</xdr:row>
      <xdr:rowOff>134761</xdr:rowOff>
    </xdr:to>
    <xdr:cxnSp macro="">
      <xdr:nvCxnSpPr>
        <xdr:cNvPr id="374" name="直線コネクタ 373">
          <a:extLst>
            <a:ext uri="{FF2B5EF4-FFF2-40B4-BE49-F238E27FC236}">
              <a16:creationId xmlns:a16="http://schemas.microsoft.com/office/drawing/2014/main" id="{6C204576-227F-4082-AD85-E9EA7E1D90D9}"/>
            </a:ext>
          </a:extLst>
        </xdr:cNvPr>
        <xdr:cNvCxnSpPr/>
      </xdr:nvCxnSpPr>
      <xdr:spPr>
        <a:xfrm flipV="1">
          <a:off x="13906500" y="6354939"/>
          <a:ext cx="80645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3D1E070F-24A6-4A17-B548-074CB229ADAD}"/>
            </a:ext>
          </a:extLst>
        </xdr:cNvPr>
        <xdr:cNvSpPr/>
      </xdr:nvSpPr>
      <xdr:spPr>
        <a:xfrm>
          <a:off x="14668500" y="6512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6" name="テキスト ボックス 375">
          <a:extLst>
            <a:ext uri="{FF2B5EF4-FFF2-40B4-BE49-F238E27FC236}">
              <a16:creationId xmlns:a16="http://schemas.microsoft.com/office/drawing/2014/main" id="{F9436F0B-FDC9-4CD3-8A01-11C0A552A3D5}"/>
            </a:ext>
          </a:extLst>
        </xdr:cNvPr>
        <xdr:cNvSpPr txBox="1"/>
      </xdr:nvSpPr>
      <xdr:spPr>
        <a:xfrm>
          <a:off x="14370050" y="6598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39</xdr:row>
      <xdr:rowOff>30339</xdr:rowOff>
    </xdr:to>
    <xdr:cxnSp macro="">
      <xdr:nvCxnSpPr>
        <xdr:cNvPr id="377" name="直線コネクタ 376">
          <a:extLst>
            <a:ext uri="{FF2B5EF4-FFF2-40B4-BE49-F238E27FC236}">
              <a16:creationId xmlns:a16="http://schemas.microsoft.com/office/drawing/2014/main" id="{6B12BDFA-A0C4-48F9-81CA-13EE7A46CB77}"/>
            </a:ext>
          </a:extLst>
        </xdr:cNvPr>
        <xdr:cNvCxnSpPr/>
      </xdr:nvCxnSpPr>
      <xdr:spPr>
        <a:xfrm flipV="1">
          <a:off x="13106400" y="6408561"/>
          <a:ext cx="8001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8" name="フローチャート: 判断 377">
          <a:extLst>
            <a:ext uri="{FF2B5EF4-FFF2-40B4-BE49-F238E27FC236}">
              <a16:creationId xmlns:a16="http://schemas.microsoft.com/office/drawing/2014/main" id="{09CCEDF7-25DB-45A9-AA8E-736FF9DDDA30}"/>
            </a:ext>
          </a:extLst>
        </xdr:cNvPr>
        <xdr:cNvSpPr/>
      </xdr:nvSpPr>
      <xdr:spPr>
        <a:xfrm>
          <a:off x="13868400" y="65256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79" name="テキスト ボックス 378">
          <a:extLst>
            <a:ext uri="{FF2B5EF4-FFF2-40B4-BE49-F238E27FC236}">
              <a16:creationId xmlns:a16="http://schemas.microsoft.com/office/drawing/2014/main" id="{13C67145-5AD8-4445-AAC4-A76E8334667F}"/>
            </a:ext>
          </a:extLst>
        </xdr:cNvPr>
        <xdr:cNvSpPr txBox="1"/>
      </xdr:nvSpPr>
      <xdr:spPr>
        <a:xfrm>
          <a:off x="13557250" y="66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30339</xdr:rowOff>
    </xdr:from>
    <xdr:to>
      <xdr:col>68</xdr:col>
      <xdr:colOff>152400</xdr:colOff>
      <xdr:row>39</xdr:row>
      <xdr:rowOff>70555</xdr:rowOff>
    </xdr:to>
    <xdr:cxnSp macro="">
      <xdr:nvCxnSpPr>
        <xdr:cNvPr id="380" name="直線コネクタ 379">
          <a:extLst>
            <a:ext uri="{FF2B5EF4-FFF2-40B4-BE49-F238E27FC236}">
              <a16:creationId xmlns:a16="http://schemas.microsoft.com/office/drawing/2014/main" id="{102AD08C-F785-401A-A904-8B9D28781F6A}"/>
            </a:ext>
          </a:extLst>
        </xdr:cNvPr>
        <xdr:cNvCxnSpPr/>
      </xdr:nvCxnSpPr>
      <xdr:spPr>
        <a:xfrm flipV="1">
          <a:off x="12293600" y="6469239"/>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1" name="フローチャート: 判断 380">
          <a:extLst>
            <a:ext uri="{FF2B5EF4-FFF2-40B4-BE49-F238E27FC236}">
              <a16:creationId xmlns:a16="http://schemas.microsoft.com/office/drawing/2014/main" id="{2EB8C4B8-8E25-41C2-B076-E51864A16C92}"/>
            </a:ext>
          </a:extLst>
        </xdr:cNvPr>
        <xdr:cNvSpPr/>
      </xdr:nvSpPr>
      <xdr:spPr>
        <a:xfrm>
          <a:off x="13055600" y="66061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2" name="テキスト ボックス 381">
          <a:extLst>
            <a:ext uri="{FF2B5EF4-FFF2-40B4-BE49-F238E27FC236}">
              <a16:creationId xmlns:a16="http://schemas.microsoft.com/office/drawing/2014/main" id="{21321E5A-1F04-49B7-8E27-6FA4159BFB29}"/>
            </a:ext>
          </a:extLst>
        </xdr:cNvPr>
        <xdr:cNvSpPr txBox="1"/>
      </xdr:nvSpPr>
      <xdr:spPr>
        <a:xfrm>
          <a:off x="127635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3" name="フローチャート: 判断 382">
          <a:extLst>
            <a:ext uri="{FF2B5EF4-FFF2-40B4-BE49-F238E27FC236}">
              <a16:creationId xmlns:a16="http://schemas.microsoft.com/office/drawing/2014/main" id="{EB2809AD-1EDC-4356-AA15-287C46533877}"/>
            </a:ext>
          </a:extLst>
        </xdr:cNvPr>
        <xdr:cNvSpPr/>
      </xdr:nvSpPr>
      <xdr:spPr>
        <a:xfrm>
          <a:off x="1224280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4" name="テキスト ボックス 383">
          <a:extLst>
            <a:ext uri="{FF2B5EF4-FFF2-40B4-BE49-F238E27FC236}">
              <a16:creationId xmlns:a16="http://schemas.microsoft.com/office/drawing/2014/main" id="{D86A0905-BB43-4329-A5C0-06D8045B3A2B}"/>
            </a:ext>
          </a:extLst>
        </xdr:cNvPr>
        <xdr:cNvSpPr txBox="1"/>
      </xdr:nvSpPr>
      <xdr:spPr>
        <a:xfrm>
          <a:off x="11950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19E70AC4-1C19-4940-8A6F-A92F6866162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75D74178-28D8-4ACD-BFFB-256B72FEF3C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BB0ED512-B18D-4928-84D7-5F702AED50B8}"/>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F42DCD0D-CEF8-49EE-9E5F-59C64F80247E}"/>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4290837-4392-45C1-9E5A-F9C220ED8F84}"/>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161572</xdr:rowOff>
    </xdr:from>
    <xdr:to>
      <xdr:col>81</xdr:col>
      <xdr:colOff>95250</xdr:colOff>
      <xdr:row>38</xdr:row>
      <xdr:rowOff>91722</xdr:rowOff>
    </xdr:to>
    <xdr:sp macro="" textlink="">
      <xdr:nvSpPr>
        <xdr:cNvPr id="390" name="楕円 389">
          <a:extLst>
            <a:ext uri="{FF2B5EF4-FFF2-40B4-BE49-F238E27FC236}">
              <a16:creationId xmlns:a16="http://schemas.microsoft.com/office/drawing/2014/main" id="{93926D0E-EFD6-4BB8-9C44-AE9818DF41CE}"/>
            </a:ext>
          </a:extLst>
        </xdr:cNvPr>
        <xdr:cNvSpPr/>
      </xdr:nvSpPr>
      <xdr:spPr>
        <a:xfrm>
          <a:off x="15430500" y="62702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6649</xdr:rowOff>
    </xdr:from>
    <xdr:ext cx="762000" cy="259045"/>
    <xdr:sp macro="" textlink="">
      <xdr:nvSpPr>
        <xdr:cNvPr id="391" name="公債費負担の状況該当値テキスト">
          <a:extLst>
            <a:ext uri="{FF2B5EF4-FFF2-40B4-BE49-F238E27FC236}">
              <a16:creationId xmlns:a16="http://schemas.microsoft.com/office/drawing/2014/main" id="{532F2F37-BCB6-4B49-92F2-897D8C3D938D}"/>
            </a:ext>
          </a:extLst>
        </xdr:cNvPr>
        <xdr:cNvSpPr txBox="1"/>
      </xdr:nvSpPr>
      <xdr:spPr>
        <a:xfrm>
          <a:off x="15563850" y="61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30339</xdr:rowOff>
    </xdr:from>
    <xdr:to>
      <xdr:col>77</xdr:col>
      <xdr:colOff>95250</xdr:colOff>
      <xdr:row>38</xdr:row>
      <xdr:rowOff>131939</xdr:rowOff>
    </xdr:to>
    <xdr:sp macro="" textlink="">
      <xdr:nvSpPr>
        <xdr:cNvPr id="392" name="楕円 391">
          <a:extLst>
            <a:ext uri="{FF2B5EF4-FFF2-40B4-BE49-F238E27FC236}">
              <a16:creationId xmlns:a16="http://schemas.microsoft.com/office/drawing/2014/main" id="{A0565A8C-8243-4EEC-9B7D-ED7A15F12CC4}"/>
            </a:ext>
          </a:extLst>
        </xdr:cNvPr>
        <xdr:cNvSpPr/>
      </xdr:nvSpPr>
      <xdr:spPr>
        <a:xfrm>
          <a:off x="14668500" y="63041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142116</xdr:rowOff>
    </xdr:from>
    <xdr:ext cx="736600" cy="259045"/>
    <xdr:sp macro="" textlink="">
      <xdr:nvSpPr>
        <xdr:cNvPr id="393" name="テキスト ボックス 392">
          <a:extLst>
            <a:ext uri="{FF2B5EF4-FFF2-40B4-BE49-F238E27FC236}">
              <a16:creationId xmlns:a16="http://schemas.microsoft.com/office/drawing/2014/main" id="{33CC9B2D-3E03-402E-A1FE-393DEFDDEF45}"/>
            </a:ext>
          </a:extLst>
        </xdr:cNvPr>
        <xdr:cNvSpPr txBox="1"/>
      </xdr:nvSpPr>
      <xdr:spPr>
        <a:xfrm>
          <a:off x="14370050" y="608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394" name="楕円 393">
          <a:extLst>
            <a:ext uri="{FF2B5EF4-FFF2-40B4-BE49-F238E27FC236}">
              <a16:creationId xmlns:a16="http://schemas.microsoft.com/office/drawing/2014/main" id="{3794169F-5582-4776-B927-C8CCC4D072E1}"/>
            </a:ext>
          </a:extLst>
        </xdr:cNvPr>
        <xdr:cNvSpPr/>
      </xdr:nvSpPr>
      <xdr:spPr>
        <a:xfrm>
          <a:off x="13868400" y="6357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395" name="テキスト ボックス 394">
          <a:extLst>
            <a:ext uri="{FF2B5EF4-FFF2-40B4-BE49-F238E27FC236}">
              <a16:creationId xmlns:a16="http://schemas.microsoft.com/office/drawing/2014/main" id="{C1615665-F63B-4FA6-8716-EDCACB7219AF}"/>
            </a:ext>
          </a:extLst>
        </xdr:cNvPr>
        <xdr:cNvSpPr txBox="1"/>
      </xdr:nvSpPr>
      <xdr:spPr>
        <a:xfrm>
          <a:off x="13557250" y="613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150989</xdr:rowOff>
    </xdr:from>
    <xdr:to>
      <xdr:col>68</xdr:col>
      <xdr:colOff>203200</xdr:colOff>
      <xdr:row>39</xdr:row>
      <xdr:rowOff>81139</xdr:rowOff>
    </xdr:to>
    <xdr:sp macro="" textlink="">
      <xdr:nvSpPr>
        <xdr:cNvPr id="396" name="楕円 395">
          <a:extLst>
            <a:ext uri="{FF2B5EF4-FFF2-40B4-BE49-F238E27FC236}">
              <a16:creationId xmlns:a16="http://schemas.microsoft.com/office/drawing/2014/main" id="{3BEF0049-709A-48C2-AC78-797A7BDEF6E1}"/>
            </a:ext>
          </a:extLst>
        </xdr:cNvPr>
        <xdr:cNvSpPr/>
      </xdr:nvSpPr>
      <xdr:spPr>
        <a:xfrm>
          <a:off x="13055600" y="642478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91316</xdr:rowOff>
    </xdr:from>
    <xdr:ext cx="762000" cy="259045"/>
    <xdr:sp macro="" textlink="">
      <xdr:nvSpPr>
        <xdr:cNvPr id="397" name="テキスト ボックス 396">
          <a:extLst>
            <a:ext uri="{FF2B5EF4-FFF2-40B4-BE49-F238E27FC236}">
              <a16:creationId xmlns:a16="http://schemas.microsoft.com/office/drawing/2014/main" id="{260E91CA-99DC-4539-B03C-97DE3A7C29A6}"/>
            </a:ext>
          </a:extLst>
        </xdr:cNvPr>
        <xdr:cNvSpPr txBox="1"/>
      </xdr:nvSpPr>
      <xdr:spPr>
        <a:xfrm>
          <a:off x="12763500" y="62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19755</xdr:rowOff>
    </xdr:from>
    <xdr:to>
      <xdr:col>64</xdr:col>
      <xdr:colOff>152400</xdr:colOff>
      <xdr:row>39</xdr:row>
      <xdr:rowOff>121355</xdr:rowOff>
    </xdr:to>
    <xdr:sp macro="" textlink="">
      <xdr:nvSpPr>
        <xdr:cNvPr id="398" name="楕円 397">
          <a:extLst>
            <a:ext uri="{FF2B5EF4-FFF2-40B4-BE49-F238E27FC236}">
              <a16:creationId xmlns:a16="http://schemas.microsoft.com/office/drawing/2014/main" id="{8A0C1FA6-E837-46F6-9478-8E47C3ABFBEC}"/>
            </a:ext>
          </a:extLst>
        </xdr:cNvPr>
        <xdr:cNvSpPr/>
      </xdr:nvSpPr>
      <xdr:spPr>
        <a:xfrm>
          <a:off x="12242800" y="64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131532</xdr:rowOff>
    </xdr:from>
    <xdr:ext cx="762000" cy="259045"/>
    <xdr:sp macro="" textlink="">
      <xdr:nvSpPr>
        <xdr:cNvPr id="399" name="テキスト ボックス 398">
          <a:extLst>
            <a:ext uri="{FF2B5EF4-FFF2-40B4-BE49-F238E27FC236}">
              <a16:creationId xmlns:a16="http://schemas.microsoft.com/office/drawing/2014/main" id="{AB2C7394-6A42-41BD-9373-67423DCA6342}"/>
            </a:ext>
          </a:extLst>
        </xdr:cNvPr>
        <xdr:cNvSpPr txBox="1"/>
      </xdr:nvSpPr>
      <xdr:spPr>
        <a:xfrm>
          <a:off x="11950700" y="624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3E82ACB1-E7D5-4D3F-A97E-33FE85B60573}"/>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65B56FE9-BFFE-43E4-B6A4-FD0DC7EBAD7B}"/>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F1F1582B-F19F-40C3-9338-951F5CCBDD85}"/>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5A725095-4B15-4AEA-8F10-E477C6C3BE0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B819547-0F59-424D-9F97-F1C95B3D16A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9EB593E5-33A6-4394-9FFB-DE973CC6C633}"/>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1D15A408-1840-4883-B5F5-84550BF8341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7C42CD8F-81A0-4F49-BF49-87908B4ACE9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8717B697-500E-4B00-A518-F1443B15969A}"/>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36B7BAF5-DA7B-4F4D-BA2E-9B4613CDA9F1}"/>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ED798756-CD37-44A0-BA12-B12F439B67F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残高の減少等により将来負担額が減少した一方、普通交付税や臨時財政対策債発行可能額が大幅に減少した結果、令和４年度は前年度比１．８ポイント上昇したが、行財政改革アクションプランの目標値を達成した。</a:t>
          </a:r>
        </a:p>
        <a:p>
          <a:r>
            <a:rPr kumimoji="1" lang="ja-JP" altLang="en-US" sz="1300">
              <a:latin typeface="ＭＳ Ｐゴシック" panose="020B0600070205080204" pitchFamily="50" charset="-128"/>
              <a:ea typeface="ＭＳ Ｐゴシック" panose="020B0600070205080204" pitchFamily="50" charset="-128"/>
            </a:rPr>
            <a:t>　今後とも将来負担を少しでも軽減できるよう、事業の選択と集中等により、県債の新規発行の抑制を図る。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9D771CD0-F2C2-4C0F-B68B-17BE34585AC6}"/>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E3F96272-0986-4687-BA40-790FBCE5A0E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50194305-940C-420D-98F4-342554CCE21A}"/>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32C02D92-10B1-4715-9BB0-698A397CB753}"/>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6330DAD0-EDDD-4E4C-90EF-74A270D9AA69}"/>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8C9A4B5D-77D5-454B-B2B8-A081DBF3A183}"/>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4F063EE9-EF8D-44F9-A0E7-C9C975A90821}"/>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9D7F3F04-C0AC-4659-AC9D-3C4B75FF065B}"/>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881811C1-A59A-4115-AE50-C5B9E1B66201}"/>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D32B59DA-5DAB-47B8-8F7B-F85229A587E9}"/>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9C551DF1-ED2C-4F77-9C79-3E34C3FE94D4}"/>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EDADD4B4-7942-4FE0-ABB4-5FB28B09D164}"/>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8C192633-FB09-4C6F-8026-45BBDF39E868}"/>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4D6F9E68-ECBB-47A5-8481-992571F470F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4716E99B-B425-4C14-99DC-3149AC6CA96F}"/>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DD5C1A22-F472-4E8D-84E3-999056AFA82C}"/>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7" name="直線コネクタ 426">
          <a:extLst>
            <a:ext uri="{FF2B5EF4-FFF2-40B4-BE49-F238E27FC236}">
              <a16:creationId xmlns:a16="http://schemas.microsoft.com/office/drawing/2014/main" id="{77777488-17A4-4AC0-B45F-78E7FEB0BE3C}"/>
            </a:ext>
          </a:extLst>
        </xdr:cNvPr>
        <xdr:cNvCxnSpPr/>
      </xdr:nvCxnSpPr>
      <xdr:spPr>
        <a:xfrm flipV="1">
          <a:off x="15474950" y="2383917"/>
          <a:ext cx="0" cy="1537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8" name="将来負担の状況最小値テキスト">
          <a:extLst>
            <a:ext uri="{FF2B5EF4-FFF2-40B4-BE49-F238E27FC236}">
              <a16:creationId xmlns:a16="http://schemas.microsoft.com/office/drawing/2014/main" id="{96C48C2B-3BC1-4A7A-859D-AE5E26534F52}"/>
            </a:ext>
          </a:extLst>
        </xdr:cNvPr>
        <xdr:cNvSpPr txBox="1"/>
      </xdr:nvSpPr>
      <xdr:spPr>
        <a:xfrm>
          <a:off x="15563850" y="38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9" name="直線コネクタ 428">
          <a:extLst>
            <a:ext uri="{FF2B5EF4-FFF2-40B4-BE49-F238E27FC236}">
              <a16:creationId xmlns:a16="http://schemas.microsoft.com/office/drawing/2014/main" id="{CAF14E67-31BC-4DE2-838C-1D10ABF82CB5}"/>
            </a:ext>
          </a:extLst>
        </xdr:cNvPr>
        <xdr:cNvCxnSpPr/>
      </xdr:nvCxnSpPr>
      <xdr:spPr>
        <a:xfrm>
          <a:off x="15405100" y="3921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30" name="将来負担の状況最大値テキスト">
          <a:extLst>
            <a:ext uri="{FF2B5EF4-FFF2-40B4-BE49-F238E27FC236}">
              <a16:creationId xmlns:a16="http://schemas.microsoft.com/office/drawing/2014/main" id="{B2E7CF52-C609-410C-A47D-D95D79A81040}"/>
            </a:ext>
          </a:extLst>
        </xdr:cNvPr>
        <xdr:cNvSpPr txBox="1"/>
      </xdr:nvSpPr>
      <xdr:spPr>
        <a:xfrm>
          <a:off x="15563850" y="214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31" name="直線コネクタ 430">
          <a:extLst>
            <a:ext uri="{FF2B5EF4-FFF2-40B4-BE49-F238E27FC236}">
              <a16:creationId xmlns:a16="http://schemas.microsoft.com/office/drawing/2014/main" id="{55D274AB-AE4C-44D1-9384-65E8BAFDCBCE}"/>
            </a:ext>
          </a:extLst>
        </xdr:cNvPr>
        <xdr:cNvCxnSpPr/>
      </xdr:nvCxnSpPr>
      <xdr:spPr>
        <a:xfrm>
          <a:off x="15405100" y="2383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7916</xdr:rowOff>
    </xdr:from>
    <xdr:to>
      <xdr:col>81</xdr:col>
      <xdr:colOff>44450</xdr:colOff>
      <xdr:row>16</xdr:row>
      <xdr:rowOff>22394</xdr:rowOff>
    </xdr:to>
    <xdr:cxnSp macro="">
      <xdr:nvCxnSpPr>
        <xdr:cNvPr id="432" name="直線コネクタ 431">
          <a:extLst>
            <a:ext uri="{FF2B5EF4-FFF2-40B4-BE49-F238E27FC236}">
              <a16:creationId xmlns:a16="http://schemas.microsoft.com/office/drawing/2014/main" id="{7A97AD6C-FB6A-4A78-A776-42E498B76A71}"/>
            </a:ext>
          </a:extLst>
        </xdr:cNvPr>
        <xdr:cNvCxnSpPr/>
      </xdr:nvCxnSpPr>
      <xdr:spPr>
        <a:xfrm>
          <a:off x="14712950" y="2649516"/>
          <a:ext cx="762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3" name="将来負担の状況平均値テキスト">
          <a:extLst>
            <a:ext uri="{FF2B5EF4-FFF2-40B4-BE49-F238E27FC236}">
              <a16:creationId xmlns:a16="http://schemas.microsoft.com/office/drawing/2014/main" id="{5DDBF280-19A6-46C8-9023-17815645DD57}"/>
            </a:ext>
          </a:extLst>
        </xdr:cNvPr>
        <xdr:cNvSpPr txBox="1"/>
      </xdr:nvSpPr>
      <xdr:spPr>
        <a:xfrm>
          <a:off x="15563850" y="322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4" name="フローチャート: 判断 433">
          <a:extLst>
            <a:ext uri="{FF2B5EF4-FFF2-40B4-BE49-F238E27FC236}">
              <a16:creationId xmlns:a16="http://schemas.microsoft.com/office/drawing/2014/main" id="{A8A93EE7-F2BF-45EA-9F06-3E3259E42E0D}"/>
            </a:ext>
          </a:extLst>
        </xdr:cNvPr>
        <xdr:cNvSpPr/>
      </xdr:nvSpPr>
      <xdr:spPr>
        <a:xfrm>
          <a:off x="15430500" y="32480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7916</xdr:rowOff>
    </xdr:from>
    <xdr:to>
      <xdr:col>77</xdr:col>
      <xdr:colOff>44450</xdr:colOff>
      <xdr:row>16</xdr:row>
      <xdr:rowOff>160740</xdr:rowOff>
    </xdr:to>
    <xdr:cxnSp macro="">
      <xdr:nvCxnSpPr>
        <xdr:cNvPr id="435" name="直線コネクタ 434">
          <a:extLst>
            <a:ext uri="{FF2B5EF4-FFF2-40B4-BE49-F238E27FC236}">
              <a16:creationId xmlns:a16="http://schemas.microsoft.com/office/drawing/2014/main" id="{4F4F66C3-9419-4BAE-8971-E53F4E41FC18}"/>
            </a:ext>
          </a:extLst>
        </xdr:cNvPr>
        <xdr:cNvCxnSpPr/>
      </xdr:nvCxnSpPr>
      <xdr:spPr>
        <a:xfrm flipV="1">
          <a:off x="13906500" y="2649516"/>
          <a:ext cx="80645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6" name="フローチャート: 判断 435">
          <a:extLst>
            <a:ext uri="{FF2B5EF4-FFF2-40B4-BE49-F238E27FC236}">
              <a16:creationId xmlns:a16="http://schemas.microsoft.com/office/drawing/2014/main" id="{0832BADB-D20F-41A9-A2C6-E61195A8D58F}"/>
            </a:ext>
          </a:extLst>
        </xdr:cNvPr>
        <xdr:cNvSpPr/>
      </xdr:nvSpPr>
      <xdr:spPr>
        <a:xfrm>
          <a:off x="14668500" y="32070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7" name="テキスト ボックス 436">
          <a:extLst>
            <a:ext uri="{FF2B5EF4-FFF2-40B4-BE49-F238E27FC236}">
              <a16:creationId xmlns:a16="http://schemas.microsoft.com/office/drawing/2014/main" id="{614FE578-E75F-49EA-B1F0-7E7EA7AEE626}"/>
            </a:ext>
          </a:extLst>
        </xdr:cNvPr>
        <xdr:cNvSpPr txBox="1"/>
      </xdr:nvSpPr>
      <xdr:spPr>
        <a:xfrm>
          <a:off x="14370050" y="32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160740</xdr:rowOff>
    </xdr:from>
    <xdr:to>
      <xdr:col>72</xdr:col>
      <xdr:colOff>203200</xdr:colOff>
      <xdr:row>17</xdr:row>
      <xdr:rowOff>38354</xdr:rowOff>
    </xdr:to>
    <xdr:cxnSp macro="">
      <xdr:nvCxnSpPr>
        <xdr:cNvPr id="438" name="直線コネクタ 437">
          <a:extLst>
            <a:ext uri="{FF2B5EF4-FFF2-40B4-BE49-F238E27FC236}">
              <a16:creationId xmlns:a16="http://schemas.microsoft.com/office/drawing/2014/main" id="{CE3788B7-AE1F-487B-959E-1BBC936D1423}"/>
            </a:ext>
          </a:extLst>
        </xdr:cNvPr>
        <xdr:cNvCxnSpPr/>
      </xdr:nvCxnSpPr>
      <xdr:spPr>
        <a:xfrm flipV="1">
          <a:off x="13106400" y="2802340"/>
          <a:ext cx="800100" cy="4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39" name="フローチャート: 判断 438">
          <a:extLst>
            <a:ext uri="{FF2B5EF4-FFF2-40B4-BE49-F238E27FC236}">
              <a16:creationId xmlns:a16="http://schemas.microsoft.com/office/drawing/2014/main" id="{DDDDBE7E-768F-4BCE-B8A3-749BC0E521D6}"/>
            </a:ext>
          </a:extLst>
        </xdr:cNvPr>
        <xdr:cNvSpPr/>
      </xdr:nvSpPr>
      <xdr:spPr>
        <a:xfrm>
          <a:off x="13868400" y="33696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153983</xdr:rowOff>
    </xdr:from>
    <xdr:ext cx="762000" cy="259045"/>
    <xdr:sp macro="" textlink="">
      <xdr:nvSpPr>
        <xdr:cNvPr id="440" name="テキスト ボックス 439">
          <a:extLst>
            <a:ext uri="{FF2B5EF4-FFF2-40B4-BE49-F238E27FC236}">
              <a16:creationId xmlns:a16="http://schemas.microsoft.com/office/drawing/2014/main" id="{C0A9D50F-FF7D-4C74-B908-4ACBF96E4B11}"/>
            </a:ext>
          </a:extLst>
        </xdr:cNvPr>
        <xdr:cNvSpPr txBox="1"/>
      </xdr:nvSpPr>
      <xdr:spPr>
        <a:xfrm>
          <a:off x="13557250" y="34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16637</xdr:rowOff>
    </xdr:from>
    <xdr:to>
      <xdr:col>68</xdr:col>
      <xdr:colOff>152400</xdr:colOff>
      <xdr:row>17</xdr:row>
      <xdr:rowOff>38354</xdr:rowOff>
    </xdr:to>
    <xdr:cxnSp macro="">
      <xdr:nvCxnSpPr>
        <xdr:cNvPr id="441" name="直線コネクタ 440">
          <a:extLst>
            <a:ext uri="{FF2B5EF4-FFF2-40B4-BE49-F238E27FC236}">
              <a16:creationId xmlns:a16="http://schemas.microsoft.com/office/drawing/2014/main" id="{6AA6AB7A-0E42-4761-B51F-0E0A645E19BE}"/>
            </a:ext>
          </a:extLst>
        </xdr:cNvPr>
        <xdr:cNvCxnSpPr/>
      </xdr:nvCxnSpPr>
      <xdr:spPr>
        <a:xfrm>
          <a:off x="12293600" y="2823337"/>
          <a:ext cx="8128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2" name="フローチャート: 判断 441">
          <a:extLst>
            <a:ext uri="{FF2B5EF4-FFF2-40B4-BE49-F238E27FC236}">
              <a16:creationId xmlns:a16="http://schemas.microsoft.com/office/drawing/2014/main" id="{140DFD86-5931-4F48-9AA1-5C45A4FBDA53}"/>
            </a:ext>
          </a:extLst>
        </xdr:cNvPr>
        <xdr:cNvSpPr/>
      </xdr:nvSpPr>
      <xdr:spPr>
        <a:xfrm>
          <a:off x="13055600" y="340258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15511</xdr:rowOff>
    </xdr:from>
    <xdr:ext cx="762000" cy="259045"/>
    <xdr:sp macro="" textlink="">
      <xdr:nvSpPr>
        <xdr:cNvPr id="443" name="テキスト ボックス 442">
          <a:extLst>
            <a:ext uri="{FF2B5EF4-FFF2-40B4-BE49-F238E27FC236}">
              <a16:creationId xmlns:a16="http://schemas.microsoft.com/office/drawing/2014/main" id="{44000C11-60BC-4F8B-9829-87375121B90E}"/>
            </a:ext>
          </a:extLst>
        </xdr:cNvPr>
        <xdr:cNvSpPr txBox="1"/>
      </xdr:nvSpPr>
      <xdr:spPr>
        <a:xfrm>
          <a:off x="12763500" y="34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4" name="フローチャート: 判断 443">
          <a:extLst>
            <a:ext uri="{FF2B5EF4-FFF2-40B4-BE49-F238E27FC236}">
              <a16:creationId xmlns:a16="http://schemas.microsoft.com/office/drawing/2014/main" id="{7C02692F-83D3-4DAC-863A-C9B972B29702}"/>
            </a:ext>
          </a:extLst>
        </xdr:cNvPr>
        <xdr:cNvSpPr/>
      </xdr:nvSpPr>
      <xdr:spPr>
        <a:xfrm>
          <a:off x="12242800" y="33744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158809</xdr:rowOff>
    </xdr:from>
    <xdr:ext cx="762000" cy="259045"/>
    <xdr:sp macro="" textlink="">
      <xdr:nvSpPr>
        <xdr:cNvPr id="445" name="テキスト ボックス 444">
          <a:extLst>
            <a:ext uri="{FF2B5EF4-FFF2-40B4-BE49-F238E27FC236}">
              <a16:creationId xmlns:a16="http://schemas.microsoft.com/office/drawing/2014/main" id="{0A6A56A6-D065-4FFC-9610-ABAA3DE778A2}"/>
            </a:ext>
          </a:extLst>
        </xdr:cNvPr>
        <xdr:cNvSpPr txBox="1"/>
      </xdr:nvSpPr>
      <xdr:spPr>
        <a:xfrm>
          <a:off x="11950700" y="346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580945BE-E894-4D23-9A6D-C70486FC0B19}"/>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8CEC48F2-06E4-4E52-AF69-D6AD6E4BB01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77A4C9F5-BF37-461F-B9ED-CE5C24F85136}"/>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11D448C3-27B3-4E6F-8C7E-130EEDEF7FE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CD1D653F-13FE-4408-854E-DE82AC4B82A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143044</xdr:rowOff>
    </xdr:from>
    <xdr:to>
      <xdr:col>81</xdr:col>
      <xdr:colOff>95250</xdr:colOff>
      <xdr:row>16</xdr:row>
      <xdr:rowOff>73194</xdr:rowOff>
    </xdr:to>
    <xdr:sp macro="" textlink="">
      <xdr:nvSpPr>
        <xdr:cNvPr id="451" name="楕円 450">
          <a:extLst>
            <a:ext uri="{FF2B5EF4-FFF2-40B4-BE49-F238E27FC236}">
              <a16:creationId xmlns:a16="http://schemas.microsoft.com/office/drawing/2014/main" id="{CE44DF82-1B5B-49FB-8CCB-146728808DA0}"/>
            </a:ext>
          </a:extLst>
        </xdr:cNvPr>
        <xdr:cNvSpPr/>
      </xdr:nvSpPr>
      <xdr:spPr>
        <a:xfrm>
          <a:off x="15430500" y="26195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159571</xdr:rowOff>
    </xdr:from>
    <xdr:ext cx="762000" cy="259045"/>
    <xdr:sp macro="" textlink="">
      <xdr:nvSpPr>
        <xdr:cNvPr id="452" name="将来負担の状況該当値テキスト">
          <a:extLst>
            <a:ext uri="{FF2B5EF4-FFF2-40B4-BE49-F238E27FC236}">
              <a16:creationId xmlns:a16="http://schemas.microsoft.com/office/drawing/2014/main" id="{27EB92AE-BC51-4371-B702-1E35DB6CB055}"/>
            </a:ext>
          </a:extLst>
        </xdr:cNvPr>
        <xdr:cNvSpPr txBox="1"/>
      </xdr:nvSpPr>
      <xdr:spPr>
        <a:xfrm>
          <a:off x="15563850" y="24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128566</xdr:rowOff>
    </xdr:from>
    <xdr:to>
      <xdr:col>77</xdr:col>
      <xdr:colOff>95250</xdr:colOff>
      <xdr:row>16</xdr:row>
      <xdr:rowOff>58716</xdr:rowOff>
    </xdr:to>
    <xdr:sp macro="" textlink="">
      <xdr:nvSpPr>
        <xdr:cNvPr id="453" name="楕円 452">
          <a:extLst>
            <a:ext uri="{FF2B5EF4-FFF2-40B4-BE49-F238E27FC236}">
              <a16:creationId xmlns:a16="http://schemas.microsoft.com/office/drawing/2014/main" id="{6EC19197-41A9-4B2C-AF81-B9C223EBC420}"/>
            </a:ext>
          </a:extLst>
        </xdr:cNvPr>
        <xdr:cNvSpPr/>
      </xdr:nvSpPr>
      <xdr:spPr>
        <a:xfrm>
          <a:off x="14668500" y="2605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68893</xdr:rowOff>
    </xdr:from>
    <xdr:ext cx="736600" cy="259045"/>
    <xdr:sp macro="" textlink="">
      <xdr:nvSpPr>
        <xdr:cNvPr id="454" name="テキスト ボックス 453">
          <a:extLst>
            <a:ext uri="{FF2B5EF4-FFF2-40B4-BE49-F238E27FC236}">
              <a16:creationId xmlns:a16="http://schemas.microsoft.com/office/drawing/2014/main" id="{6AA2D3C7-6DA8-42A6-88EC-39F196111F41}"/>
            </a:ext>
          </a:extLst>
        </xdr:cNvPr>
        <xdr:cNvSpPr txBox="1"/>
      </xdr:nvSpPr>
      <xdr:spPr>
        <a:xfrm>
          <a:off x="14370050" y="23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109940</xdr:rowOff>
    </xdr:from>
    <xdr:to>
      <xdr:col>73</xdr:col>
      <xdr:colOff>44450</xdr:colOff>
      <xdr:row>17</xdr:row>
      <xdr:rowOff>40090</xdr:rowOff>
    </xdr:to>
    <xdr:sp macro="" textlink="">
      <xdr:nvSpPr>
        <xdr:cNvPr id="455" name="楕円 454">
          <a:extLst>
            <a:ext uri="{FF2B5EF4-FFF2-40B4-BE49-F238E27FC236}">
              <a16:creationId xmlns:a16="http://schemas.microsoft.com/office/drawing/2014/main" id="{AD9049E5-7EDE-4D8C-AFA6-FF73819C74A7}"/>
            </a:ext>
          </a:extLst>
        </xdr:cNvPr>
        <xdr:cNvSpPr/>
      </xdr:nvSpPr>
      <xdr:spPr>
        <a:xfrm>
          <a:off x="13868400" y="27515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50267</xdr:rowOff>
    </xdr:from>
    <xdr:ext cx="762000" cy="259045"/>
    <xdr:sp macro="" textlink="">
      <xdr:nvSpPr>
        <xdr:cNvPr id="456" name="テキスト ボックス 455">
          <a:extLst>
            <a:ext uri="{FF2B5EF4-FFF2-40B4-BE49-F238E27FC236}">
              <a16:creationId xmlns:a16="http://schemas.microsoft.com/office/drawing/2014/main" id="{A7D0B2EE-BC24-4533-A135-E7B6EF7DE16E}"/>
            </a:ext>
          </a:extLst>
        </xdr:cNvPr>
        <xdr:cNvSpPr txBox="1"/>
      </xdr:nvSpPr>
      <xdr:spPr>
        <a:xfrm>
          <a:off x="13557250" y="25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57" name="楕円 456">
          <a:extLst>
            <a:ext uri="{FF2B5EF4-FFF2-40B4-BE49-F238E27FC236}">
              <a16:creationId xmlns:a16="http://schemas.microsoft.com/office/drawing/2014/main" id="{7F1D6B21-ECFD-406C-9DDB-B962F37F41E2}"/>
            </a:ext>
          </a:extLst>
        </xdr:cNvPr>
        <xdr:cNvSpPr/>
      </xdr:nvSpPr>
      <xdr:spPr>
        <a:xfrm>
          <a:off x="13055600" y="280060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99331</xdr:rowOff>
    </xdr:from>
    <xdr:ext cx="762000" cy="259045"/>
    <xdr:sp macro="" textlink="">
      <xdr:nvSpPr>
        <xdr:cNvPr id="458" name="テキスト ボックス 457">
          <a:extLst>
            <a:ext uri="{FF2B5EF4-FFF2-40B4-BE49-F238E27FC236}">
              <a16:creationId xmlns:a16="http://schemas.microsoft.com/office/drawing/2014/main" id="{A0AD0911-413F-4FEE-B8F6-8AC307F0578C}"/>
            </a:ext>
          </a:extLst>
        </xdr:cNvPr>
        <xdr:cNvSpPr txBox="1"/>
      </xdr:nvSpPr>
      <xdr:spPr>
        <a:xfrm>
          <a:off x="12763500" y="25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59" name="楕円 458">
          <a:extLst>
            <a:ext uri="{FF2B5EF4-FFF2-40B4-BE49-F238E27FC236}">
              <a16:creationId xmlns:a16="http://schemas.microsoft.com/office/drawing/2014/main" id="{0C27F734-B4D7-4172-8464-8936C0DA4274}"/>
            </a:ext>
          </a:extLst>
        </xdr:cNvPr>
        <xdr:cNvSpPr/>
      </xdr:nvSpPr>
      <xdr:spPr>
        <a:xfrm>
          <a:off x="12242800" y="2778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77614</xdr:rowOff>
    </xdr:from>
    <xdr:ext cx="762000" cy="259045"/>
    <xdr:sp macro="" textlink="">
      <xdr:nvSpPr>
        <xdr:cNvPr id="460" name="テキスト ボックス 459">
          <a:extLst>
            <a:ext uri="{FF2B5EF4-FFF2-40B4-BE49-F238E27FC236}">
              <a16:creationId xmlns:a16="http://schemas.microsoft.com/office/drawing/2014/main" id="{16DB0A3D-D9DF-4DFA-B2A0-80246049D4A3}"/>
            </a:ext>
          </a:extLst>
        </xdr:cNvPr>
        <xdr:cNvSpPr txBox="1"/>
      </xdr:nvSpPr>
      <xdr:spPr>
        <a:xfrm>
          <a:off x="11950700" y="25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人件費に係る経常収支比率は２．３ポイント上昇した。</a:t>
          </a:r>
        </a:p>
        <a:p>
          <a:r>
            <a:rPr kumimoji="1" lang="ja-JP" altLang="en-US" sz="1300">
              <a:latin typeface="ＭＳ Ｐゴシック" panose="020B0600070205080204" pitchFamily="50" charset="-128"/>
              <a:ea typeface="ＭＳ Ｐゴシック" panose="020B0600070205080204" pitchFamily="50" charset="-128"/>
            </a:rPr>
            <a:t>　本県は、行財政改革の実施により、一般行政部門の職員数は全国最小水準となっている。</a:t>
          </a:r>
        </a:p>
        <a:p>
          <a:r>
            <a:rPr kumimoji="1" lang="ja-JP" altLang="en-US" sz="1300">
              <a:latin typeface="ＭＳ Ｐゴシック" panose="020B0600070205080204" pitchFamily="50" charset="-128"/>
              <a:ea typeface="ＭＳ Ｐゴシック" panose="020B0600070205080204" pitchFamily="50" charset="-128"/>
            </a:rPr>
            <a:t>　今後も全国最小水準の職員数を維持していくことにより、人件費の増加を抑制する。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61686</xdr:rowOff>
    </xdr:from>
    <xdr:to>
      <xdr:col>24</xdr:col>
      <xdr:colOff>25400</xdr:colOff>
      <xdr:row>42</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909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148063</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61686</xdr:rowOff>
    </xdr:from>
    <xdr:to>
      <xdr:col>24</xdr:col>
      <xdr:colOff>114300</xdr:colOff>
      <xdr:row>34</xdr:row>
      <xdr:rowOff>61686</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890986"/>
          <a:ext cx="8382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40</xdr:row>
      <xdr:rowOff>110672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890986"/>
          <a:ext cx="889000" cy="10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125186</xdr:rowOff>
    </xdr:from>
    <xdr:to>
      <xdr:col>20</xdr:col>
      <xdr:colOff>38100</xdr:colOff>
      <xdr:row>33</xdr:row>
      <xdr:rowOff>55336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41</xdr:row>
      <xdr:rowOff>167822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68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167822</xdr:rowOff>
    </xdr:from>
    <xdr:to>
      <xdr:col>11</xdr:col>
      <xdr:colOff>9525</xdr:colOff>
      <xdr:row>41</xdr:row>
      <xdr:rowOff>167822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1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100693</xdr:rowOff>
    </xdr:from>
    <xdr:to>
      <xdr:col>11</xdr:col>
      <xdr:colOff>60325</xdr:colOff>
      <xdr:row>40</xdr:row>
      <xdr:rowOff>30843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41020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97263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92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117022</xdr:rowOff>
    </xdr:from>
    <xdr:to>
      <xdr:col>11</xdr:col>
      <xdr:colOff>60325</xdr:colOff>
      <xdr:row>42</xdr:row>
      <xdr:rowOff>47172</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31949</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117022</xdr:rowOff>
    </xdr:from>
    <xdr:to>
      <xdr:col>6</xdr:col>
      <xdr:colOff>171450</xdr:colOff>
      <xdr:row>42</xdr:row>
      <xdr:rowOff>47172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31949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物件費に係る経常収支比率は、５～６％付近で推移しており、グループ内平均値および都道府県平均値よりも高い水準で推移している。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毎年、事務事業の総点検を行い、委託業務内容の見直し等を実施し、歳出の抑制を図っている。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21</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959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441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41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64770</xdr:rowOff>
    </xdr:from>
    <xdr:to>
      <xdr:col>82</xdr:col>
      <xdr:colOff>158750</xdr:colOff>
      <xdr:row>21</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144797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令和４年度の扶助費に係る経常収支比率は前年並みであるが、高齢化の進展による介護給付費の増加等により、扶助費に係る経常収支率は上昇傾向にある。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今後も社会保障費の増加が見込まれるが、介護予防の推進や歳出全般にかかる見直し等により、社会保障費の抑制に努めていく。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138430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987800" y="9842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098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令和４年度はふくい地域経済循環ファンドの皆減等があったが、全体の経常収支比率が悪化した影響で、前年比０．２ポイント上昇しており、全国水準と同程度となっている。</a:t>
          </a:r>
        </a:p>
        <a:p>
          <a:r>
            <a:rPr kumimoji="1" lang="ja-JP" altLang="en-US" sz="1300">
              <a:latin typeface="ＭＳ Ｐゴシック" panose="020B0600070205080204" pitchFamily="50" charset="-128"/>
              <a:ea typeface="ＭＳ Ｐゴシック" panose="020B0600070205080204" pitchFamily="50" charset="-128"/>
            </a:rPr>
            <a:t>　今後も歳出全般にわたる見直しに努めていく。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92710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10116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59707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1017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59</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33958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58437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令和４年度は新型コロナウイルス対策事業等の減少により補助費等は減少したが、全体の経常収支比率が悪化した影響で、公債費に係る経常収支比率は上昇した。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 まれ、県財政を圧迫する厳しい状況が予想されることから、引き続 き、歳出全般にわたる見直しに努めていく。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101600</xdr:rowOff>
    </xdr:from>
    <xdr:to>
      <xdr:col>82</xdr:col>
      <xdr:colOff>107950</xdr:colOff>
      <xdr:row>33</xdr:row>
      <xdr:rowOff>57150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558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101600</xdr:rowOff>
    </xdr:from>
    <xdr:to>
      <xdr:col>78</xdr:col>
      <xdr:colOff>69850</xdr:colOff>
      <xdr:row>32</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558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33</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3893800" y="561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6350</xdr:rowOff>
    </xdr:from>
    <xdr:to>
      <xdr:col>69</xdr:col>
      <xdr:colOff>92075</xdr:colOff>
      <xdr:row>33</xdr:row>
      <xdr:rowOff>120650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56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6350</xdr:rowOff>
    </xdr:from>
    <xdr:to>
      <xdr:col>82</xdr:col>
      <xdr:colOff>158750</xdr:colOff>
      <xdr:row>33</xdr:row>
      <xdr:rowOff>107950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86377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50800</xdr:rowOff>
    </xdr:from>
    <xdr:to>
      <xdr:col>78</xdr:col>
      <xdr:colOff>120650</xdr:colOff>
      <xdr:row>32</xdr:row>
      <xdr:rowOff>152400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162577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69850</xdr:rowOff>
    </xdr:from>
    <xdr:to>
      <xdr:col>69</xdr:col>
      <xdr:colOff>142875</xdr:colOff>
      <xdr:row>34</xdr:row>
      <xdr:rowOff>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令和４年度は元利償還金の減により公債費は減少したが、全体の経常収支比率が悪化した影響で、公債費に係る経常収支比率は上昇した。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今後、足羽川ダム等による公債費の増加が予想されるが、投資的経費の重点化等により県債発行を抑制するとともに、超長期債の発行により単年度公債費の抑制、平準化に努めていく。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78</xdr:row>
      <xdr:rowOff>152400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4206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152400</xdr:rowOff>
    </xdr:from>
    <xdr:to>
      <xdr:col>24</xdr:col>
      <xdr:colOff>114300</xdr:colOff>
      <xdr:row>78</xdr:row>
      <xdr:rowOff>152400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133350</xdr:rowOff>
    </xdr:from>
    <xdr:to>
      <xdr:col>24</xdr:col>
      <xdr:colOff>25400</xdr:colOff>
      <xdr:row>78</xdr:row>
      <xdr:rowOff>50800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3335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3827</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158750</xdr:rowOff>
    </xdr:from>
    <xdr:to>
      <xdr:col>24</xdr:col>
      <xdr:colOff>76200</xdr:colOff>
      <xdr:row>76</xdr:row>
      <xdr:rowOff>88900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80</xdr:row>
      <xdr:rowOff>76200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3423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19050</xdr:rowOff>
    </xdr:from>
    <xdr:to>
      <xdr:col>20</xdr:col>
      <xdr:colOff>38100</xdr:colOff>
      <xdr:row>75</xdr:row>
      <xdr:rowOff>120650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114300</xdr:rowOff>
    </xdr:from>
    <xdr:to>
      <xdr:col>15</xdr:col>
      <xdr:colOff>98425</xdr:colOff>
      <xdr:row>80</xdr:row>
      <xdr:rowOff>76200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2209800" y="13487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25400</xdr:rowOff>
    </xdr:from>
    <xdr:to>
      <xdr:col>15</xdr:col>
      <xdr:colOff>149225</xdr:colOff>
      <xdr:row>76</xdr:row>
      <xdr:rowOff>127000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0</xdr:rowOff>
    </xdr:from>
    <xdr:to>
      <xdr:col>11</xdr:col>
      <xdr:colOff>9525</xdr:colOff>
      <xdr:row>78</xdr:row>
      <xdr:rowOff>114300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1320800" y="1337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101600</xdr:rowOff>
    </xdr:from>
    <xdr:to>
      <xdr:col>11</xdr:col>
      <xdr:colOff>60325</xdr:colOff>
      <xdr:row>77</xdr:row>
      <xdr:rowOff>31750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41927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139700</xdr:rowOff>
    </xdr:from>
    <xdr:to>
      <xdr:col>6</xdr:col>
      <xdr:colOff>171450</xdr:colOff>
      <xdr:row>77</xdr:row>
      <xdr:rowOff>69850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80027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25400</xdr:rowOff>
    </xdr:from>
    <xdr:to>
      <xdr:col>15</xdr:col>
      <xdr:colOff>149225</xdr:colOff>
      <xdr:row>80</xdr:row>
      <xdr:rowOff>127000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63500</xdr:rowOff>
    </xdr:from>
    <xdr:to>
      <xdr:col>11</xdr:col>
      <xdr:colOff>60325</xdr:colOff>
      <xdr:row>78</xdr:row>
      <xdr:rowOff>165100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149877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120650</xdr:rowOff>
    </xdr:from>
    <xdr:to>
      <xdr:col>6</xdr:col>
      <xdr:colOff>171450</xdr:colOff>
      <xdr:row>78</xdr:row>
      <xdr:rowOff>50800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普通交付税や臨時財政対策債発行可能額の減により標準財政規模が減少したため、公債費以外に係る経常収支比率は、前年度よりも上昇した。</a:t>
          </a: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82</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814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86178</xdr:rowOff>
    </xdr:from>
    <xdr:to>
      <xdr:col>82</xdr:col>
      <xdr:colOff>107950</xdr:colOff>
      <xdr:row>77</xdr:row>
      <xdr:rowOff>135164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2602028"/>
          <a:ext cx="838200" cy="7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31948</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86178</xdr:rowOff>
    </xdr:from>
    <xdr:to>
      <xdr:col>78</xdr:col>
      <xdr:colOff>69850</xdr:colOff>
      <xdr:row>75</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4782800" y="12602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157843</xdr:rowOff>
    </xdr:from>
    <xdr:to>
      <xdr:col>78</xdr:col>
      <xdr:colOff>120650</xdr:colOff>
      <xdr:row>75</xdr:row>
      <xdr:rowOff>87993</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84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72770</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77</xdr:row>
      <xdr:rowOff>118836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29286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19050</xdr:rowOff>
    </xdr:from>
    <xdr:to>
      <xdr:col>74</xdr:col>
      <xdr:colOff>31750</xdr:colOff>
      <xdr:row>79</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118836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84364</xdr:rowOff>
    </xdr:from>
    <xdr:to>
      <xdr:col>69</xdr:col>
      <xdr:colOff>142875</xdr:colOff>
      <xdr:row>80</xdr:row>
      <xdr:rowOff>14514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100891</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35378</xdr:rowOff>
    </xdr:from>
    <xdr:to>
      <xdr:col>78</xdr:col>
      <xdr:colOff>120650</xdr:colOff>
      <xdr:row>73</xdr:row>
      <xdr:rowOff>136978</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147155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32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68036</xdr:rowOff>
    </xdr:from>
    <xdr:to>
      <xdr:col>69</xdr:col>
      <xdr:colOff>142875</xdr:colOff>
      <xdr:row>77</xdr:row>
      <xdr:rowOff>169636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8363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145789</xdr:rowOff>
    </xdr:from>
    <xdr:to>
      <xdr:col>29</xdr:col>
      <xdr:colOff>127000</xdr:colOff>
      <xdr:row>12</xdr:row>
      <xdr:rowOff>50332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79364"/>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24742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24141</xdr:rowOff>
    </xdr:from>
    <xdr:to>
      <xdr:col>26</xdr:col>
      <xdr:colOff>50800</xdr:colOff>
      <xdr:row>12</xdr:row>
      <xdr:rowOff>50332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29166"/>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20353</xdr:rowOff>
    </xdr:from>
    <xdr:to>
      <xdr:col>22</xdr:col>
      <xdr:colOff>114300</xdr:colOff>
      <xdr:row>12</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25378"/>
          <a:ext cx="6985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167049</xdr:rowOff>
    </xdr:from>
    <xdr:to>
      <xdr:col>18</xdr:col>
      <xdr:colOff>177800</xdr:colOff>
      <xdr:row>12</xdr:row>
      <xdr:rowOff>20353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100624"/>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94989</xdr:rowOff>
    </xdr:from>
    <xdr:to>
      <xdr:col>29</xdr:col>
      <xdr:colOff>177800</xdr:colOff>
      <xdr:row>12</xdr:row>
      <xdr:rowOff>25139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2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3566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170982</xdr:rowOff>
    </xdr:from>
    <xdr:to>
      <xdr:col>26</xdr:col>
      <xdr:colOff>101600</xdr:colOff>
      <xdr:row>12</xdr:row>
      <xdr:rowOff>101132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0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111309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7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144791</xdr:rowOff>
    </xdr:from>
    <xdr:to>
      <xdr:col>22</xdr:col>
      <xdr:colOff>165100</xdr:colOff>
      <xdr:row>12</xdr:row>
      <xdr:rowOff>74941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85118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141003</xdr:rowOff>
    </xdr:from>
    <xdr:to>
      <xdr:col>19</xdr:col>
      <xdr:colOff>38100</xdr:colOff>
      <xdr:row>12</xdr:row>
      <xdr:rowOff>71153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7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81330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116249</xdr:rowOff>
    </xdr:from>
    <xdr:to>
      <xdr:col>15</xdr:col>
      <xdr:colOff>101600</xdr:colOff>
      <xdr:row>12</xdr:row>
      <xdr:rowOff>46399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56576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145917</xdr:rowOff>
    </xdr:from>
    <xdr:to>
      <xdr:col>29</xdr:col>
      <xdr:colOff>127000</xdr:colOff>
      <xdr:row>34</xdr:row>
      <xdr:rowOff>310680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13367"/>
          <a:ext cx="647700" cy="16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99071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366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145917</xdr:rowOff>
    </xdr:from>
    <xdr:to>
      <xdr:col>26</xdr:col>
      <xdr:colOff>50800</xdr:colOff>
      <xdr:row>35</xdr:row>
      <xdr:rowOff>148717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13367"/>
          <a:ext cx="698500" cy="34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58134</xdr:rowOff>
    </xdr:from>
    <xdr:to>
      <xdr:col>22</xdr:col>
      <xdr:colOff>114300</xdr:colOff>
      <xdr:row>35</xdr:row>
      <xdr:rowOff>148717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8484"/>
          <a:ext cx="698500" cy="9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200438</xdr:rowOff>
    </xdr:from>
    <xdr:to>
      <xdr:col>18</xdr:col>
      <xdr:colOff>177800</xdr:colOff>
      <xdr:row>35</xdr:row>
      <xdr:rowOff>58134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67888"/>
          <a:ext cx="698500" cy="20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259880</xdr:rowOff>
    </xdr:from>
    <xdr:to>
      <xdr:col>29</xdr:col>
      <xdr:colOff>177800</xdr:colOff>
      <xdr:row>35</xdr:row>
      <xdr:rowOff>18580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231957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95117</xdr:rowOff>
    </xdr:from>
    <xdr:to>
      <xdr:col>26</xdr:col>
      <xdr:colOff>101600</xdr:colOff>
      <xdr:row>34</xdr:row>
      <xdr:rowOff>196717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206894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3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97917</xdr:rowOff>
    </xdr:from>
    <xdr:to>
      <xdr:col>22</xdr:col>
      <xdr:colOff>165100</xdr:colOff>
      <xdr:row>35</xdr:row>
      <xdr:rowOff>199517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209694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7334</xdr:rowOff>
    </xdr:from>
    <xdr:to>
      <xdr:col>19</xdr:col>
      <xdr:colOff>38100</xdr:colOff>
      <xdr:row>35</xdr:row>
      <xdr:rowOff>108934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119111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149638</xdr:rowOff>
    </xdr:from>
    <xdr:to>
      <xdr:col>15</xdr:col>
      <xdr:colOff>101600</xdr:colOff>
      <xdr:row>34</xdr:row>
      <xdr:rowOff>251237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170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261415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90061</xdr:rowOff>
    </xdr:from>
    <xdr:to>
      <xdr:col>24</xdr:col>
      <xdr:colOff>63500</xdr:colOff>
      <xdr:row>31</xdr:row>
      <xdr:rowOff>12958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3561"/>
          <a:ext cx="838200" cy="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70299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42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94731</xdr:rowOff>
    </xdr:from>
    <xdr:to>
      <xdr:col>19</xdr:col>
      <xdr:colOff>177800</xdr:colOff>
      <xdr:row>31</xdr:row>
      <xdr:rowOff>12958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38231"/>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86856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43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94731</xdr:rowOff>
    </xdr:from>
    <xdr:to>
      <xdr:col>15</xdr:col>
      <xdr:colOff>50800</xdr:colOff>
      <xdr:row>31</xdr:row>
      <xdr:rowOff>1658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82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45283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106422</xdr:rowOff>
    </xdr:from>
    <xdr:to>
      <xdr:col>10</xdr:col>
      <xdr:colOff>114300</xdr:colOff>
      <xdr:row>31</xdr:row>
      <xdr:rowOff>1658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49922"/>
          <a:ext cx="8890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45610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39261</xdr:rowOff>
    </xdr:from>
    <xdr:to>
      <xdr:col>24</xdr:col>
      <xdr:colOff>114300</xdr:colOff>
      <xdr:row>30</xdr:row>
      <xdr:rowOff>140861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163738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3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133608</xdr:rowOff>
    </xdr:from>
    <xdr:to>
      <xdr:col>20</xdr:col>
      <xdr:colOff>38100</xdr:colOff>
      <xdr:row>31</xdr:row>
      <xdr:rowOff>63758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80285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05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43931</xdr:rowOff>
    </xdr:from>
    <xdr:to>
      <xdr:col>15</xdr:col>
      <xdr:colOff>101600</xdr:colOff>
      <xdr:row>30</xdr:row>
      <xdr:rowOff>145531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162058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122308</xdr:rowOff>
    </xdr:from>
    <xdr:to>
      <xdr:col>10</xdr:col>
      <xdr:colOff>165100</xdr:colOff>
      <xdr:row>31</xdr:row>
      <xdr:rowOff>52458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68985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4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55622</xdr:rowOff>
    </xdr:from>
    <xdr:to>
      <xdr:col>6</xdr:col>
      <xdr:colOff>38100</xdr:colOff>
      <xdr:row>30</xdr:row>
      <xdr:rowOff>157222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2299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43231</xdr:rowOff>
    </xdr:from>
    <xdr:to>
      <xdr:col>24</xdr:col>
      <xdr:colOff>63500</xdr:colOff>
      <xdr:row>52</xdr:row>
      <xdr:rowOff>54798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87181"/>
          <a:ext cx="8382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54798</xdr:rowOff>
    </xdr:from>
    <xdr:to>
      <xdr:col>19</xdr:col>
      <xdr:colOff>177800</xdr:colOff>
      <xdr:row>53</xdr:row>
      <xdr:rowOff>152867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70198"/>
          <a:ext cx="889000" cy="2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152867</xdr:rowOff>
    </xdr:from>
    <xdr:to>
      <xdr:col>15</xdr:col>
      <xdr:colOff>50800</xdr:colOff>
      <xdr:row>54</xdr:row>
      <xdr:rowOff>83190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39717"/>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83190</xdr:rowOff>
    </xdr:from>
    <xdr:to>
      <xdr:col>10</xdr:col>
      <xdr:colOff>114300</xdr:colOff>
      <xdr:row>54</xdr:row>
      <xdr:rowOff>106233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41490"/>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125620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163881</xdr:rowOff>
    </xdr:from>
    <xdr:to>
      <xdr:col>24</xdr:col>
      <xdr:colOff>114300</xdr:colOff>
      <xdr:row>51</xdr:row>
      <xdr:rowOff>94031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116908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3998</xdr:rowOff>
    </xdr:from>
    <xdr:to>
      <xdr:col>20</xdr:col>
      <xdr:colOff>38100</xdr:colOff>
      <xdr:row>52</xdr:row>
      <xdr:rowOff>105598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122125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6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102067</xdr:rowOff>
    </xdr:from>
    <xdr:to>
      <xdr:col>15</xdr:col>
      <xdr:colOff>101600</xdr:colOff>
      <xdr:row>54</xdr:row>
      <xdr:rowOff>32217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48744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9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32390</xdr:rowOff>
    </xdr:from>
    <xdr:to>
      <xdr:col>10</xdr:col>
      <xdr:colOff>165100</xdr:colOff>
      <xdr:row>54</xdr:row>
      <xdr:rowOff>133990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150517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55433</xdr:rowOff>
    </xdr:from>
    <xdr:to>
      <xdr:col>6</xdr:col>
      <xdr:colOff>38100</xdr:colOff>
      <xdr:row>54</xdr:row>
      <xdr:rowOff>157033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77325</xdr:rowOff>
    </xdr:from>
    <xdr:to>
      <xdr:col>24</xdr:col>
      <xdr:colOff>63500</xdr:colOff>
      <xdr:row>73</xdr:row>
      <xdr:rowOff>116513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59317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116513</xdr:rowOff>
    </xdr:from>
    <xdr:to>
      <xdr:col>19</xdr:col>
      <xdr:colOff>177800</xdr:colOff>
      <xdr:row>74</xdr:row>
      <xdr:rowOff>116840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32363"/>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116840</xdr:rowOff>
    </xdr:from>
    <xdr:to>
      <xdr:col>15</xdr:col>
      <xdr:colOff>50800</xdr:colOff>
      <xdr:row>75</xdr:row>
      <xdr:rowOff>135618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04140"/>
          <a:ext cx="889000" cy="19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22788</xdr:rowOff>
    </xdr:from>
    <xdr:to>
      <xdr:col>10</xdr:col>
      <xdr:colOff>114300</xdr:colOff>
      <xdr:row>75</xdr:row>
      <xdr:rowOff>135618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81538"/>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26525</xdr:rowOff>
    </xdr:from>
    <xdr:to>
      <xdr:col>24</xdr:col>
      <xdr:colOff>114300</xdr:colOff>
      <xdr:row>73</xdr:row>
      <xdr:rowOff>128125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49402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65713</xdr:rowOff>
    </xdr:from>
    <xdr:to>
      <xdr:col>20</xdr:col>
      <xdr:colOff>38100</xdr:colOff>
      <xdr:row>73</xdr:row>
      <xdr:rowOff>167313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12390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66040</xdr:rowOff>
    </xdr:from>
    <xdr:to>
      <xdr:col>15</xdr:col>
      <xdr:colOff>101600</xdr:colOff>
      <xdr:row>74</xdr:row>
      <xdr:rowOff>167640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12717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52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84818</xdr:rowOff>
    </xdr:from>
    <xdr:to>
      <xdr:col>10</xdr:col>
      <xdr:colOff>165100</xdr:colOff>
      <xdr:row>76</xdr:row>
      <xdr:rowOff>14968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31495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143438</xdr:rowOff>
    </xdr:from>
    <xdr:to>
      <xdr:col>6</xdr:col>
      <xdr:colOff>38100</xdr:colOff>
      <xdr:row>75</xdr:row>
      <xdr:rowOff>73588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90115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6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167742</xdr:rowOff>
    </xdr:from>
    <xdr:to>
      <xdr:col>24</xdr:col>
      <xdr:colOff>63500</xdr:colOff>
      <xdr:row>94</xdr:row>
      <xdr:rowOff>120726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12592"/>
          <a:ext cx="8382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112513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120726</xdr:rowOff>
    </xdr:from>
    <xdr:to>
      <xdr:col>19</xdr:col>
      <xdr:colOff>177800</xdr:colOff>
      <xdr:row>95</xdr:row>
      <xdr:rowOff>29439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37026"/>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91558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29439</xdr:rowOff>
    </xdr:from>
    <xdr:to>
      <xdr:col>15</xdr:col>
      <xdr:colOff>50800</xdr:colOff>
      <xdr:row>95</xdr:row>
      <xdr:rowOff>62281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7189"/>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62281</xdr:rowOff>
    </xdr:from>
    <xdr:to>
      <xdr:col>10</xdr:col>
      <xdr:colOff>114300</xdr:colOff>
      <xdr:row>95</xdr:row>
      <xdr:rowOff>97789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5003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116942</xdr:rowOff>
    </xdr:from>
    <xdr:to>
      <xdr:col>24</xdr:col>
      <xdr:colOff>114300</xdr:colOff>
      <xdr:row>94</xdr:row>
      <xdr:rowOff>47092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139819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69926</xdr:rowOff>
    </xdr:from>
    <xdr:to>
      <xdr:col>20</xdr:col>
      <xdr:colOff>38100</xdr:colOff>
      <xdr:row>95</xdr:row>
      <xdr:rowOff>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16603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96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150089</xdr:rowOff>
    </xdr:from>
    <xdr:to>
      <xdr:col>15</xdr:col>
      <xdr:colOff>101600</xdr:colOff>
      <xdr:row>95</xdr:row>
      <xdr:rowOff>80239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96766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11481</xdr:rowOff>
    </xdr:from>
    <xdr:to>
      <xdr:col>10</xdr:col>
      <xdr:colOff>165100</xdr:colOff>
      <xdr:row>95</xdr:row>
      <xdr:rowOff>113081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129608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46989</xdr:rowOff>
    </xdr:from>
    <xdr:to>
      <xdr:col>6</xdr:col>
      <xdr:colOff>38100</xdr:colOff>
      <xdr:row>95</xdr:row>
      <xdr:rowOff>148589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165116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159131</xdr:rowOff>
    </xdr:from>
    <xdr:to>
      <xdr:col>55</xdr:col>
      <xdr:colOff>0</xdr:colOff>
      <xdr:row>31</xdr:row>
      <xdr:rowOff>109906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02631"/>
          <a:ext cx="8382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132992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4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159131</xdr:rowOff>
    </xdr:from>
    <xdr:to>
      <xdr:col>50</xdr:col>
      <xdr:colOff>114300</xdr:colOff>
      <xdr:row>33</xdr:row>
      <xdr:rowOff>114935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02631"/>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101598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5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114935</xdr:rowOff>
    </xdr:from>
    <xdr:to>
      <xdr:col>45</xdr:col>
      <xdr:colOff>177800</xdr:colOff>
      <xdr:row>38</xdr:row>
      <xdr:rowOff>55023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772785"/>
          <a:ext cx="889000" cy="7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21247</xdr:rowOff>
    </xdr:from>
    <xdr:to>
      <xdr:col>41</xdr:col>
      <xdr:colOff>50800</xdr:colOff>
      <xdr:row>38</xdr:row>
      <xdr:rowOff>55023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36347"/>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27112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59106</xdr:rowOff>
    </xdr:from>
    <xdr:to>
      <xdr:col>55</xdr:col>
      <xdr:colOff>50800</xdr:colOff>
      <xdr:row>31</xdr:row>
      <xdr:rowOff>160706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3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81983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22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108331</xdr:rowOff>
    </xdr:from>
    <xdr:to>
      <xdr:col>50</xdr:col>
      <xdr:colOff>165100</xdr:colOff>
      <xdr:row>31</xdr:row>
      <xdr:rowOff>38481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55008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0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64135</xdr:rowOff>
    </xdr:from>
    <xdr:to>
      <xdr:col>46</xdr:col>
      <xdr:colOff>38100</xdr:colOff>
      <xdr:row>33</xdr:row>
      <xdr:rowOff>165735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10812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4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4223</xdr:rowOff>
    </xdr:from>
    <xdr:to>
      <xdr:col>41</xdr:col>
      <xdr:colOff>101600</xdr:colOff>
      <xdr:row>38</xdr:row>
      <xdr:rowOff>105823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122350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141897</xdr:rowOff>
    </xdr:from>
    <xdr:to>
      <xdr:col>36</xdr:col>
      <xdr:colOff>165100</xdr:colOff>
      <xdr:row>38</xdr:row>
      <xdr:rowOff>72047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88574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158153</xdr:rowOff>
    </xdr:from>
    <xdr:to>
      <xdr:col>55</xdr:col>
      <xdr:colOff>0</xdr:colOff>
      <xdr:row>52</xdr:row>
      <xdr:rowOff>24473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902103"/>
          <a:ext cx="8382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24473</xdr:rowOff>
    </xdr:from>
    <xdr:to>
      <xdr:col>50</xdr:col>
      <xdr:colOff>114300</xdr:colOff>
      <xdr:row>52</xdr:row>
      <xdr:rowOff>106782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939873"/>
          <a:ext cx="889000" cy="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106782</xdr:rowOff>
    </xdr:from>
    <xdr:to>
      <xdr:col>45</xdr:col>
      <xdr:colOff>177800</xdr:colOff>
      <xdr:row>53</xdr:row>
      <xdr:rowOff>40666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022182"/>
          <a:ext cx="889000" cy="1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40666</xdr:rowOff>
    </xdr:from>
    <xdr:to>
      <xdr:col>41</xdr:col>
      <xdr:colOff>50800</xdr:colOff>
      <xdr:row>53</xdr:row>
      <xdr:rowOff>106273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127516"/>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107353</xdr:rowOff>
    </xdr:from>
    <xdr:to>
      <xdr:col>55</xdr:col>
      <xdr:colOff>50800</xdr:colOff>
      <xdr:row>52</xdr:row>
      <xdr:rowOff>37503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8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60380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8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145123</xdr:rowOff>
    </xdr:from>
    <xdr:to>
      <xdr:col>50</xdr:col>
      <xdr:colOff>165100</xdr:colOff>
      <xdr:row>52</xdr:row>
      <xdr:rowOff>75273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91800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86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55982</xdr:rowOff>
    </xdr:from>
    <xdr:to>
      <xdr:col>46</xdr:col>
      <xdr:colOff>38100</xdr:colOff>
      <xdr:row>52</xdr:row>
      <xdr:rowOff>157582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2659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7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161316</xdr:rowOff>
    </xdr:from>
    <xdr:to>
      <xdr:col>41</xdr:col>
      <xdr:colOff>101600</xdr:colOff>
      <xdr:row>53</xdr:row>
      <xdr:rowOff>91466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107993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85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55473</xdr:rowOff>
    </xdr:from>
    <xdr:to>
      <xdr:col>36</xdr:col>
      <xdr:colOff>165100</xdr:colOff>
      <xdr:row>53</xdr:row>
      <xdr:rowOff>157073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2150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91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130861</xdr:rowOff>
    </xdr:from>
    <xdr:to>
      <xdr:col>55</xdr:col>
      <xdr:colOff>0</xdr:colOff>
      <xdr:row>72</xdr:row>
      <xdr:rowOff>117640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1960911"/>
          <a:ext cx="838200" cy="5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12082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69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151244</xdr:rowOff>
    </xdr:from>
    <xdr:to>
      <xdr:col>50</xdr:col>
      <xdr:colOff>114300</xdr:colOff>
      <xdr:row>72</xdr:row>
      <xdr:rowOff>117640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324194"/>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68318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7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123622</xdr:rowOff>
    </xdr:from>
    <xdr:to>
      <xdr:col>45</xdr:col>
      <xdr:colOff>177800</xdr:colOff>
      <xdr:row>71</xdr:row>
      <xdr:rowOff>151244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125122"/>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20997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2083</xdr:rowOff>
    </xdr:from>
    <xdr:to>
      <xdr:col>41</xdr:col>
      <xdr:colOff>50800</xdr:colOff>
      <xdr:row>70</xdr:row>
      <xdr:rowOff>123622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003583"/>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39133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7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66146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80061</xdr:rowOff>
    </xdr:from>
    <xdr:to>
      <xdr:col>55</xdr:col>
      <xdr:colOff>50800</xdr:colOff>
      <xdr:row>70</xdr:row>
      <xdr:rowOff>10211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1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33088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18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66840</xdr:rowOff>
    </xdr:from>
    <xdr:to>
      <xdr:col>50</xdr:col>
      <xdr:colOff>165100</xdr:colOff>
      <xdr:row>72</xdr:row>
      <xdr:rowOff>168440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13517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18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100444</xdr:rowOff>
    </xdr:from>
    <xdr:to>
      <xdr:col>46</xdr:col>
      <xdr:colOff>38100</xdr:colOff>
      <xdr:row>72</xdr:row>
      <xdr:rowOff>30594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47121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0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72822</xdr:rowOff>
    </xdr:from>
    <xdr:to>
      <xdr:col>41</xdr:col>
      <xdr:colOff>101600</xdr:colOff>
      <xdr:row>71</xdr:row>
      <xdr:rowOff>2972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0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19499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18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122733</xdr:rowOff>
    </xdr:from>
    <xdr:to>
      <xdr:col>36</xdr:col>
      <xdr:colOff>165100</xdr:colOff>
      <xdr:row>70</xdr:row>
      <xdr:rowOff>52883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19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69410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17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129870</xdr:rowOff>
    </xdr:from>
    <xdr:to>
      <xdr:col>55</xdr:col>
      <xdr:colOff>0</xdr:colOff>
      <xdr:row>92</xdr:row>
      <xdr:rowOff>4711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731820"/>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6405</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12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129870</xdr:rowOff>
    </xdr:from>
    <xdr:to>
      <xdr:col>50</xdr:col>
      <xdr:colOff>114300</xdr:colOff>
      <xdr:row>92</xdr:row>
      <xdr:rowOff>82435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731820"/>
          <a:ext cx="8890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82435</xdr:rowOff>
    </xdr:from>
    <xdr:to>
      <xdr:col>45</xdr:col>
      <xdr:colOff>177800</xdr:colOff>
      <xdr:row>93</xdr:row>
      <xdr:rowOff>78093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855835"/>
          <a:ext cx="889000" cy="16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46562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1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78093</xdr:rowOff>
    </xdr:from>
    <xdr:to>
      <xdr:col>41</xdr:col>
      <xdr:colOff>50800</xdr:colOff>
      <xdr:row>94</xdr:row>
      <xdr:rowOff>71349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022943"/>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146575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125361</xdr:rowOff>
    </xdr:from>
    <xdr:to>
      <xdr:col>55</xdr:col>
      <xdr:colOff>50800</xdr:colOff>
      <xdr:row>92</xdr:row>
      <xdr:rowOff>55511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7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148238</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5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79070</xdr:rowOff>
    </xdr:from>
    <xdr:to>
      <xdr:col>50</xdr:col>
      <xdr:colOff>165100</xdr:colOff>
      <xdr:row>92</xdr:row>
      <xdr:rowOff>9220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25747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4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31635</xdr:rowOff>
    </xdr:from>
    <xdr:to>
      <xdr:col>46</xdr:col>
      <xdr:colOff>38100</xdr:colOff>
      <xdr:row>92</xdr:row>
      <xdr:rowOff>133235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149762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5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27293</xdr:rowOff>
    </xdr:from>
    <xdr:to>
      <xdr:col>41</xdr:col>
      <xdr:colOff>101600</xdr:colOff>
      <xdr:row>93</xdr:row>
      <xdr:rowOff>128893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145420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7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20549</xdr:rowOff>
    </xdr:from>
    <xdr:to>
      <xdr:col>36</xdr:col>
      <xdr:colOff>165100</xdr:colOff>
      <xdr:row>94</xdr:row>
      <xdr:rowOff>122149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138676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46609</xdr:rowOff>
    </xdr:from>
    <xdr:to>
      <xdr:col>85</xdr:col>
      <xdr:colOff>127000</xdr:colOff>
      <xdr:row>38</xdr:row>
      <xdr:rowOff>25781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5875909"/>
          <a:ext cx="838200" cy="6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166768</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25781</xdr:rowOff>
    </xdr:from>
    <xdr:to>
      <xdr:col>81</xdr:col>
      <xdr:colOff>50800</xdr:colOff>
      <xdr:row>38</xdr:row>
      <xdr:rowOff>87630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40881"/>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92456</xdr:rowOff>
    </xdr:from>
    <xdr:to>
      <xdr:col>76</xdr:col>
      <xdr:colOff>114300</xdr:colOff>
      <xdr:row>38</xdr:row>
      <xdr:rowOff>87630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36106"/>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139954</xdr:rowOff>
    </xdr:from>
    <xdr:to>
      <xdr:col>71</xdr:col>
      <xdr:colOff>177800</xdr:colOff>
      <xdr:row>37</xdr:row>
      <xdr:rowOff>92456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5969254"/>
          <a:ext cx="889000" cy="4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167259</xdr:rowOff>
    </xdr:from>
    <xdr:to>
      <xdr:col>85</xdr:col>
      <xdr:colOff>177800</xdr:colOff>
      <xdr:row>34</xdr:row>
      <xdr:rowOff>97409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8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120286</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7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146431</xdr:rowOff>
    </xdr:from>
    <xdr:to>
      <xdr:col>81</xdr:col>
      <xdr:colOff>101600</xdr:colOff>
      <xdr:row>38</xdr:row>
      <xdr:rowOff>76581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67708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36830</xdr:rowOff>
    </xdr:from>
    <xdr:to>
      <xdr:col>76</xdr:col>
      <xdr:colOff>165100</xdr:colOff>
      <xdr:row>38</xdr:row>
      <xdr:rowOff>138430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129557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41656</xdr:rowOff>
    </xdr:from>
    <xdr:to>
      <xdr:col>72</xdr:col>
      <xdr:colOff>38100</xdr:colOff>
      <xdr:row>37</xdr:row>
      <xdr:rowOff>143256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134383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89154</xdr:rowOff>
    </xdr:from>
    <xdr:to>
      <xdr:col>67</xdr:col>
      <xdr:colOff>101600</xdr:colOff>
      <xdr:row>35</xdr:row>
      <xdr:rowOff>19304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9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10431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137437</xdr:rowOff>
    </xdr:from>
    <xdr:to>
      <xdr:col>85</xdr:col>
      <xdr:colOff>126364</xdr:colOff>
      <xdr:row>78</xdr:row>
      <xdr:rowOff>120407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653287"/>
          <a:ext cx="1269" cy="84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124234</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120407</xdr:rowOff>
    </xdr:from>
    <xdr:to>
      <xdr:col>86</xdr:col>
      <xdr:colOff>25400</xdr:colOff>
      <xdr:row>78</xdr:row>
      <xdr:rowOff>120407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84114</xdr:rowOff>
    </xdr:from>
    <xdr:ext cx="534377"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24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137437</xdr:rowOff>
    </xdr:from>
    <xdr:to>
      <xdr:col>86</xdr:col>
      <xdr:colOff>25400</xdr:colOff>
      <xdr:row>73</xdr:row>
      <xdr:rowOff>137437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653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29652</xdr:rowOff>
    </xdr:from>
    <xdr:to>
      <xdr:col>85</xdr:col>
      <xdr:colOff>127000</xdr:colOff>
      <xdr:row>73</xdr:row>
      <xdr:rowOff>137437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2202602"/>
          <a:ext cx="838200" cy="4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109549</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39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131122</xdr:rowOff>
    </xdr:from>
    <xdr:to>
      <xdr:col>85</xdr:col>
      <xdr:colOff>177800</xdr:colOff>
      <xdr:row>77</xdr:row>
      <xdr:rowOff>61272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16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29652</xdr:rowOff>
    </xdr:from>
    <xdr:to>
      <xdr:col>81</xdr:col>
      <xdr:colOff>50800</xdr:colOff>
      <xdr:row>72</xdr:row>
      <xdr:rowOff>105708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2202602"/>
          <a:ext cx="889000" cy="2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128105</xdr:rowOff>
    </xdr:from>
    <xdr:to>
      <xdr:col>81</xdr:col>
      <xdr:colOff>101600</xdr:colOff>
      <xdr:row>77</xdr:row>
      <xdr:rowOff>58255</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49382</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32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105708</xdr:rowOff>
    </xdr:from>
    <xdr:to>
      <xdr:col>76</xdr:col>
      <xdr:colOff>114300</xdr:colOff>
      <xdr:row>74</xdr:row>
      <xdr:rowOff>1694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2450108"/>
          <a:ext cx="889000" cy="2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158691</xdr:rowOff>
    </xdr:from>
    <xdr:to>
      <xdr:col>76</xdr:col>
      <xdr:colOff>165100</xdr:colOff>
      <xdr:row>77</xdr:row>
      <xdr:rowOff>88841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79968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28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1694</xdr:rowOff>
    </xdr:from>
    <xdr:to>
      <xdr:col>71</xdr:col>
      <xdr:colOff>177800</xdr:colOff>
      <xdr:row>74</xdr:row>
      <xdr:rowOff>73041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2688994"/>
          <a:ext cx="889000" cy="7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148520</xdr:rowOff>
    </xdr:from>
    <xdr:to>
      <xdr:col>72</xdr:col>
      <xdr:colOff>38100</xdr:colOff>
      <xdr:row>77</xdr:row>
      <xdr:rowOff>78670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69797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131328</xdr:rowOff>
    </xdr:from>
    <xdr:to>
      <xdr:col>67</xdr:col>
      <xdr:colOff>101600</xdr:colOff>
      <xdr:row>77</xdr:row>
      <xdr:rowOff>61478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52605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86637</xdr:rowOff>
    </xdr:from>
    <xdr:to>
      <xdr:col>85</xdr:col>
      <xdr:colOff>177800</xdr:colOff>
      <xdr:row>74</xdr:row>
      <xdr:rowOff>16787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6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39664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5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150302</xdr:rowOff>
    </xdr:from>
    <xdr:to>
      <xdr:col>81</xdr:col>
      <xdr:colOff>101600</xdr:colOff>
      <xdr:row>71</xdr:row>
      <xdr:rowOff>80452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1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69</xdr:row>
      <xdr:rowOff>96979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69095" y="1192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54908</xdr:rowOff>
    </xdr:from>
    <xdr:to>
      <xdr:col>76</xdr:col>
      <xdr:colOff>165100</xdr:colOff>
      <xdr:row>72</xdr:row>
      <xdr:rowOff>156508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3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1585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1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122344</xdr:rowOff>
    </xdr:from>
    <xdr:to>
      <xdr:col>72</xdr:col>
      <xdr:colOff>38100</xdr:colOff>
      <xdr:row>74</xdr:row>
      <xdr:rowOff>52494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6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4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22241</xdr:rowOff>
    </xdr:from>
    <xdr:to>
      <xdr:col>67</xdr:col>
      <xdr:colOff>101600</xdr:colOff>
      <xdr:row>74</xdr:row>
      <xdr:rowOff>123841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140368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26696</xdr:rowOff>
    </xdr:from>
    <xdr:to>
      <xdr:col>85</xdr:col>
      <xdr:colOff>127000</xdr:colOff>
      <xdr:row>97</xdr:row>
      <xdr:rowOff>156541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657346"/>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156541</xdr:rowOff>
    </xdr:from>
    <xdr:to>
      <xdr:col>81</xdr:col>
      <xdr:colOff>50800</xdr:colOff>
      <xdr:row>98</xdr:row>
      <xdr:rowOff>99504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787191"/>
          <a:ext cx="889000" cy="1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67005</xdr:rowOff>
    </xdr:from>
    <xdr:to>
      <xdr:col>76</xdr:col>
      <xdr:colOff>114300</xdr:colOff>
      <xdr:row>98</xdr:row>
      <xdr:rowOff>99504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86910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32982</xdr:rowOff>
    </xdr:from>
    <xdr:to>
      <xdr:col>71</xdr:col>
      <xdr:colOff>177800</xdr:colOff>
      <xdr:row>98</xdr:row>
      <xdr:rowOff>67005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83508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147346</xdr:rowOff>
    </xdr:from>
    <xdr:to>
      <xdr:col>85</xdr:col>
      <xdr:colOff>177800</xdr:colOff>
      <xdr:row>97</xdr:row>
      <xdr:rowOff>77496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62687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62273</xdr:rowOff>
    </xdr:from>
    <xdr:ext cx="469744"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52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105741</xdr:rowOff>
    </xdr:from>
    <xdr:to>
      <xdr:col>81</xdr:col>
      <xdr:colOff>101600</xdr:colOff>
      <xdr:row>98</xdr:row>
      <xdr:rowOff>35891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5430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27018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33728" y="1682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48704</xdr:rowOff>
    </xdr:from>
    <xdr:to>
      <xdr:col>76</xdr:col>
      <xdr:colOff>165100</xdr:colOff>
      <xdr:row>98</xdr:row>
      <xdr:rowOff>150304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4541500" y="168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141431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9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16205</xdr:rowOff>
    </xdr:from>
    <xdr:to>
      <xdr:col>72</xdr:col>
      <xdr:colOff>38100</xdr:colOff>
      <xdr:row>98</xdr:row>
      <xdr:rowOff>117805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652500" y="168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108932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91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153632</xdr:rowOff>
    </xdr:from>
    <xdr:to>
      <xdr:col>67</xdr:col>
      <xdr:colOff>101600</xdr:colOff>
      <xdr:row>98</xdr:row>
      <xdr:rowOff>83782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763500" y="167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74909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112649</xdr:rowOff>
    </xdr:from>
    <xdr:to>
      <xdr:col>116</xdr:col>
      <xdr:colOff>63500</xdr:colOff>
      <xdr:row>33</xdr:row>
      <xdr:rowOff>128270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5256149"/>
          <a:ext cx="838200" cy="5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74566</xdr:rowOff>
    </xdr:from>
    <xdr:ext cx="378565"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418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121031</xdr:rowOff>
    </xdr:from>
    <xdr:to>
      <xdr:col>111</xdr:col>
      <xdr:colOff>177800</xdr:colOff>
      <xdr:row>33</xdr:row>
      <xdr:rowOff>128270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5607431"/>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71899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213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121031</xdr:rowOff>
    </xdr:from>
    <xdr:to>
      <xdr:col>107</xdr:col>
      <xdr:colOff>50800</xdr:colOff>
      <xdr:row>33</xdr:row>
      <xdr:rowOff>20066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5607431"/>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89806</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20066</xdr:rowOff>
    </xdr:from>
    <xdr:to>
      <xdr:col>102</xdr:col>
      <xdr:colOff>114300</xdr:colOff>
      <xdr:row>35</xdr:row>
      <xdr:rowOff>42545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567791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131716</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4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73423</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61849</xdr:rowOff>
    </xdr:from>
    <xdr:to>
      <xdr:col>116</xdr:col>
      <xdr:colOff>114300</xdr:colOff>
      <xdr:row>30</xdr:row>
      <xdr:rowOff>163449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52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14876</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51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77470</xdr:rowOff>
    </xdr:from>
    <xdr:to>
      <xdr:col>112</xdr:col>
      <xdr:colOff>38100</xdr:colOff>
      <xdr:row>34</xdr:row>
      <xdr:rowOff>7620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32</xdr:row>
      <xdr:rowOff>24147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757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70231</xdr:rowOff>
    </xdr:from>
    <xdr:to>
      <xdr:col>107</xdr:col>
      <xdr:colOff>101600</xdr:colOff>
      <xdr:row>33</xdr:row>
      <xdr:rowOff>381</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5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16908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53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140716</xdr:rowOff>
    </xdr:from>
    <xdr:to>
      <xdr:col>102</xdr:col>
      <xdr:colOff>165100</xdr:colOff>
      <xdr:row>33</xdr:row>
      <xdr:rowOff>70866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87393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163195</xdr:rowOff>
    </xdr:from>
    <xdr:to>
      <xdr:col>98</xdr:col>
      <xdr:colOff>38100</xdr:colOff>
      <xdr:row>35</xdr:row>
      <xdr:rowOff>93345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109872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115774</xdr:rowOff>
    </xdr:from>
    <xdr:to>
      <xdr:col>116</xdr:col>
      <xdr:colOff>63500</xdr:colOff>
      <xdr:row>54</xdr:row>
      <xdr:rowOff>91808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1323300" y="9031174"/>
          <a:ext cx="838200" cy="3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1040</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891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115774</xdr:rowOff>
    </xdr:from>
    <xdr:to>
      <xdr:col>111</xdr:col>
      <xdr:colOff>177800</xdr:colOff>
      <xdr:row>54</xdr:row>
      <xdr:rowOff>124708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9031174"/>
          <a:ext cx="889000" cy="3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7224</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9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124708</xdr:rowOff>
    </xdr:from>
    <xdr:to>
      <xdr:col>107</xdr:col>
      <xdr:colOff>50800</xdr:colOff>
      <xdr:row>58</xdr:row>
      <xdr:rowOff>73863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9383008"/>
          <a:ext cx="889000" cy="6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81712</xdr:rowOff>
    </xdr:from>
    <xdr:to>
      <xdr:col>102</xdr:col>
      <xdr:colOff>114300</xdr:colOff>
      <xdr:row>58</xdr:row>
      <xdr:rowOff>73863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656300" y="9854362"/>
          <a:ext cx="8890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41008</xdr:rowOff>
    </xdr:from>
    <xdr:to>
      <xdr:col>116</xdr:col>
      <xdr:colOff>114300</xdr:colOff>
      <xdr:row>54</xdr:row>
      <xdr:rowOff>142608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92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19435</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92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64974</xdr:rowOff>
    </xdr:from>
    <xdr:to>
      <xdr:col>112</xdr:col>
      <xdr:colOff>38100</xdr:colOff>
      <xdr:row>52</xdr:row>
      <xdr:rowOff>166574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89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11651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875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73908</xdr:rowOff>
    </xdr:from>
    <xdr:to>
      <xdr:col>107</xdr:col>
      <xdr:colOff>101600</xdr:colOff>
      <xdr:row>55</xdr:row>
      <xdr:rowOff>4058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93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166635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4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23063</xdr:rowOff>
    </xdr:from>
    <xdr:to>
      <xdr:col>102</xdr:col>
      <xdr:colOff>165100</xdr:colOff>
      <xdr:row>58</xdr:row>
      <xdr:rowOff>124663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115790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30912</xdr:rowOff>
    </xdr:from>
    <xdr:to>
      <xdr:col>98</xdr:col>
      <xdr:colOff>38100</xdr:colOff>
      <xdr:row>57</xdr:row>
      <xdr:rowOff>132512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98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123639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8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130937</xdr:rowOff>
    </xdr:from>
    <xdr:to>
      <xdr:col>116</xdr:col>
      <xdr:colOff>63500</xdr:colOff>
      <xdr:row>76</xdr:row>
      <xdr:rowOff>20447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1323300" y="12989687"/>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31894</xdr:rowOff>
    </xdr:from>
    <xdr:ext cx="469744"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233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130937</xdr:rowOff>
    </xdr:from>
    <xdr:to>
      <xdr:col>111</xdr:col>
      <xdr:colOff>177800</xdr:colOff>
      <xdr:row>76</xdr:row>
      <xdr:rowOff>33782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2989687"/>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139716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757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140081</xdr:rowOff>
    </xdr:from>
    <xdr:to>
      <xdr:col>107</xdr:col>
      <xdr:colOff>50800</xdr:colOff>
      <xdr:row>76</xdr:row>
      <xdr:rowOff>33782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2655931"/>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96665</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99428" y="132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140081</xdr:rowOff>
    </xdr:from>
    <xdr:to>
      <xdr:col>102</xdr:col>
      <xdr:colOff>114300</xdr:colOff>
      <xdr:row>74</xdr:row>
      <xdr:rowOff>254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655931"/>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36847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21428"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141097</xdr:rowOff>
    </xdr:from>
    <xdr:to>
      <xdr:col>116</xdr:col>
      <xdr:colOff>114300</xdr:colOff>
      <xdr:row>76</xdr:row>
      <xdr:rowOff>71247</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94124</xdr:rowOff>
    </xdr:from>
    <xdr:ext cx="469744"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9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80137</xdr:rowOff>
    </xdr:from>
    <xdr:to>
      <xdr:col>112</xdr:col>
      <xdr:colOff>38100</xdr:colOff>
      <xdr:row>76</xdr:row>
      <xdr:rowOff>10288</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2938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26814</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75728" y="1271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154432</xdr:rowOff>
    </xdr:from>
    <xdr:to>
      <xdr:col>107</xdr:col>
      <xdr:colOff>101600</xdr:colOff>
      <xdr:row>76</xdr:row>
      <xdr:rowOff>84582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101109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99428" y="127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89281</xdr:rowOff>
    </xdr:from>
    <xdr:to>
      <xdr:col>102</xdr:col>
      <xdr:colOff>165100</xdr:colOff>
      <xdr:row>74</xdr:row>
      <xdr:rowOff>19431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6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10558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10428" y="126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120904</xdr:rowOff>
    </xdr:from>
    <xdr:to>
      <xdr:col>98</xdr:col>
      <xdr:colOff>38100</xdr:colOff>
      <xdr:row>74</xdr:row>
      <xdr:rowOff>51054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26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67581</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21428" y="1241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147,520</a:t>
          </a:r>
          <a:r>
            <a:rPr kumimoji="1" lang="ja-JP" altLang="en-US" sz="1200">
              <a:latin typeface="ＭＳ Ｐゴシック" panose="020B0600070205080204" pitchFamily="50" charset="-128"/>
              <a:ea typeface="ＭＳ Ｐゴシック" panose="020B0600070205080204" pitchFamily="50" charset="-128"/>
            </a:rPr>
            <a:t>円となっている。出先機関の再編や効率的な働き方の推進など行財政改革の実施により、人件費の削減努力を進めており、一般行政部門の職員数は全国最小水準を維持している。</a:t>
          </a:r>
        </a:p>
        <a:p>
          <a:r>
            <a:rPr kumimoji="1" lang="ja-JP" altLang="en-US" sz="1200">
              <a:latin typeface="ＭＳ Ｐゴシック" panose="020B0600070205080204" pitchFamily="50" charset="-128"/>
              <a:ea typeface="ＭＳ Ｐゴシック" panose="020B0600070205080204" pitchFamily="50" charset="-128"/>
            </a:rPr>
            <a:t>　普通建設事業は、住民一人当たり</a:t>
          </a:r>
          <a:r>
            <a:rPr kumimoji="1" lang="en-US" altLang="ja-JP" sz="1200">
              <a:latin typeface="ＭＳ Ｐゴシック" panose="020B0600070205080204" pitchFamily="50" charset="-128"/>
              <a:ea typeface="ＭＳ Ｐゴシック" panose="020B0600070205080204" pitchFamily="50" charset="-128"/>
            </a:rPr>
            <a:t>159,047</a:t>
          </a:r>
          <a:r>
            <a:rPr kumimoji="1" lang="ja-JP" altLang="en-US" sz="1200">
              <a:latin typeface="ＭＳ Ｐゴシック" panose="020B0600070205080204" pitchFamily="50" charset="-128"/>
              <a:ea typeface="ＭＳ Ｐゴシック" panose="020B0600070205080204" pitchFamily="50" charset="-128"/>
            </a:rPr>
            <a:t>円となっている。足羽川ダム関連の道路改良事業や恐竜博物館の機能強化等により増加した。</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168,564</a:t>
          </a:r>
          <a:r>
            <a:rPr kumimoji="1" lang="ja-JP" altLang="en-US" sz="1200">
              <a:latin typeface="ＭＳ Ｐゴシック" panose="020B0600070205080204" pitchFamily="50" charset="-128"/>
              <a:ea typeface="ＭＳ Ｐゴシック" panose="020B0600070205080204" pitchFamily="50" charset="-128"/>
            </a:rPr>
            <a:t>円、貸付金は、住民一人当たり</a:t>
          </a:r>
          <a:r>
            <a:rPr kumimoji="1" lang="en-US" altLang="ja-JP" sz="1200">
              <a:latin typeface="ＭＳ Ｐゴシック" panose="020B0600070205080204" pitchFamily="50" charset="-128"/>
              <a:ea typeface="ＭＳ Ｐゴシック" panose="020B0600070205080204" pitchFamily="50" charset="-128"/>
            </a:rPr>
            <a:t>42,514</a:t>
          </a:r>
          <a:r>
            <a:rPr kumimoji="1" lang="ja-JP" altLang="en-US" sz="1200">
              <a:latin typeface="ＭＳ Ｐゴシック" panose="020B0600070205080204" pitchFamily="50" charset="-128"/>
              <a:ea typeface="ＭＳ Ｐゴシック" panose="020B0600070205080204" pitchFamily="50" charset="-128"/>
            </a:rPr>
            <a:t>円となっている。新型コロナウイルス対策事業や小規模事業者等経営改善支援金等の減により減少した。</a:t>
          </a:r>
        </a:p>
        <a:p>
          <a:r>
            <a:rPr kumimoji="1" lang="ja-JP" altLang="en-US" sz="1200">
              <a:latin typeface="ＭＳ Ｐゴシック" panose="020B0600070205080204" pitchFamily="50" charset="-128"/>
              <a:ea typeface="ＭＳ Ｐゴシック" panose="020B0600070205080204" pitchFamily="50" charset="-128"/>
            </a:rPr>
            <a:t>　公債費は、住民一人当たり</a:t>
          </a:r>
          <a:r>
            <a:rPr kumimoji="1" lang="en-US" altLang="ja-JP" sz="1200">
              <a:latin typeface="ＭＳ Ｐゴシック" panose="020B0600070205080204" pitchFamily="50" charset="-128"/>
              <a:ea typeface="ＭＳ Ｐゴシック" panose="020B0600070205080204" pitchFamily="50" charset="-128"/>
            </a:rPr>
            <a:t>97,599</a:t>
          </a:r>
          <a:r>
            <a:rPr kumimoji="1" lang="ja-JP" altLang="en-US" sz="1200">
              <a:latin typeface="ＭＳ Ｐゴシック" panose="020B0600070205080204" pitchFamily="50" charset="-128"/>
              <a:ea typeface="ＭＳ Ｐゴシック" panose="020B0600070205080204" pitchFamily="50" charset="-128"/>
            </a:rPr>
            <a:t>円となっている。令和４年度は元利償還金の減により減少した。</a:t>
          </a:r>
        </a:p>
        <a:p>
          <a:r>
            <a:rPr kumimoji="1" lang="ja-JP" altLang="en-US" sz="1200">
              <a:latin typeface="ＭＳ Ｐゴシック" panose="020B0600070205080204" pitchFamily="50" charset="-128"/>
              <a:ea typeface="ＭＳ Ｐゴシック" panose="020B0600070205080204" pitchFamily="50" charset="-128"/>
            </a:rPr>
            <a:t>今後も社会保障費等の増加が見込まれるが、引き続き、歳出の合理化や抑制を図り、健全な財政の維持に努めていく。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57404</xdr:rowOff>
    </xdr:from>
    <xdr:to>
      <xdr:col>24</xdr:col>
      <xdr:colOff>63500</xdr:colOff>
      <xdr:row>31</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0090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4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34544</xdr:rowOff>
    </xdr:from>
    <xdr:to>
      <xdr:col>19</xdr:col>
      <xdr:colOff>177800</xdr:colOff>
      <xdr:row>31</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3494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105410</xdr:rowOff>
    </xdr:from>
    <xdr:to>
      <xdr:col>15</xdr:col>
      <xdr:colOff>50800</xdr:colOff>
      <xdr:row>31</xdr:row>
      <xdr:rowOff>87122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4891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78757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105410</xdr:rowOff>
    </xdr:from>
    <xdr:to>
      <xdr:col>10</xdr:col>
      <xdr:colOff>114300</xdr:colOff>
      <xdr:row>30</xdr:row>
      <xdr:rowOff>116840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48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7891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37609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6604</xdr:rowOff>
    </xdr:from>
    <xdr:to>
      <xdr:col>24</xdr:col>
      <xdr:colOff>114300</xdr:colOff>
      <xdr:row>30</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131081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155194</xdr:rowOff>
    </xdr:from>
    <xdr:to>
      <xdr:col>20</xdr:col>
      <xdr:colOff>38100</xdr:colOff>
      <xdr:row>31</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101871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0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36322</xdr:rowOff>
    </xdr:from>
    <xdr:to>
      <xdr:col>15</xdr:col>
      <xdr:colOff>101600</xdr:colOff>
      <xdr:row>31</xdr:row>
      <xdr:rowOff>137922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154449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54610</xdr:rowOff>
    </xdr:from>
    <xdr:to>
      <xdr:col>10</xdr:col>
      <xdr:colOff>165100</xdr:colOff>
      <xdr:row>30</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66040</xdr:rowOff>
    </xdr:from>
    <xdr:to>
      <xdr:col>6</xdr:col>
      <xdr:colOff>38100</xdr:colOff>
      <xdr:row>30</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12717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57862</xdr:rowOff>
    </xdr:from>
    <xdr:to>
      <xdr:col>24</xdr:col>
      <xdr:colOff>63500</xdr:colOff>
      <xdr:row>50</xdr:row>
      <xdr:rowOff>116763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630362"/>
          <a:ext cx="838200" cy="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57862</xdr:rowOff>
    </xdr:from>
    <xdr:to>
      <xdr:col>19</xdr:col>
      <xdr:colOff>177800</xdr:colOff>
      <xdr:row>52</xdr:row>
      <xdr:rowOff>30087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630362"/>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156807</xdr:rowOff>
    </xdr:from>
    <xdr:to>
      <xdr:col>15</xdr:col>
      <xdr:colOff>50800</xdr:colOff>
      <xdr:row>52</xdr:row>
      <xdr:rowOff>30087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900757"/>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98057</xdr:rowOff>
    </xdr:from>
    <xdr:to>
      <xdr:col>10</xdr:col>
      <xdr:colOff>114300</xdr:colOff>
      <xdr:row>51</xdr:row>
      <xdr:rowOff>156807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842007"/>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157701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65963</xdr:rowOff>
    </xdr:from>
    <xdr:to>
      <xdr:col>24</xdr:col>
      <xdr:colOff>114300</xdr:colOff>
      <xdr:row>50</xdr:row>
      <xdr:rowOff>167563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6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18990</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7062</xdr:rowOff>
    </xdr:from>
    <xdr:to>
      <xdr:col>20</xdr:col>
      <xdr:colOff>38100</xdr:colOff>
      <xdr:row>50</xdr:row>
      <xdr:rowOff>108662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48</xdr:row>
      <xdr:rowOff>125189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3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150737</xdr:rowOff>
    </xdr:from>
    <xdr:to>
      <xdr:col>15</xdr:col>
      <xdr:colOff>101600</xdr:colOff>
      <xdr:row>52</xdr:row>
      <xdr:rowOff>80887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97414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8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106007</xdr:rowOff>
    </xdr:from>
    <xdr:to>
      <xdr:col>10</xdr:col>
      <xdr:colOff>165100</xdr:colOff>
      <xdr:row>52</xdr:row>
      <xdr:rowOff>36157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8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52684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86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47257</xdr:rowOff>
    </xdr:from>
    <xdr:to>
      <xdr:col>6</xdr:col>
      <xdr:colOff>38100</xdr:colOff>
      <xdr:row>51</xdr:row>
      <xdr:rowOff>148857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7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165384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5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141910</xdr:rowOff>
    </xdr:from>
    <xdr:to>
      <xdr:col>24</xdr:col>
      <xdr:colOff>62865</xdr:colOff>
      <xdr:row>78</xdr:row>
      <xdr:rowOff>150977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4860"/>
          <a:ext cx="1270" cy="120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154804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150977</xdr:rowOff>
    </xdr:from>
    <xdr:to>
      <xdr:col>24</xdr:col>
      <xdr:colOff>152400</xdr:colOff>
      <xdr:row>78</xdr:row>
      <xdr:rowOff>150977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2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88587</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141910</xdr:rowOff>
    </xdr:from>
    <xdr:to>
      <xdr:col>24</xdr:col>
      <xdr:colOff>152400</xdr:colOff>
      <xdr:row>71</xdr:row>
      <xdr:rowOff>141910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141910</xdr:rowOff>
    </xdr:from>
    <xdr:to>
      <xdr:col>24</xdr:col>
      <xdr:colOff>63500</xdr:colOff>
      <xdr:row>72</xdr:row>
      <xdr:rowOff>144425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314860"/>
          <a:ext cx="8382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121276</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3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142849</xdr:rowOff>
    </xdr:from>
    <xdr:to>
      <xdr:col>24</xdr:col>
      <xdr:colOff>114300</xdr:colOff>
      <xdr:row>74</xdr:row>
      <xdr:rowOff>72999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144425</xdr:rowOff>
    </xdr:from>
    <xdr:to>
      <xdr:col>19</xdr:col>
      <xdr:colOff>177800</xdr:colOff>
      <xdr:row>73</xdr:row>
      <xdr:rowOff>144500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488825"/>
          <a:ext cx="889000" cy="1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35637</xdr:rowOff>
    </xdr:from>
    <xdr:to>
      <xdr:col>20</xdr:col>
      <xdr:colOff>38100</xdr:colOff>
      <xdr:row>73</xdr:row>
      <xdr:rowOff>137237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128364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144500</xdr:rowOff>
    </xdr:from>
    <xdr:to>
      <xdr:col>15</xdr:col>
      <xdr:colOff>50800</xdr:colOff>
      <xdr:row>77</xdr:row>
      <xdr:rowOff>51918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660350"/>
          <a:ext cx="889000" cy="5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142316</xdr:rowOff>
    </xdr:from>
    <xdr:to>
      <xdr:col>15</xdr:col>
      <xdr:colOff>101600</xdr:colOff>
      <xdr:row>73</xdr:row>
      <xdr:rowOff>72466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8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88993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2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51918</xdr:rowOff>
    </xdr:from>
    <xdr:to>
      <xdr:col>10</xdr:col>
      <xdr:colOff>114300</xdr:colOff>
      <xdr:row>78</xdr:row>
      <xdr:rowOff>86207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5356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7823</xdr:rowOff>
    </xdr:from>
    <xdr:to>
      <xdr:col>10</xdr:col>
      <xdr:colOff>165100</xdr:colOff>
      <xdr:row>77</xdr:row>
      <xdr:rowOff>109423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0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100550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30987</xdr:rowOff>
    </xdr:from>
    <xdr:to>
      <xdr:col>6</xdr:col>
      <xdr:colOff>38100</xdr:colOff>
      <xdr:row>78</xdr:row>
      <xdr:rowOff>132587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149114</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1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91110</xdr:rowOff>
    </xdr:from>
    <xdr:to>
      <xdr:col>24</xdr:col>
      <xdr:colOff>114300</xdr:colOff>
      <xdr:row>72</xdr:row>
      <xdr:rowOff>21260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2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44137</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2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93625</xdr:rowOff>
    </xdr:from>
    <xdr:to>
      <xdr:col>20</xdr:col>
      <xdr:colOff>38100</xdr:colOff>
      <xdr:row>73</xdr:row>
      <xdr:rowOff>23775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4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40302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2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93700</xdr:rowOff>
    </xdr:from>
    <xdr:to>
      <xdr:col>15</xdr:col>
      <xdr:colOff>101600</xdr:colOff>
      <xdr:row>74</xdr:row>
      <xdr:rowOff>23850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6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14977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7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xdr:rowOff>
    </xdr:from>
    <xdr:to>
      <xdr:col>10</xdr:col>
      <xdr:colOff>165100</xdr:colOff>
      <xdr:row>77</xdr:row>
      <xdr:rowOff>102718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119245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9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35407</xdr:rowOff>
    </xdr:from>
    <xdr:to>
      <xdr:col>6</xdr:col>
      <xdr:colOff>38100</xdr:colOff>
      <xdr:row>78</xdr:row>
      <xdr:rowOff>137007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128134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5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22036</xdr:rowOff>
    </xdr:from>
    <xdr:to>
      <xdr:col>24</xdr:col>
      <xdr:colOff>63500</xdr:colOff>
      <xdr:row>93</xdr:row>
      <xdr:rowOff>60474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795436"/>
          <a:ext cx="838200" cy="2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22036</xdr:rowOff>
    </xdr:from>
    <xdr:to>
      <xdr:col>19</xdr:col>
      <xdr:colOff>177800</xdr:colOff>
      <xdr:row>94</xdr:row>
      <xdr:rowOff>7014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795436"/>
          <a:ext cx="889000" cy="3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29608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59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7014</xdr:rowOff>
    </xdr:from>
    <xdr:to>
      <xdr:col>15</xdr:col>
      <xdr:colOff>50800</xdr:colOff>
      <xdr:row>98</xdr:row>
      <xdr:rowOff>156649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123314"/>
          <a:ext cx="889000" cy="83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114092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55739</xdr:rowOff>
    </xdr:from>
    <xdr:to>
      <xdr:col>10</xdr:col>
      <xdr:colOff>114300</xdr:colOff>
      <xdr:row>98</xdr:row>
      <xdr:rowOff>156649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57839"/>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171104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9674</xdr:rowOff>
    </xdr:from>
    <xdr:to>
      <xdr:col>24</xdr:col>
      <xdr:colOff>114300</xdr:colOff>
      <xdr:row>93</xdr:row>
      <xdr:rowOff>111274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159551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3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142686</xdr:rowOff>
    </xdr:from>
    <xdr:to>
      <xdr:col>20</xdr:col>
      <xdr:colOff>38100</xdr:colOff>
      <xdr:row>92</xdr:row>
      <xdr:rowOff>72836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7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89363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551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127664</xdr:rowOff>
    </xdr:from>
    <xdr:to>
      <xdr:col>15</xdr:col>
      <xdr:colOff>101600</xdr:colOff>
      <xdr:row>94</xdr:row>
      <xdr:rowOff>57814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74341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58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105849</xdr:rowOff>
    </xdr:from>
    <xdr:to>
      <xdr:col>10</xdr:col>
      <xdr:colOff>165100</xdr:colOff>
      <xdr:row>99</xdr:row>
      <xdr:rowOff>35999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27126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70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4939</xdr:rowOff>
    </xdr:from>
    <xdr:to>
      <xdr:col>6</xdr:col>
      <xdr:colOff>38100</xdr:colOff>
      <xdr:row>98</xdr:row>
      <xdr:rowOff>106539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123066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7874</xdr:rowOff>
    </xdr:from>
    <xdr:to>
      <xdr:col>54</xdr:col>
      <xdr:colOff>189865</xdr:colOff>
      <xdr:row>39</xdr:row>
      <xdr:rowOff>36068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6180074"/>
          <a:ext cx="1270" cy="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39895</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36068</xdr:rowOff>
    </xdr:from>
    <xdr:to>
      <xdr:col>55</xdr:col>
      <xdr:colOff>88900</xdr:colOff>
      <xdr:row>39</xdr:row>
      <xdr:rowOff>36068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126001</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9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7874</xdr:rowOff>
    </xdr:from>
    <xdr:to>
      <xdr:col>55</xdr:col>
      <xdr:colOff>88900</xdr:colOff>
      <xdr:row>36</xdr:row>
      <xdr:rowOff>7874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18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90170</xdr:rowOff>
    </xdr:from>
    <xdr:to>
      <xdr:col>55</xdr:col>
      <xdr:colOff>0</xdr:colOff>
      <xdr:row>36</xdr:row>
      <xdr:rowOff>7874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09092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126763</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148336</xdr:rowOff>
    </xdr:from>
    <xdr:to>
      <xdr:col>55</xdr:col>
      <xdr:colOff>50800</xdr:colOff>
      <xdr:row>38</xdr:row>
      <xdr:rowOff>78486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119888</xdr:rowOff>
    </xdr:from>
    <xdr:to>
      <xdr:col>50</xdr:col>
      <xdr:colOff>114300</xdr:colOff>
      <xdr:row>35</xdr:row>
      <xdr:rowOff>90170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5263388"/>
          <a:ext cx="8890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87376</xdr:rowOff>
    </xdr:from>
    <xdr:to>
      <xdr:col>50</xdr:col>
      <xdr:colOff>165100</xdr:colOff>
      <xdr:row>38</xdr:row>
      <xdr:rowOff>17526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8653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119888</xdr:rowOff>
    </xdr:from>
    <xdr:to>
      <xdr:col>45</xdr:col>
      <xdr:colOff>177800</xdr:colOff>
      <xdr:row>36</xdr:row>
      <xdr:rowOff>141986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5263388"/>
          <a:ext cx="889000" cy="10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97282</xdr:rowOff>
    </xdr:from>
    <xdr:to>
      <xdr:col>46</xdr:col>
      <xdr:colOff>38100</xdr:colOff>
      <xdr:row>38</xdr:row>
      <xdr:rowOff>27432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18559</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141986</xdr:rowOff>
    </xdr:from>
    <xdr:to>
      <xdr:col>41</xdr:col>
      <xdr:colOff>50800</xdr:colOff>
      <xdr:row>37</xdr:row>
      <xdr:rowOff>97790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31418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66802</xdr:rowOff>
    </xdr:from>
    <xdr:to>
      <xdr:col>41</xdr:col>
      <xdr:colOff>101600</xdr:colOff>
      <xdr:row>38</xdr:row>
      <xdr:rowOff>168402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159529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6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43942</xdr:rowOff>
    </xdr:from>
    <xdr:to>
      <xdr:col>36</xdr:col>
      <xdr:colOff>165100</xdr:colOff>
      <xdr:row>38</xdr:row>
      <xdr:rowOff>145542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55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136669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128524</xdr:rowOff>
    </xdr:from>
    <xdr:to>
      <xdr:col>55</xdr:col>
      <xdr:colOff>50800</xdr:colOff>
      <xdr:row>36</xdr:row>
      <xdr:rowOff>58674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81551</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0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39370</xdr:rowOff>
    </xdr:from>
    <xdr:to>
      <xdr:col>50</xdr:col>
      <xdr:colOff>165100</xdr:colOff>
      <xdr:row>35</xdr:row>
      <xdr:rowOff>140970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157497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69088</xdr:rowOff>
    </xdr:from>
    <xdr:to>
      <xdr:col>46</xdr:col>
      <xdr:colOff>38100</xdr:colOff>
      <xdr:row>30</xdr:row>
      <xdr:rowOff>170688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2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15765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49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91186</xdr:rowOff>
    </xdr:from>
    <xdr:to>
      <xdr:col>41</xdr:col>
      <xdr:colOff>101600</xdr:colOff>
      <xdr:row>37</xdr:row>
      <xdr:rowOff>21336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37863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46990</xdr:rowOff>
    </xdr:from>
    <xdr:to>
      <xdr:col>36</xdr:col>
      <xdr:colOff>165100</xdr:colOff>
      <xdr:row>37</xdr:row>
      <xdr:rowOff>148590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165117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88150</xdr:rowOff>
    </xdr:from>
    <xdr:to>
      <xdr:col>55</xdr:col>
      <xdr:colOff>0</xdr:colOff>
      <xdr:row>52</xdr:row>
      <xdr:rowOff>9741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8832100"/>
          <a:ext cx="8382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77881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89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2807</xdr:rowOff>
    </xdr:from>
    <xdr:to>
      <xdr:col>50</xdr:col>
      <xdr:colOff>114300</xdr:colOff>
      <xdr:row>52</xdr:row>
      <xdr:rowOff>9741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891820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30675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1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150635</xdr:rowOff>
    </xdr:from>
    <xdr:to>
      <xdr:col>45</xdr:col>
      <xdr:colOff>177800</xdr:colOff>
      <xdr:row>52</xdr:row>
      <xdr:rowOff>2807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872313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166273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150635</xdr:rowOff>
    </xdr:from>
    <xdr:to>
      <xdr:col>41</xdr:col>
      <xdr:colOff>50800</xdr:colOff>
      <xdr:row>52</xdr:row>
      <xdr:rowOff>53366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8723135"/>
          <a:ext cx="889000" cy="2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145699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0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87139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37350</xdr:rowOff>
    </xdr:from>
    <xdr:to>
      <xdr:col>55</xdr:col>
      <xdr:colOff>50800</xdr:colOff>
      <xdr:row>51</xdr:row>
      <xdr:rowOff>138950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60227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130391</xdr:rowOff>
    </xdr:from>
    <xdr:to>
      <xdr:col>50</xdr:col>
      <xdr:colOff>165100</xdr:colOff>
      <xdr:row>52</xdr:row>
      <xdr:rowOff>60541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8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77068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6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123457</xdr:rowOff>
    </xdr:from>
    <xdr:to>
      <xdr:col>46</xdr:col>
      <xdr:colOff>38100</xdr:colOff>
      <xdr:row>52</xdr:row>
      <xdr:rowOff>53607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8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70134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6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99835</xdr:rowOff>
    </xdr:from>
    <xdr:to>
      <xdr:col>41</xdr:col>
      <xdr:colOff>101600</xdr:colOff>
      <xdr:row>51</xdr:row>
      <xdr:rowOff>29985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8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46512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4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2566</xdr:rowOff>
    </xdr:from>
    <xdr:to>
      <xdr:col>36</xdr:col>
      <xdr:colOff>165100</xdr:colOff>
      <xdr:row>52</xdr:row>
      <xdr:rowOff>104166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120693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6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2787</xdr:rowOff>
    </xdr:from>
    <xdr:to>
      <xdr:col>55</xdr:col>
      <xdr:colOff>0</xdr:colOff>
      <xdr:row>72</xdr:row>
      <xdr:rowOff>164294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175737"/>
          <a:ext cx="838200" cy="3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98188</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44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2787</xdr:rowOff>
    </xdr:from>
    <xdr:to>
      <xdr:col>50</xdr:col>
      <xdr:colOff>114300</xdr:colOff>
      <xdr:row>74</xdr:row>
      <xdr:rowOff>62681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175737"/>
          <a:ext cx="889000" cy="5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62681</xdr:rowOff>
    </xdr:from>
    <xdr:to>
      <xdr:col>45</xdr:col>
      <xdr:colOff>177800</xdr:colOff>
      <xdr:row>79</xdr:row>
      <xdr:rowOff>91294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749981"/>
          <a:ext cx="889000" cy="8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143667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107696</xdr:rowOff>
    </xdr:from>
    <xdr:to>
      <xdr:col>41</xdr:col>
      <xdr:colOff>50800</xdr:colOff>
      <xdr:row>79</xdr:row>
      <xdr:rowOff>91294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80796"/>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2182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113494</xdr:rowOff>
    </xdr:from>
    <xdr:to>
      <xdr:col>55</xdr:col>
      <xdr:colOff>50800</xdr:colOff>
      <xdr:row>73</xdr:row>
      <xdr:rowOff>43644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4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136371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3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123437</xdr:rowOff>
    </xdr:from>
    <xdr:to>
      <xdr:col>50</xdr:col>
      <xdr:colOff>165100</xdr:colOff>
      <xdr:row>71</xdr:row>
      <xdr:rowOff>53587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1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70114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19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11881</xdr:rowOff>
    </xdr:from>
    <xdr:to>
      <xdr:col>46</xdr:col>
      <xdr:colOff>38100</xdr:colOff>
      <xdr:row>74</xdr:row>
      <xdr:rowOff>113481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6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104608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40494</xdr:rowOff>
    </xdr:from>
    <xdr:to>
      <xdr:col>41</xdr:col>
      <xdr:colOff>101600</xdr:colOff>
      <xdr:row>79</xdr:row>
      <xdr:rowOff>142094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133221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6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56896</xdr:rowOff>
    </xdr:from>
    <xdr:to>
      <xdr:col>36</xdr:col>
      <xdr:colOff>165100</xdr:colOff>
      <xdr:row>78</xdr:row>
      <xdr:rowOff>158496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149623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62365</xdr:rowOff>
    </xdr:from>
    <xdr:to>
      <xdr:col>55</xdr:col>
      <xdr:colOff>0</xdr:colOff>
      <xdr:row>90</xdr:row>
      <xdr:rowOff>168230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5492865"/>
          <a:ext cx="8382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132044</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168230</xdr:rowOff>
    </xdr:from>
    <xdr:to>
      <xdr:col>50</xdr:col>
      <xdr:colOff>114300</xdr:colOff>
      <xdr:row>91</xdr:row>
      <xdr:rowOff>81361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5598730"/>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62778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81361</xdr:rowOff>
    </xdr:from>
    <xdr:to>
      <xdr:col>45</xdr:col>
      <xdr:colOff>177800</xdr:colOff>
      <xdr:row>91</xdr:row>
      <xdr:rowOff>126602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5683311"/>
          <a:ext cx="8890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126602</xdr:rowOff>
    </xdr:from>
    <xdr:to>
      <xdr:col>41</xdr:col>
      <xdr:colOff>50800</xdr:colOff>
      <xdr:row>92</xdr:row>
      <xdr:rowOff>83373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5728552"/>
          <a:ext cx="889000" cy="1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129666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47759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11565</xdr:rowOff>
    </xdr:from>
    <xdr:to>
      <xdr:col>55</xdr:col>
      <xdr:colOff>50800</xdr:colOff>
      <xdr:row>90</xdr:row>
      <xdr:rowOff>113165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54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136042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539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117430</xdr:rowOff>
    </xdr:from>
    <xdr:to>
      <xdr:col>50</xdr:col>
      <xdr:colOff>165100</xdr:colOff>
      <xdr:row>91</xdr:row>
      <xdr:rowOff>47580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64107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5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30561</xdr:rowOff>
    </xdr:from>
    <xdr:to>
      <xdr:col>46</xdr:col>
      <xdr:colOff>38100</xdr:colOff>
      <xdr:row>91</xdr:row>
      <xdr:rowOff>132161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56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148688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4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75802</xdr:rowOff>
    </xdr:from>
    <xdr:to>
      <xdr:col>41</xdr:col>
      <xdr:colOff>101600</xdr:colOff>
      <xdr:row>92</xdr:row>
      <xdr:rowOff>5952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56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22479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4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32573</xdr:rowOff>
    </xdr:from>
    <xdr:to>
      <xdr:col>36</xdr:col>
      <xdr:colOff>165100</xdr:colOff>
      <xdr:row>92</xdr:row>
      <xdr:rowOff>134173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5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150700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5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141034</xdr:rowOff>
    </xdr:from>
    <xdr:to>
      <xdr:col>85</xdr:col>
      <xdr:colOff>127000</xdr:colOff>
      <xdr:row>31</xdr:row>
      <xdr:rowOff>98933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5284534"/>
          <a:ext cx="8382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119334</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6120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98933</xdr:rowOff>
    </xdr:from>
    <xdr:to>
      <xdr:col>81</xdr:col>
      <xdr:colOff>50800</xdr:colOff>
      <xdr:row>32</xdr:row>
      <xdr:rowOff>49022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5413883"/>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44086</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136461</xdr:rowOff>
    </xdr:from>
    <xdr:to>
      <xdr:col>76</xdr:col>
      <xdr:colOff>114300</xdr:colOff>
      <xdr:row>32</xdr:row>
      <xdr:rowOff>49022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5279961"/>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136461</xdr:rowOff>
    </xdr:from>
    <xdr:to>
      <xdr:col>71</xdr:col>
      <xdr:colOff>177800</xdr:colOff>
      <xdr:row>32</xdr:row>
      <xdr:rowOff>18161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5279961"/>
          <a:ext cx="8890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58183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90234</xdr:rowOff>
    </xdr:from>
    <xdr:to>
      <xdr:col>85</xdr:col>
      <xdr:colOff>177800</xdr:colOff>
      <xdr:row>31</xdr:row>
      <xdr:rowOff>20384</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2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43261</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51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48133</xdr:rowOff>
    </xdr:from>
    <xdr:to>
      <xdr:col>81</xdr:col>
      <xdr:colOff>101600</xdr:colOff>
      <xdr:row>31</xdr:row>
      <xdr:rowOff>149733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166260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51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169672</xdr:rowOff>
    </xdr:from>
    <xdr:to>
      <xdr:col>76</xdr:col>
      <xdr:colOff>165100</xdr:colOff>
      <xdr:row>32</xdr:row>
      <xdr:rowOff>99822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2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85661</xdr:rowOff>
    </xdr:from>
    <xdr:to>
      <xdr:col>72</xdr:col>
      <xdr:colOff>38100</xdr:colOff>
      <xdr:row>31</xdr:row>
      <xdr:rowOff>15811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5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32338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138811</xdr:rowOff>
    </xdr:from>
    <xdr:to>
      <xdr:col>67</xdr:col>
      <xdr:colOff>101600</xdr:colOff>
      <xdr:row>32</xdr:row>
      <xdr:rowOff>68961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85488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55575</xdr:rowOff>
    </xdr:from>
    <xdr:to>
      <xdr:col>85</xdr:col>
      <xdr:colOff>127000</xdr:colOff>
      <xdr:row>53</xdr:row>
      <xdr:rowOff>48031</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5481300" y="8970975"/>
          <a:ext cx="8382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44786</xdr:rowOff>
    </xdr:from>
    <xdr:to>
      <xdr:col>81</xdr:col>
      <xdr:colOff>50800</xdr:colOff>
      <xdr:row>53</xdr:row>
      <xdr:rowOff>48031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592300" y="913163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44786</xdr:rowOff>
    </xdr:from>
    <xdr:to>
      <xdr:col>76</xdr:col>
      <xdr:colOff>114300</xdr:colOff>
      <xdr:row>54</xdr:row>
      <xdr:rowOff>25995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703300" y="9131636"/>
          <a:ext cx="889000" cy="1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165486</xdr:rowOff>
    </xdr:from>
    <xdr:to>
      <xdr:col>71</xdr:col>
      <xdr:colOff>177800</xdr:colOff>
      <xdr:row>54</xdr:row>
      <xdr:rowOff>25995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814300" y="9080886"/>
          <a:ext cx="8890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126397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47111" y="9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4775</xdr:rowOff>
    </xdr:from>
    <xdr:to>
      <xdr:col>85</xdr:col>
      <xdr:colOff>177800</xdr:colOff>
      <xdr:row>52</xdr:row>
      <xdr:rowOff>106375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89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129252</xdr:rowOff>
    </xdr:from>
    <xdr:ext cx="599010"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88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168681</xdr:rowOff>
    </xdr:from>
    <xdr:to>
      <xdr:col>81</xdr:col>
      <xdr:colOff>101600</xdr:colOff>
      <xdr:row>53</xdr:row>
      <xdr:rowOff>98831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90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115358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88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165436</xdr:rowOff>
    </xdr:from>
    <xdr:to>
      <xdr:col>76</xdr:col>
      <xdr:colOff>165100</xdr:colOff>
      <xdr:row>53</xdr:row>
      <xdr:rowOff>95586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90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112113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88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146645</xdr:rowOff>
    </xdr:from>
    <xdr:to>
      <xdr:col>72</xdr:col>
      <xdr:colOff>38100</xdr:colOff>
      <xdr:row>54</xdr:row>
      <xdr:rowOff>76795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92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93322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00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114686</xdr:rowOff>
    </xdr:from>
    <xdr:to>
      <xdr:col>67</xdr:col>
      <xdr:colOff>101600</xdr:colOff>
      <xdr:row>53</xdr:row>
      <xdr:rowOff>44836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90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61363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88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46609</xdr:rowOff>
    </xdr:from>
    <xdr:to>
      <xdr:col>85</xdr:col>
      <xdr:colOff>127000</xdr:colOff>
      <xdr:row>78</xdr:row>
      <xdr:rowOff>25781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5481300" y="12733909"/>
          <a:ext cx="838200" cy="6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166767</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319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25781</xdr:rowOff>
    </xdr:from>
    <xdr:to>
      <xdr:col>81</xdr:col>
      <xdr:colOff>50800</xdr:colOff>
      <xdr:row>78</xdr:row>
      <xdr:rowOff>86995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4592300" y="13398881"/>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92075</xdr:rowOff>
    </xdr:from>
    <xdr:to>
      <xdr:col>76</xdr:col>
      <xdr:colOff>114300</xdr:colOff>
      <xdr:row>78</xdr:row>
      <xdr:rowOff>86995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3703300" y="13293725"/>
          <a:ext cx="8890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139954</xdr:rowOff>
    </xdr:from>
    <xdr:to>
      <xdr:col>71</xdr:col>
      <xdr:colOff>177800</xdr:colOff>
      <xdr:row>77</xdr:row>
      <xdr:rowOff>92075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814300" y="12827254"/>
          <a:ext cx="889000" cy="4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167259</xdr:rowOff>
    </xdr:from>
    <xdr:to>
      <xdr:col>85</xdr:col>
      <xdr:colOff>177800</xdr:colOff>
      <xdr:row>74</xdr:row>
      <xdr:rowOff>97409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2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120286</xdr:rowOff>
    </xdr:from>
    <xdr:ext cx="469744"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26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146431</xdr:rowOff>
    </xdr:from>
    <xdr:to>
      <xdr:col>81</xdr:col>
      <xdr:colOff>101600</xdr:colOff>
      <xdr:row>78</xdr:row>
      <xdr:rowOff>76581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33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67708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33728" y="134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36195</xdr:rowOff>
    </xdr:from>
    <xdr:to>
      <xdr:col>76</xdr:col>
      <xdr:colOff>165100</xdr:colOff>
      <xdr:row>78</xdr:row>
      <xdr:rowOff>137795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128922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41275</xdr:rowOff>
    </xdr:from>
    <xdr:to>
      <xdr:col>72</xdr:col>
      <xdr:colOff>38100</xdr:colOff>
      <xdr:row>77</xdr:row>
      <xdr:rowOff>142875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32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134002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89154</xdr:rowOff>
    </xdr:from>
    <xdr:to>
      <xdr:col>67</xdr:col>
      <xdr:colOff>101600</xdr:colOff>
      <xdr:row>75</xdr:row>
      <xdr:rowOff>19304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27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10431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28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129710</xdr:rowOff>
    </xdr:from>
    <xdr:to>
      <xdr:col>85</xdr:col>
      <xdr:colOff>126364</xdr:colOff>
      <xdr:row>98</xdr:row>
      <xdr:rowOff>120041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6074560"/>
          <a:ext cx="1269" cy="84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123868</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120041</xdr:rowOff>
    </xdr:from>
    <xdr:to>
      <xdr:col>86</xdr:col>
      <xdr:colOff>25400</xdr:colOff>
      <xdr:row>98</xdr:row>
      <xdr:rowOff>120041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692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76387</xdr:rowOff>
    </xdr:from>
    <xdr:ext cx="534377"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8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129710</xdr:rowOff>
    </xdr:from>
    <xdr:to>
      <xdr:col>86</xdr:col>
      <xdr:colOff>25400</xdr:colOff>
      <xdr:row>93</xdr:row>
      <xdr:rowOff>129710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607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20005</xdr:rowOff>
    </xdr:from>
    <xdr:to>
      <xdr:col>85</xdr:col>
      <xdr:colOff>127000</xdr:colOff>
      <xdr:row>93</xdr:row>
      <xdr:rowOff>129710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5481300" y="15621955"/>
          <a:ext cx="838200" cy="45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106166</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565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127739</xdr:rowOff>
    </xdr:from>
    <xdr:to>
      <xdr:col>85</xdr:col>
      <xdr:colOff>177800</xdr:colOff>
      <xdr:row>97</xdr:row>
      <xdr:rowOff>57889</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58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20005</xdr:rowOff>
    </xdr:from>
    <xdr:to>
      <xdr:col>81</xdr:col>
      <xdr:colOff>50800</xdr:colOff>
      <xdr:row>92</xdr:row>
      <xdr:rowOff>95329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5621955"/>
          <a:ext cx="889000" cy="2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124036</xdr:rowOff>
    </xdr:from>
    <xdr:to>
      <xdr:col>81</xdr:col>
      <xdr:colOff>101600</xdr:colOff>
      <xdr:row>97</xdr:row>
      <xdr:rowOff>54186</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45313</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6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95329</xdr:rowOff>
    </xdr:from>
    <xdr:to>
      <xdr:col>76</xdr:col>
      <xdr:colOff>114300</xdr:colOff>
      <xdr:row>93</xdr:row>
      <xdr:rowOff>165624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3703300" y="15868729"/>
          <a:ext cx="8890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154394</xdr:rowOff>
    </xdr:from>
    <xdr:to>
      <xdr:col>76</xdr:col>
      <xdr:colOff>165100</xdr:colOff>
      <xdr:row>97</xdr:row>
      <xdr:rowOff>84544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75671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7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165624</xdr:rowOff>
    </xdr:from>
    <xdr:to>
      <xdr:col>71</xdr:col>
      <xdr:colOff>177800</xdr:colOff>
      <xdr:row>94</xdr:row>
      <xdr:rowOff>65748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2814300" y="16110474"/>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144678</xdr:rowOff>
    </xdr:from>
    <xdr:to>
      <xdr:col>72</xdr:col>
      <xdr:colOff>38100</xdr:colOff>
      <xdr:row>97</xdr:row>
      <xdr:rowOff>74828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65955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127442</xdr:rowOff>
    </xdr:from>
    <xdr:to>
      <xdr:col>67</xdr:col>
      <xdr:colOff>101600</xdr:colOff>
      <xdr:row>97</xdr:row>
      <xdr:rowOff>57592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78910</xdr:rowOff>
    </xdr:from>
    <xdr:to>
      <xdr:col>85</xdr:col>
      <xdr:colOff>177800</xdr:colOff>
      <xdr:row>94</xdr:row>
      <xdr:rowOff>9060</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60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31937</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59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140655</xdr:rowOff>
    </xdr:from>
    <xdr:to>
      <xdr:col>81</xdr:col>
      <xdr:colOff>101600</xdr:colOff>
      <xdr:row>91</xdr:row>
      <xdr:rowOff>70805</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89</xdr:row>
      <xdr:rowOff>87332</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69095" y="1534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44529</xdr:rowOff>
    </xdr:from>
    <xdr:to>
      <xdr:col>76</xdr:col>
      <xdr:colOff>165100</xdr:colOff>
      <xdr:row>92</xdr:row>
      <xdr:rowOff>146129</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58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162656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559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114824</xdr:rowOff>
    </xdr:from>
    <xdr:to>
      <xdr:col>72</xdr:col>
      <xdr:colOff>38100</xdr:colOff>
      <xdr:row>94</xdr:row>
      <xdr:rowOff>44974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61501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8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14948</xdr:rowOff>
    </xdr:from>
    <xdr:to>
      <xdr:col>67</xdr:col>
      <xdr:colOff>101600</xdr:colOff>
      <xdr:row>94</xdr:row>
      <xdr:rowOff>116548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133075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p>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58,602</a:t>
          </a:r>
          <a:r>
            <a:rPr kumimoji="1" lang="ja-JP" altLang="en-US" sz="1200">
              <a:latin typeface="ＭＳ Ｐゴシック" panose="020B0600070205080204" pitchFamily="50" charset="-128"/>
              <a:ea typeface="ＭＳ Ｐゴシック" panose="020B0600070205080204" pitchFamily="50" charset="-128"/>
            </a:rPr>
            <a:t>円となっている。北陸新幹線建設費や地域活性化基金の積立等の減により減少した。</a:t>
          </a:r>
        </a:p>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42,676</a:t>
          </a:r>
          <a:r>
            <a:rPr kumimoji="1" lang="ja-JP" altLang="en-US" sz="1200">
              <a:latin typeface="ＭＳ Ｐゴシック" panose="020B0600070205080204" pitchFamily="50" charset="-128"/>
              <a:ea typeface="ＭＳ Ｐゴシック" panose="020B0600070205080204" pitchFamily="50" charset="-128"/>
            </a:rPr>
            <a:t>円となっている。新型コロナウイルス対策事業や感染拡大防止協力金等の減により減少した。</a:t>
          </a:r>
        </a:p>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1,723</a:t>
          </a:r>
          <a:r>
            <a:rPr kumimoji="1" lang="ja-JP" altLang="en-US" sz="1200">
              <a:latin typeface="ＭＳ Ｐゴシック" panose="020B0600070205080204" pitchFamily="50" charset="-128"/>
              <a:ea typeface="ＭＳ Ｐゴシック" panose="020B0600070205080204" pitchFamily="50" charset="-128"/>
            </a:rPr>
            <a:t>円となっている。コロナウイルス禍における労働移動促進事業等の減により減少した。</a:t>
          </a:r>
        </a:p>
        <a:p>
          <a:r>
            <a:rPr kumimoji="1" lang="ja-JP" altLang="en-US" sz="1200">
              <a:latin typeface="ＭＳ Ｐゴシック" panose="020B0600070205080204" pitchFamily="50" charset="-128"/>
              <a:ea typeface="ＭＳ Ｐゴシック" panose="020B0600070205080204" pitchFamily="50" charset="-128"/>
            </a:rPr>
            <a:t>　商工費は、住民一人当たり</a:t>
          </a:r>
          <a:r>
            <a:rPr kumimoji="1" lang="en-US" altLang="ja-JP" sz="1200">
              <a:latin typeface="ＭＳ Ｐゴシック" panose="020B0600070205080204" pitchFamily="50" charset="-128"/>
              <a:ea typeface="ＭＳ Ｐゴシック" panose="020B0600070205080204" pitchFamily="50" charset="-128"/>
            </a:rPr>
            <a:t>76,709</a:t>
          </a:r>
          <a:r>
            <a:rPr kumimoji="1" lang="ja-JP" altLang="en-US" sz="1200">
              <a:latin typeface="ＭＳ Ｐゴシック" panose="020B0600070205080204" pitchFamily="50" charset="-128"/>
              <a:ea typeface="ＭＳ Ｐゴシック" panose="020B0600070205080204" pitchFamily="50" charset="-128"/>
            </a:rPr>
            <a:t>円となっている。ふくい地域経済循環ファンドへの貸付の皆減等により減少した。</a:t>
          </a:r>
        </a:p>
        <a:p>
          <a:r>
            <a:rPr kumimoji="1" lang="ja-JP" altLang="en-US" sz="1200">
              <a:latin typeface="ＭＳ Ｐゴシック" panose="020B0600070205080204" pitchFamily="50" charset="-128"/>
              <a:ea typeface="ＭＳ Ｐゴシック" panose="020B0600070205080204" pitchFamily="50" charset="-128"/>
            </a:rPr>
            <a:t>　公債費は、住民一人当たり</a:t>
          </a:r>
          <a:r>
            <a:rPr kumimoji="1" lang="en-US" altLang="ja-JP" sz="1200">
              <a:latin typeface="ＭＳ Ｐゴシック" panose="020B0600070205080204" pitchFamily="50" charset="-128"/>
              <a:ea typeface="ＭＳ Ｐゴシック" panose="020B0600070205080204" pitchFamily="50" charset="-128"/>
            </a:rPr>
            <a:t>97,937</a:t>
          </a:r>
          <a:r>
            <a:rPr kumimoji="1" lang="ja-JP" altLang="en-US" sz="1200">
              <a:latin typeface="ＭＳ Ｐゴシック" panose="020B0600070205080204" pitchFamily="50" charset="-128"/>
              <a:ea typeface="ＭＳ Ｐゴシック" panose="020B0600070205080204" pitchFamily="50" charset="-128"/>
            </a:rPr>
            <a:t>円となっている。令和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年度はふるさと企業育成ファンドの解体による元金の償還が終了したこと等により減少した。</a:t>
          </a:r>
        </a:p>
        <a:p>
          <a:r>
            <a:rPr kumimoji="1" lang="ja-JP" altLang="en-US" sz="1200">
              <a:latin typeface="ＭＳ Ｐゴシック" panose="020B0600070205080204" pitchFamily="50" charset="-128"/>
              <a:ea typeface="ＭＳ Ｐゴシック" panose="020B0600070205080204" pitchFamily="50" charset="-128"/>
            </a:rPr>
            <a:t>引き続き、歳出の合理化や抑制を図り、健全な財政の維持に努めていく。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37"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財政調整のための基金の残高は１５１億円となり、行財政改革アクションプランの目標を達成している。</a:t>
          </a:r>
        </a:p>
        <a:p>
          <a:r>
            <a:rPr kumimoji="1" lang="ja-JP" altLang="en-US" sz="1400">
              <a:latin typeface="ＭＳ ゴシック" pitchFamily="49" charset="-128"/>
              <a:ea typeface="ＭＳ ゴシック" pitchFamily="49" charset="-128"/>
            </a:rPr>
            <a:t>　実質収支は黒字であり、普通交付税の追加交付および税収の増加により、昨年度よりも増加した。</a:t>
          </a:r>
        </a:p>
        <a:p>
          <a:r>
            <a:rPr kumimoji="1" lang="ja-JP" altLang="en-US" sz="1400">
              <a:latin typeface="ＭＳ ゴシック" pitchFamily="49" charset="-128"/>
              <a:ea typeface="ＭＳ ゴシック" pitchFamily="49" charset="-128"/>
            </a:rPr>
            <a:t>　足羽川ダム等による公債費の増加が見込まれるが、税収を見極めながら、県債発行を適正に管理することにより、財政の健全化に努めていく。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68"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br>
            <a:rPr kumimoji="1" lang="en-US" altLang="ja-JP"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特に、病院事業会計の県立病院については、経営改革を着実に推進するため、具体的方策等を定めた「中期経営計画」を作成し、経営改革を進めている。</a:t>
          </a:r>
        </a:p>
        <a:p>
          <a:r>
            <a:rPr kumimoji="1" lang="ja-JP" altLang="en-US" sz="1400">
              <a:latin typeface="ＭＳ ゴシック" pitchFamily="49" charset="-128"/>
              <a:ea typeface="ＭＳ ゴシック" pitchFamily="49" charset="-128"/>
            </a:rPr>
            <a:t>　令和４年度は、令和３年度に比べ新型コロナウイルス感染拡大が落ち着きをみせたこともあり、新入院患者数が回復したことなどに伴い、医療収益が増加し、経常利益は約８億円の黒字を計上した。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70" zoomScaleNormal="7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554078342</v>
      </c>
      <c r="BO4" s="384"/>
      <c r="BP4" s="384"/>
      <c r="BQ4" s="384"/>
      <c r="BR4" s="384"/>
      <c r="BS4" s="384"/>
      <c r="BT4" s="384"/>
      <c r="BU4" s="385"/>
      <c r="BV4" s="383">
        <v>572715243</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3.5</v>
      </c>
      <c r="CU4" s="427"/>
      <c r="CV4" s="427"/>
      <c r="CW4" s="427"/>
      <c r="CX4" s="427"/>
      <c r="CY4" s="427"/>
      <c r="CZ4" s="427"/>
      <c r="DA4" s="428"/>
      <c r="DB4" s="426">
        <v>2.6</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535947139</v>
      </c>
      <c r="BO5" s="394"/>
      <c r="BP5" s="394"/>
      <c r="BQ5" s="394"/>
      <c r="BR5" s="394"/>
      <c r="BS5" s="394"/>
      <c r="BT5" s="394"/>
      <c r="BU5" s="395"/>
      <c r="BV5" s="393">
        <v>557756122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94.9</v>
      </c>
      <c r="CU5" s="430"/>
      <c r="CV5" s="430"/>
      <c r="CW5" s="430"/>
      <c r="CX5" s="430"/>
      <c r="CY5" s="430"/>
      <c r="CZ5" s="430"/>
      <c r="DA5" s="431"/>
      <c r="DB5" s="429">
        <v>91.1</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13000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18131203</v>
      </c>
      <c r="BO6" s="394"/>
      <c r="BP6" s="394"/>
      <c r="BQ6" s="394"/>
      <c r="BR6" s="394"/>
      <c r="BS6" s="394"/>
      <c r="BT6" s="394"/>
      <c r="BU6" s="395"/>
      <c r="BV6" s="393">
        <v>14959121</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96.1</v>
      </c>
      <c r="CU6" s="400"/>
      <c r="CV6" s="400"/>
      <c r="CW6" s="400"/>
      <c r="CX6" s="400"/>
      <c r="CY6" s="400"/>
      <c r="CZ6" s="400"/>
      <c r="DA6" s="401"/>
      <c r="DB6" s="399">
        <v>95.6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10200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8972504</v>
      </c>
      <c r="BO7" s="394"/>
      <c r="BP7" s="394"/>
      <c r="BQ7" s="394"/>
      <c r="BR7" s="394"/>
      <c r="BS7" s="394"/>
      <c r="BT7" s="394"/>
      <c r="BU7" s="395"/>
      <c r="BV7" s="393">
        <v>7971404</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262208954</v>
      </c>
      <c r="CU7" s="394"/>
      <c r="CV7" s="394"/>
      <c r="CW7" s="394"/>
      <c r="CX7" s="394"/>
      <c r="CY7" s="394"/>
      <c r="CZ7" s="394"/>
      <c r="DA7" s="395"/>
      <c r="DB7" s="393">
        <v>269545909</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8900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9158699</v>
      </c>
      <c r="BO8" s="394"/>
      <c r="BP8" s="394"/>
      <c r="BQ8" s="394"/>
      <c r="BR8" s="394"/>
      <c r="BS8" s="394"/>
      <c r="BT8" s="394"/>
      <c r="BU8" s="395"/>
      <c r="BV8" s="393">
        <v>6987717</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0.40106000000000003</v>
      </c>
      <c r="CU8" s="476"/>
      <c r="CV8" s="476"/>
      <c r="CW8" s="476"/>
      <c r="CX8" s="476"/>
      <c r="CY8" s="476"/>
      <c r="CZ8" s="476"/>
      <c r="DA8" s="477"/>
      <c r="DB8" s="475">
        <v>0.40511000000000003</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766863</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9100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2170982</v>
      </c>
      <c r="BO9" s="394"/>
      <c r="BP9" s="394"/>
      <c r="BQ9" s="394"/>
      <c r="BR9" s="394"/>
      <c r="BS9" s="394"/>
      <c r="BT9" s="394"/>
      <c r="BU9" s="395"/>
      <c r="BV9" s="393">
        <v>-1089912</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20.7</v>
      </c>
      <c r="CU9" s="430"/>
      <c r="CV9" s="430"/>
      <c r="CW9" s="430"/>
      <c r="CX9" s="430"/>
      <c r="CY9" s="430"/>
      <c r="CZ9" s="430"/>
      <c r="DA9" s="431"/>
      <c r="DB9" s="429">
        <v>22</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786740</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8600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900161</v>
      </c>
      <c r="BO10" s="394"/>
      <c r="BP10" s="394"/>
      <c r="BQ10" s="394"/>
      <c r="BR10" s="394"/>
      <c r="BS10" s="394"/>
      <c r="BT10" s="394"/>
      <c r="BU10" s="395"/>
      <c r="BV10" s="393">
        <v>323</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35</v>
      </c>
      <c r="AJ11" s="387"/>
      <c r="AK11" s="387"/>
      <c r="AL11" s="387"/>
      <c r="AM11" s="387"/>
      <c r="AN11" s="387"/>
      <c r="AO11" s="387"/>
      <c r="AP11" s="388"/>
      <c r="AQ11" s="386">
        <v>7800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122</v>
      </c>
      <c r="DC11" s="479"/>
      <c r="DD11" s="479"/>
      <c r="DE11" s="479"/>
      <c r="DF11" s="479"/>
      <c r="DG11" s="479"/>
      <c r="DH11" s="479"/>
      <c r="DI11" s="480"/>
    </row>
    <row r="12" spans="1:119" ht="18.75" customHeight="1" x14ac:dyDescent="0.2">
      <c r="A12" s="163"/>
      <c r="B12" s="484" t="s">
        <v>123</v>
      </c>
      <c r="C12" s="485"/>
      <c r="D12" s="485"/>
      <c r="E12" s="485"/>
      <c r="F12" s="485"/>
      <c r="G12" s="485"/>
      <c r="H12" s="485"/>
      <c r="I12" s="485"/>
      <c r="J12" s="485"/>
      <c r="K12" s="486"/>
      <c r="L12" s="493" t="s">
        <v>124</v>
      </c>
      <c r="M12" s="494"/>
      <c r="N12" s="494"/>
      <c r="O12" s="494"/>
      <c r="P12" s="494"/>
      <c r="Q12" s="495"/>
      <c r="R12" s="496">
        <v>759777</v>
      </c>
      <c r="S12" s="497"/>
      <c r="T12" s="497"/>
      <c r="U12" s="497"/>
      <c r="V12" s="498"/>
      <c r="W12" s="435" t="s">
        <v>125</v>
      </c>
      <c r="X12" s="436"/>
      <c r="Y12" s="437"/>
      <c r="Z12" s="444" t="s">
        <v>2</v>
      </c>
      <c r="AA12" s="445"/>
      <c r="AB12" s="445"/>
      <c r="AC12" s="445"/>
      <c r="AD12" s="445"/>
      <c r="AE12" s="445"/>
      <c r="AF12" s="445"/>
      <c r="AG12" s="445"/>
      <c r="AH12" s="446"/>
      <c r="AI12" s="373" t="s">
        <v>126</v>
      </c>
      <c r="AJ12" s="445"/>
      <c r="AK12" s="445"/>
      <c r="AL12" s="445"/>
      <c r="AM12" s="446"/>
      <c r="AN12" s="373" t="s">
        <v>127</v>
      </c>
      <c r="AO12" s="374"/>
      <c r="AP12" s="374"/>
      <c r="AQ12" s="374"/>
      <c r="AR12" s="374"/>
      <c r="AS12" s="508"/>
      <c r="AT12" s="512" t="s">
        <v>128</v>
      </c>
      <c r="AU12" s="513"/>
      <c r="AV12" s="513"/>
      <c r="AW12" s="513"/>
      <c r="AX12" s="513"/>
      <c r="AY12" s="514"/>
      <c r="AZ12" s="390" t="s">
        <v>129</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130</v>
      </c>
      <c r="CE12" s="397"/>
      <c r="CF12" s="397"/>
      <c r="CG12" s="397"/>
      <c r="CH12" s="397"/>
      <c r="CI12" s="397"/>
      <c r="CJ12" s="397"/>
      <c r="CK12" s="397"/>
      <c r="CL12" s="397"/>
      <c r="CM12" s="397"/>
      <c r="CN12" s="397"/>
      <c r="CO12" s="397"/>
      <c r="CP12" s="397"/>
      <c r="CQ12" s="397"/>
      <c r="CR12" s="397"/>
      <c r="CS12" s="398"/>
      <c r="CT12" s="478" t="s">
        <v>131</v>
      </c>
      <c r="CU12" s="479"/>
      <c r="CV12" s="479"/>
      <c r="CW12" s="479"/>
      <c r="CX12" s="479"/>
      <c r="CY12" s="479"/>
      <c r="CZ12" s="479"/>
      <c r="DA12" s="480"/>
      <c r="DB12" s="478" t="s">
        <v>131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744065</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3071143</v>
      </c>
      <c r="BO13" s="394"/>
      <c r="BP13" s="394"/>
      <c r="BQ13" s="394"/>
      <c r="BR13" s="394"/>
      <c r="BS13" s="394"/>
      <c r="BT13" s="394"/>
      <c r="BU13" s="395"/>
      <c r="BV13" s="393">
        <v>-1089589</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11.8</v>
      </c>
      <c r="CU13" s="430"/>
      <c r="CV13" s="430"/>
      <c r="CW13" s="430"/>
      <c r="CX13" s="430"/>
      <c r="CY13" s="430"/>
      <c r="CZ13" s="430"/>
      <c r="DA13" s="431"/>
      <c r="DB13" s="429">
        <v>12.1</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767561</v>
      </c>
      <c r="S14" s="522"/>
      <c r="T14" s="522"/>
      <c r="U14" s="522"/>
      <c r="V14" s="523"/>
      <c r="W14" s="438"/>
      <c r="X14" s="439"/>
      <c r="Y14" s="440"/>
      <c r="Z14" s="472" t="s">
        <v>136</v>
      </c>
      <c r="AA14" s="473"/>
      <c r="AB14" s="473"/>
      <c r="AC14" s="473"/>
      <c r="AD14" s="473"/>
      <c r="AE14" s="473"/>
      <c r="AF14" s="473"/>
      <c r="AG14" s="473"/>
      <c r="AH14" s="474"/>
      <c r="AI14" s="386">
        <v>3944</v>
      </c>
      <c r="AJ14" s="387"/>
      <c r="AK14" s="387"/>
      <c r="AL14" s="387"/>
      <c r="AM14" s="388"/>
      <c r="AN14" s="386">
        <v>12762784</v>
      </c>
      <c r="AO14" s="387"/>
      <c r="AP14" s="387"/>
      <c r="AQ14" s="387"/>
      <c r="AR14" s="387"/>
      <c r="AS14" s="388"/>
      <c r="AT14" s="386">
        <v>3236</v>
      </c>
      <c r="AU14" s="387"/>
      <c r="AV14" s="387"/>
      <c r="AW14" s="387"/>
      <c r="AX14" s="387"/>
      <c r="AY14" s="389"/>
      <c r="AZ14" s="380" t="s">
        <v>137</v>
      </c>
      <c r="BA14" s="381"/>
      <c r="BB14" s="381"/>
      <c r="BC14" s="381"/>
      <c r="BD14" s="381"/>
      <c r="BE14" s="381"/>
      <c r="BF14" s="381"/>
      <c r="BG14" s="381"/>
      <c r="BH14" s="381"/>
      <c r="BI14" s="381"/>
      <c r="BJ14" s="381"/>
      <c r="BK14" s="381"/>
      <c r="BL14" s="381"/>
      <c r="BM14" s="382"/>
      <c r="BN14" s="383">
        <v>97103330</v>
      </c>
      <c r="BO14" s="384"/>
      <c r="BP14" s="384"/>
      <c r="BQ14" s="384"/>
      <c r="BR14" s="384"/>
      <c r="BS14" s="384"/>
      <c r="BT14" s="384"/>
      <c r="BU14" s="385"/>
      <c r="BV14" s="383">
        <v>82090592</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149.1</v>
      </c>
      <c r="CU14" s="525"/>
      <c r="CV14" s="525"/>
      <c r="CW14" s="525"/>
      <c r="CX14" s="525"/>
      <c r="CY14" s="525"/>
      <c r="CZ14" s="525"/>
      <c r="DA14" s="526"/>
      <c r="DB14" s="524">
        <v>147.30000000000001</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132</v>
      </c>
      <c r="N15" s="500"/>
      <c r="O15" s="500"/>
      <c r="P15" s="500"/>
      <c r="Q15" s="501"/>
      <c r="R15" s="521">
        <v>752255</v>
      </c>
      <c r="S15" s="522"/>
      <c r="T15" s="522"/>
      <c r="U15" s="522"/>
      <c r="V15" s="523"/>
      <c r="W15" s="438"/>
      <c r="X15" s="439"/>
      <c r="Y15" s="440"/>
      <c r="Z15" s="472" t="s">
        <v>139</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140</v>
      </c>
      <c r="BA15" s="391"/>
      <c r="BB15" s="391"/>
      <c r="BC15" s="391"/>
      <c r="BD15" s="391"/>
      <c r="BE15" s="391"/>
      <c r="BF15" s="391"/>
      <c r="BG15" s="391"/>
      <c r="BH15" s="391"/>
      <c r="BI15" s="391"/>
      <c r="BJ15" s="391"/>
      <c r="BK15" s="391"/>
      <c r="BL15" s="391"/>
      <c r="BM15" s="392"/>
      <c r="BN15" s="393">
        <v>233943054</v>
      </c>
      <c r="BO15" s="394"/>
      <c r="BP15" s="394"/>
      <c r="BQ15" s="394"/>
      <c r="BR15" s="394"/>
      <c r="BS15" s="394"/>
      <c r="BT15" s="394"/>
      <c r="BU15" s="395"/>
      <c r="BV15" s="393">
        <v>225443812</v>
      </c>
      <c r="BW15" s="394"/>
      <c r="BX15" s="394"/>
      <c r="BY15" s="394"/>
      <c r="BZ15" s="394"/>
      <c r="CA15" s="394"/>
      <c r="CB15" s="394"/>
      <c r="CC15" s="395"/>
      <c r="CD15" s="527" t="s">
        <v>141</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142</v>
      </c>
      <c r="M16" s="530"/>
      <c r="N16" s="530"/>
      <c r="O16" s="530"/>
      <c r="P16" s="530"/>
      <c r="Q16" s="531"/>
      <c r="R16" s="532" t="s">
        <v>143</v>
      </c>
      <c r="S16" s="533"/>
      <c r="T16" s="533"/>
      <c r="U16" s="533"/>
      <c r="V16" s="534"/>
      <c r="W16" s="438"/>
      <c r="X16" s="439"/>
      <c r="Y16" s="440"/>
      <c r="Z16" s="472" t="s">
        <v>144</v>
      </c>
      <c r="AA16" s="473"/>
      <c r="AB16" s="473"/>
      <c r="AC16" s="473"/>
      <c r="AD16" s="473"/>
      <c r="AE16" s="473"/>
      <c r="AF16" s="473"/>
      <c r="AG16" s="473"/>
      <c r="AH16" s="474"/>
      <c r="AI16" s="386">
        <v>35</v>
      </c>
      <c r="AJ16" s="387"/>
      <c r="AK16" s="387"/>
      <c r="AL16" s="387"/>
      <c r="AM16" s="388"/>
      <c r="AN16" s="386">
        <v>104160</v>
      </c>
      <c r="AO16" s="387"/>
      <c r="AP16" s="387"/>
      <c r="AQ16" s="387"/>
      <c r="AR16" s="387"/>
      <c r="AS16" s="388"/>
      <c r="AT16" s="386">
        <v>2976</v>
      </c>
      <c r="AU16" s="387"/>
      <c r="AV16" s="387"/>
      <c r="AW16" s="387"/>
      <c r="AX16" s="387"/>
      <c r="AY16" s="389"/>
      <c r="AZ16" s="390" t="s">
        <v>145</v>
      </c>
      <c r="BA16" s="391"/>
      <c r="BB16" s="391"/>
      <c r="BC16" s="391"/>
      <c r="BD16" s="391"/>
      <c r="BE16" s="391"/>
      <c r="BF16" s="391"/>
      <c r="BG16" s="391"/>
      <c r="BH16" s="391"/>
      <c r="BI16" s="391"/>
      <c r="BJ16" s="391"/>
      <c r="BK16" s="391"/>
      <c r="BL16" s="391"/>
      <c r="BM16" s="392"/>
      <c r="BN16" s="393">
        <v>121205503</v>
      </c>
      <c r="BO16" s="394"/>
      <c r="BP16" s="394"/>
      <c r="BQ16" s="394"/>
      <c r="BR16" s="394"/>
      <c r="BS16" s="394"/>
      <c r="BT16" s="394"/>
      <c r="BU16" s="395"/>
      <c r="BV16" s="393">
        <v>101433235</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146</v>
      </c>
      <c r="N17" s="538"/>
      <c r="O17" s="538"/>
      <c r="P17" s="538"/>
      <c r="Q17" s="539"/>
      <c r="R17" s="532" t="s">
        <v>147</v>
      </c>
      <c r="S17" s="533"/>
      <c r="T17" s="533"/>
      <c r="U17" s="533"/>
      <c r="V17" s="534"/>
      <c r="W17" s="438"/>
      <c r="X17" s="439"/>
      <c r="Y17" s="440"/>
      <c r="Z17" s="472" t="s">
        <v>148</v>
      </c>
      <c r="AA17" s="473"/>
      <c r="AB17" s="473"/>
      <c r="AC17" s="473"/>
      <c r="AD17" s="473"/>
      <c r="AE17" s="473"/>
      <c r="AF17" s="473"/>
      <c r="AG17" s="473"/>
      <c r="AH17" s="474"/>
      <c r="AI17" s="386">
        <v>1753</v>
      </c>
      <c r="AJ17" s="387"/>
      <c r="AK17" s="387"/>
      <c r="AL17" s="387"/>
      <c r="AM17" s="388"/>
      <c r="AN17" s="386">
        <v>5527209</v>
      </c>
      <c r="AO17" s="387"/>
      <c r="AP17" s="387"/>
      <c r="AQ17" s="387"/>
      <c r="AR17" s="387"/>
      <c r="AS17" s="388"/>
      <c r="AT17" s="386">
        <v>3153</v>
      </c>
      <c r="AU17" s="387"/>
      <c r="AV17" s="387"/>
      <c r="AW17" s="387"/>
      <c r="AX17" s="387"/>
      <c r="AY17" s="389"/>
      <c r="AZ17" s="390" t="s">
        <v>149</v>
      </c>
      <c r="BA17" s="391"/>
      <c r="BB17" s="391"/>
      <c r="BC17" s="391"/>
      <c r="BD17" s="391"/>
      <c r="BE17" s="391"/>
      <c r="BF17" s="391"/>
      <c r="BG17" s="391"/>
      <c r="BH17" s="391"/>
      <c r="BI17" s="391"/>
      <c r="BJ17" s="391"/>
      <c r="BK17" s="391"/>
      <c r="BL17" s="391"/>
      <c r="BM17" s="392"/>
      <c r="BN17" s="393">
        <v>251009661</v>
      </c>
      <c r="BO17" s="394"/>
      <c r="BP17" s="394"/>
      <c r="BQ17" s="394"/>
      <c r="BR17" s="394"/>
      <c r="BS17" s="394"/>
      <c r="BT17" s="394"/>
      <c r="BU17" s="395"/>
      <c r="BV17" s="393">
        <v>253787019</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150</v>
      </c>
      <c r="C18" s="421"/>
      <c r="D18" s="421"/>
      <c r="E18" s="421"/>
      <c r="F18" s="421"/>
      <c r="G18" s="421"/>
      <c r="H18" s="421"/>
      <c r="I18" s="421"/>
      <c r="J18" s="421"/>
      <c r="K18" s="540"/>
      <c r="L18" s="541">
        <v>4191</v>
      </c>
      <c r="M18" s="542"/>
      <c r="N18" s="542"/>
      <c r="O18" s="542"/>
      <c r="P18" s="542"/>
      <c r="Q18" s="542"/>
      <c r="R18" s="542"/>
      <c r="S18" s="542"/>
      <c r="T18" s="542"/>
      <c r="U18" s="542"/>
      <c r="V18" s="542"/>
      <c r="W18" s="438"/>
      <c r="X18" s="439"/>
      <c r="Y18" s="440"/>
      <c r="Z18" s="472" t="s">
        <v>151</v>
      </c>
      <c r="AA18" s="473"/>
      <c r="AB18" s="473"/>
      <c r="AC18" s="473"/>
      <c r="AD18" s="473"/>
      <c r="AE18" s="473"/>
      <c r="AF18" s="473"/>
      <c r="AG18" s="473"/>
      <c r="AH18" s="474"/>
      <c r="AI18" s="386">
        <v>6632</v>
      </c>
      <c r="AJ18" s="387"/>
      <c r="AK18" s="387"/>
      <c r="AL18" s="387"/>
      <c r="AM18" s="388"/>
      <c r="AN18" s="386">
        <v>24473380</v>
      </c>
      <c r="AO18" s="387"/>
      <c r="AP18" s="387"/>
      <c r="AQ18" s="387"/>
      <c r="AR18" s="387"/>
      <c r="AS18" s="388"/>
      <c r="AT18" s="386">
        <v>3690</v>
      </c>
      <c r="AU18" s="387"/>
      <c r="AV18" s="387"/>
      <c r="AW18" s="387"/>
      <c r="AX18" s="387"/>
      <c r="AY18" s="389"/>
      <c r="AZ18" s="505" t="s">
        <v>152</v>
      </c>
      <c r="BA18" s="506"/>
      <c r="BB18" s="506"/>
      <c r="BC18" s="506"/>
      <c r="BD18" s="506"/>
      <c r="BE18" s="506"/>
      <c r="BF18" s="506"/>
      <c r="BG18" s="506"/>
      <c r="BH18" s="506"/>
      <c r="BI18" s="506"/>
      <c r="BJ18" s="506"/>
      <c r="BK18" s="506"/>
      <c r="BL18" s="506"/>
      <c r="BM18" s="507"/>
      <c r="BN18" s="543">
        <v>351221765</v>
      </c>
      <c r="BO18" s="544"/>
      <c r="BP18" s="544"/>
      <c r="BQ18" s="544"/>
      <c r="BR18" s="544"/>
      <c r="BS18" s="544"/>
      <c r="BT18" s="544"/>
      <c r="BU18" s="545"/>
      <c r="BV18" s="543">
        <v>357352647</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153</v>
      </c>
      <c r="C19" s="421"/>
      <c r="D19" s="421"/>
      <c r="E19" s="421"/>
      <c r="F19" s="421"/>
      <c r="G19" s="421"/>
      <c r="H19" s="421"/>
      <c r="I19" s="421"/>
      <c r="J19" s="421"/>
      <c r="K19" s="540"/>
      <c r="L19" s="541">
        <v>181</v>
      </c>
      <c r="M19" s="542"/>
      <c r="N19" s="542"/>
      <c r="O19" s="542"/>
      <c r="P19" s="542"/>
      <c r="Q19" s="542"/>
      <c r="R19" s="542"/>
      <c r="S19" s="542"/>
      <c r="T19" s="542"/>
      <c r="U19" s="542"/>
      <c r="V19" s="542"/>
      <c r="W19" s="438"/>
      <c r="X19" s="439"/>
      <c r="Y19" s="440"/>
      <c r="Z19" s="472" t="s">
        <v>154</v>
      </c>
      <c r="AA19" s="473"/>
      <c r="AB19" s="473"/>
      <c r="AC19" s="473"/>
      <c r="AD19" s="473"/>
      <c r="AE19" s="473"/>
      <c r="AF19" s="473"/>
      <c r="AG19" s="473"/>
      <c r="AH19" s="474"/>
      <c r="AI19" s="386">
        <v>595</v>
      </c>
      <c r="AJ19" s="387"/>
      <c r="AK19" s="387"/>
      <c r="AL19" s="387"/>
      <c r="AM19" s="388"/>
      <c r="AN19" s="386">
        <v>1379805</v>
      </c>
      <c r="AO19" s="387"/>
      <c r="AP19" s="387"/>
      <c r="AQ19" s="387"/>
      <c r="AR19" s="387"/>
      <c r="AS19" s="388"/>
      <c r="AT19" s="386">
        <v>2319</v>
      </c>
      <c r="AU19" s="387"/>
      <c r="AV19" s="387"/>
      <c r="AW19" s="387"/>
      <c r="AX19" s="387"/>
      <c r="AY19" s="389"/>
      <c r="AZ19" s="380" t="s">
        <v>155</v>
      </c>
      <c r="BA19" s="381"/>
      <c r="BB19" s="381"/>
      <c r="BC19" s="381"/>
      <c r="BD19" s="381"/>
      <c r="BE19" s="381"/>
      <c r="BF19" s="381"/>
      <c r="BG19" s="381"/>
      <c r="BH19" s="381"/>
      <c r="BI19" s="381"/>
      <c r="BJ19" s="381"/>
      <c r="BK19" s="381"/>
      <c r="BL19" s="381"/>
      <c r="BM19" s="382"/>
      <c r="BN19" s="383">
        <v>805895031</v>
      </c>
      <c r="BO19" s="384"/>
      <c r="BP19" s="384"/>
      <c r="BQ19" s="384"/>
      <c r="BR19" s="384"/>
      <c r="BS19" s="384"/>
      <c r="BT19" s="384"/>
      <c r="BU19" s="385"/>
      <c r="BV19" s="383">
        <v>811711424</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156</v>
      </c>
      <c r="C20" s="421"/>
      <c r="D20" s="421"/>
      <c r="E20" s="421"/>
      <c r="F20" s="421"/>
      <c r="G20" s="421"/>
      <c r="H20" s="421"/>
      <c r="I20" s="421"/>
      <c r="J20" s="421"/>
      <c r="K20" s="540"/>
      <c r="L20" s="541">
        <v>291662</v>
      </c>
      <c r="M20" s="542"/>
      <c r="N20" s="542"/>
      <c r="O20" s="542"/>
      <c r="P20" s="542"/>
      <c r="Q20" s="542"/>
      <c r="R20" s="542"/>
      <c r="S20" s="542"/>
      <c r="T20" s="542"/>
      <c r="U20" s="542"/>
      <c r="V20" s="542"/>
      <c r="W20" s="441"/>
      <c r="X20" s="442"/>
      <c r="Y20" s="443"/>
      <c r="Z20" s="472" t="s">
        <v>157</v>
      </c>
      <c r="AA20" s="473"/>
      <c r="AB20" s="473"/>
      <c r="AC20" s="473"/>
      <c r="AD20" s="473"/>
      <c r="AE20" s="473"/>
      <c r="AF20" s="473"/>
      <c r="AG20" s="473"/>
      <c r="AH20" s="474"/>
      <c r="AI20" s="386">
        <v>12924</v>
      </c>
      <c r="AJ20" s="387"/>
      <c r="AK20" s="387"/>
      <c r="AL20" s="387"/>
      <c r="AM20" s="388"/>
      <c r="AN20" s="386">
        <v>44143178</v>
      </c>
      <c r="AO20" s="387"/>
      <c r="AP20" s="387"/>
      <c r="AQ20" s="387"/>
      <c r="AR20" s="387"/>
      <c r="AS20" s="388"/>
      <c r="AT20" s="386">
        <v>3416</v>
      </c>
      <c r="AU20" s="387"/>
      <c r="AV20" s="387"/>
      <c r="AW20" s="387"/>
      <c r="AX20" s="387"/>
      <c r="AY20" s="389"/>
      <c r="AZ20" s="390" t="s">
        <v>158</v>
      </c>
      <c r="BA20" s="391"/>
      <c r="BB20" s="391"/>
      <c r="BC20" s="391"/>
      <c r="BD20" s="391"/>
      <c r="BE20" s="391"/>
      <c r="BF20" s="391"/>
      <c r="BG20" s="391"/>
      <c r="BH20" s="391"/>
      <c r="BI20" s="391"/>
      <c r="BJ20" s="391"/>
      <c r="BK20" s="391"/>
      <c r="BL20" s="391"/>
      <c r="BM20" s="392"/>
      <c r="BN20" s="393">
        <v>92755861</v>
      </c>
      <c r="BO20" s="394"/>
      <c r="BP20" s="394"/>
      <c r="BQ20" s="394"/>
      <c r="BR20" s="394"/>
      <c r="BS20" s="394"/>
      <c r="BT20" s="394"/>
      <c r="BU20" s="395"/>
      <c r="BV20" s="393">
        <v>110623069</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159</v>
      </c>
      <c r="X21" s="547"/>
      <c r="Y21" s="547"/>
      <c r="Z21" s="547"/>
      <c r="AA21" s="547"/>
      <c r="AB21" s="547"/>
      <c r="AC21" s="547"/>
      <c r="AD21" s="547"/>
      <c r="AE21" s="547"/>
      <c r="AF21" s="547"/>
      <c r="AG21" s="547"/>
      <c r="AH21" s="548"/>
      <c r="AI21" s="549">
        <v>99.3</v>
      </c>
      <c r="AJ21" s="550"/>
      <c r="AK21" s="550"/>
      <c r="AL21" s="550"/>
      <c r="AM21" s="550"/>
      <c r="AN21" s="550"/>
      <c r="AO21" s="550"/>
      <c r="AP21" s="550"/>
      <c r="AQ21" s="550"/>
      <c r="AR21" s="550"/>
      <c r="AS21" s="550"/>
      <c r="AT21" s="550"/>
      <c r="AU21" s="550"/>
      <c r="AV21" s="550"/>
      <c r="AW21" s="550"/>
      <c r="AX21" s="550"/>
      <c r="AY21" s="551"/>
      <c r="AZ21" s="505" t="s">
        <v>160</v>
      </c>
      <c r="BA21" s="506"/>
      <c r="BB21" s="506"/>
      <c r="BC21" s="506"/>
      <c r="BD21" s="506"/>
      <c r="BE21" s="506"/>
      <c r="BF21" s="506"/>
      <c r="BG21" s="506"/>
      <c r="BH21" s="506"/>
      <c r="BI21" s="506"/>
      <c r="BJ21" s="506"/>
      <c r="BK21" s="506"/>
      <c r="BL21" s="506"/>
      <c r="BM21" s="507"/>
      <c r="BN21" s="543">
        <v>543622692</v>
      </c>
      <c r="BO21" s="544"/>
      <c r="BP21" s="544"/>
      <c r="BQ21" s="544"/>
      <c r="BR21" s="544"/>
      <c r="BS21" s="544"/>
      <c r="BT21" s="544"/>
      <c r="BU21" s="545"/>
      <c r="BV21" s="543">
        <v>528071574</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161</v>
      </c>
      <c r="BA22" s="391"/>
      <c r="BB22" s="391"/>
      <c r="BC22" s="391"/>
      <c r="BD22" s="391"/>
      <c r="BE22" s="391"/>
      <c r="BF22" s="391"/>
      <c r="BG22" s="391"/>
      <c r="BH22" s="391"/>
      <c r="BI22" s="391"/>
      <c r="BJ22" s="391"/>
      <c r="BK22" s="391"/>
      <c r="BL22" s="391"/>
      <c r="BM22" s="392"/>
      <c r="BN22" s="393">
        <v>28049099</v>
      </c>
      <c r="BO22" s="394"/>
      <c r="BP22" s="394"/>
      <c r="BQ22" s="394"/>
      <c r="BR22" s="394"/>
      <c r="BS22" s="394"/>
      <c r="BT22" s="394"/>
      <c r="BU22" s="395"/>
      <c r="BV22" s="393">
        <v>30131775</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162</v>
      </c>
      <c r="BA23" s="391"/>
      <c r="BB23" s="391"/>
      <c r="BC23" s="391"/>
      <c r="BD23" s="391"/>
      <c r="BE23" s="391"/>
      <c r="BF23" s="391"/>
      <c r="BG23" s="391"/>
      <c r="BH23" s="391"/>
      <c r="BI23" s="391"/>
      <c r="BJ23" s="391"/>
      <c r="BK23" s="391"/>
      <c r="BL23" s="391"/>
      <c r="BM23" s="392"/>
      <c r="BN23" s="393">
        <v>1962381</v>
      </c>
      <c r="BO23" s="394"/>
      <c r="BP23" s="394"/>
      <c r="BQ23" s="394"/>
      <c r="BR23" s="394"/>
      <c r="BS23" s="394"/>
      <c r="BT23" s="394"/>
      <c r="BU23" s="395"/>
      <c r="BV23" s="393">
        <v>2004948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163</v>
      </c>
      <c r="BA24" s="391"/>
      <c r="BB24" s="391"/>
      <c r="BC24" s="391"/>
      <c r="BD24" s="391"/>
      <c r="BE24" s="391"/>
      <c r="BF24" s="391"/>
      <c r="BG24" s="391"/>
      <c r="BH24" s="391"/>
      <c r="BI24" s="391"/>
      <c r="BJ24" s="391"/>
      <c r="BK24" s="391"/>
      <c r="BL24" s="391"/>
      <c r="BM24" s="392"/>
      <c r="BN24" s="393">
        <v>13385989</v>
      </c>
      <c r="BO24" s="394"/>
      <c r="BP24" s="394"/>
      <c r="BQ24" s="394"/>
      <c r="BR24" s="394"/>
      <c r="BS24" s="394"/>
      <c r="BT24" s="394"/>
      <c r="BU24" s="395"/>
      <c r="BV24" s="393">
        <v>13385519</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164</v>
      </c>
      <c r="BA25" s="482"/>
      <c r="BB25" s="482"/>
      <c r="BC25" s="482"/>
      <c r="BD25" s="482"/>
      <c r="BE25" s="482"/>
      <c r="BF25" s="482"/>
      <c r="BG25" s="482"/>
      <c r="BH25" s="482"/>
      <c r="BI25" s="482"/>
      <c r="BJ25" s="482"/>
      <c r="BK25" s="482"/>
      <c r="BL25" s="482"/>
      <c r="BM25" s="483"/>
      <c r="BN25" s="543" t="s">
        <v>131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165</v>
      </c>
      <c r="BA26" s="554"/>
      <c r="BB26" s="554"/>
      <c r="BC26" s="555"/>
      <c r="BD26" s="380" t="s">
        <v>47</v>
      </c>
      <c r="BE26" s="381"/>
      <c r="BF26" s="381"/>
      <c r="BG26" s="381"/>
      <c r="BH26" s="381"/>
      <c r="BI26" s="381"/>
      <c r="BJ26" s="381"/>
      <c r="BK26" s="381"/>
      <c r="BL26" s="381"/>
      <c r="BM26" s="382"/>
      <c r="BN26" s="383">
        <v>9426784</v>
      </c>
      <c r="BO26" s="384"/>
      <c r="BP26" s="384"/>
      <c r="BQ26" s="384"/>
      <c r="BR26" s="384"/>
      <c r="BS26" s="384"/>
      <c r="BT26" s="384"/>
      <c r="BU26" s="385"/>
      <c r="BV26" s="383">
        <v>8526623</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166</v>
      </c>
      <c r="BE27" s="391"/>
      <c r="BF27" s="391"/>
      <c r="BG27" s="391"/>
      <c r="BH27" s="391"/>
      <c r="BI27" s="391"/>
      <c r="BJ27" s="391"/>
      <c r="BK27" s="391"/>
      <c r="BL27" s="391"/>
      <c r="BM27" s="392"/>
      <c r="BN27" s="393">
        <v>3316203</v>
      </c>
      <c r="BO27" s="394"/>
      <c r="BP27" s="394"/>
      <c r="BQ27" s="394"/>
      <c r="BR27" s="394"/>
      <c r="BS27" s="394"/>
      <c r="BT27" s="394"/>
      <c r="BU27" s="395"/>
      <c r="BV27" s="393">
        <v>3212173</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23817932</v>
      </c>
      <c r="BO28" s="544"/>
      <c r="BP28" s="544"/>
      <c r="BQ28" s="544"/>
      <c r="BR28" s="544"/>
      <c r="BS28" s="544"/>
      <c r="BT28" s="544"/>
      <c r="BU28" s="545"/>
      <c r="BV28" s="543">
        <v>21940243</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167</v>
      </c>
      <c r="D30" s="552"/>
      <c r="E30" s="552"/>
      <c r="F30" s="552"/>
      <c r="G30" s="552"/>
      <c r="H30" s="552"/>
      <c r="I30" s="552"/>
      <c r="J30" s="552"/>
      <c r="K30" s="552"/>
      <c r="L30" s="552"/>
      <c r="M30" s="552"/>
      <c r="N30" s="552"/>
      <c r="O30" s="552"/>
      <c r="P30" s="552"/>
      <c r="Q30" s="552"/>
      <c r="R30" s="552"/>
      <c r="S30" s="552"/>
      <c r="U30" s="397" t="s">
        <v>168</v>
      </c>
      <c r="V30" s="397"/>
      <c r="W30" s="397"/>
      <c r="X30" s="397"/>
      <c r="Y30" s="397"/>
      <c r="Z30" s="397"/>
      <c r="AA30" s="397"/>
      <c r="AB30" s="397"/>
      <c r="AC30" s="397"/>
      <c r="AD30" s="397"/>
      <c r="AE30" s="397"/>
      <c r="AF30" s="397"/>
      <c r="AG30" s="397"/>
      <c r="AH30" s="397"/>
      <c r="AI30" s="397"/>
      <c r="AJ30" s="397"/>
      <c r="AK30" s="397"/>
      <c r="AM30" s="397" t="s">
        <v>169</v>
      </c>
      <c r="AN30" s="397"/>
      <c r="AO30" s="397"/>
      <c r="AP30" s="397"/>
      <c r="AQ30" s="397"/>
      <c r="AR30" s="397"/>
      <c r="AS30" s="397"/>
      <c r="AT30" s="397"/>
      <c r="AU30" s="397"/>
      <c r="AV30" s="397"/>
      <c r="AW30" s="397"/>
      <c r="AX30" s="397"/>
      <c r="AY30" s="397"/>
      <c r="AZ30" s="397"/>
      <c r="BA30" s="397"/>
      <c r="BB30" s="397"/>
      <c r="BC30" s="397"/>
      <c r="BE30" s="397" t="s">
        <v>170</v>
      </c>
      <c r="BF30" s="397"/>
      <c r="BG30" s="397"/>
      <c r="BH30" s="397"/>
      <c r="BI30" s="397"/>
      <c r="BJ30" s="397"/>
      <c r="BK30" s="397"/>
      <c r="BL30" s="397"/>
      <c r="BM30" s="397"/>
      <c r="BN30" s="397"/>
      <c r="BO30" s="397"/>
      <c r="BP30" s="397"/>
      <c r="BQ30" s="397"/>
      <c r="BR30" s="397"/>
      <c r="BS30" s="397"/>
      <c r="BT30" s="397"/>
      <c r="BU30" s="397"/>
      <c r="BW30" s="397" t="s">
        <v>171</v>
      </c>
      <c r="BX30" s="397"/>
      <c r="BY30" s="397"/>
      <c r="BZ30" s="397"/>
      <c r="CA30" s="397"/>
      <c r="CB30" s="397"/>
      <c r="CC30" s="397"/>
      <c r="CD30" s="397"/>
      <c r="CE30" s="397"/>
      <c r="CF30" s="397"/>
      <c r="CG30" s="397"/>
      <c r="CH30" s="397"/>
      <c r="CI30" s="397"/>
      <c r="CJ30" s="397"/>
      <c r="CK30" s="397"/>
      <c r="CL30" s="397"/>
      <c r="CM30" s="397"/>
      <c r="CO30" s="397" t="s">
        <v>172</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173</v>
      </c>
      <c r="D31" s="565"/>
      <c r="E31" s="453" t="s">
        <v>174</v>
      </c>
      <c r="F31" s="453"/>
      <c r="G31" s="453"/>
      <c r="H31" s="453"/>
      <c r="I31" s="453"/>
      <c r="J31" s="453"/>
      <c r="K31" s="453"/>
      <c r="L31" s="453"/>
      <c r="M31" s="453"/>
      <c r="N31" s="453"/>
      <c r="O31" s="453"/>
      <c r="P31" s="453"/>
      <c r="Q31" s="453"/>
      <c r="R31" s="453"/>
      <c r="S31" s="453"/>
      <c r="T31" s="177"/>
      <c r="U31" s="565" t="s">
        <v>175</v>
      </c>
      <c r="V31" s="565"/>
      <c r="W31" s="453" t="s">
        <v>176</v>
      </c>
      <c r="X31" s="453"/>
      <c r="Y31" s="453"/>
      <c r="Z31" s="453"/>
      <c r="AA31" s="453"/>
      <c r="AB31" s="453"/>
      <c r="AC31" s="453"/>
      <c r="AD31" s="453"/>
      <c r="AE31" s="453"/>
      <c r="AF31" s="453"/>
      <c r="AG31" s="453"/>
      <c r="AH31" s="453"/>
      <c r="AI31" s="453"/>
      <c r="AJ31" s="453"/>
      <c r="AK31" s="453"/>
      <c r="AL31" s="177"/>
      <c r="AM31" s="565" t="s">
        <v>175</v>
      </c>
      <c r="AN31" s="565"/>
      <c r="AO31" s="453" t="s">
        <v>176</v>
      </c>
      <c r="AP31" s="453"/>
      <c r="AQ31" s="453"/>
      <c r="AR31" s="453"/>
      <c r="AS31" s="453"/>
      <c r="AT31" s="453"/>
      <c r="AU31" s="453"/>
      <c r="AV31" s="453"/>
      <c r="AW31" s="453"/>
      <c r="AX31" s="453"/>
      <c r="AY31" s="453"/>
      <c r="AZ31" s="453"/>
      <c r="BA31" s="453"/>
      <c r="BB31" s="453"/>
      <c r="BC31" s="453"/>
      <c r="BD31" s="163"/>
      <c r="BE31" s="565" t="s">
        <v>175</v>
      </c>
      <c r="BF31" s="565"/>
      <c r="BG31" s="453" t="s">
        <v>174</v>
      </c>
      <c r="BH31" s="453"/>
      <c r="BI31" s="453"/>
      <c r="BJ31" s="453"/>
      <c r="BK31" s="453"/>
      <c r="BL31" s="453"/>
      <c r="BM31" s="453"/>
      <c r="BN31" s="453"/>
      <c r="BO31" s="453"/>
      <c r="BP31" s="453"/>
      <c r="BQ31" s="453"/>
      <c r="BR31" s="453"/>
      <c r="BS31" s="453"/>
      <c r="BT31" s="453"/>
      <c r="BU31" s="453"/>
      <c r="BV31" s="204"/>
      <c r="BW31" s="565" t="s">
        <v>173</v>
      </c>
      <c r="BX31" s="565"/>
      <c r="BY31" s="453" t="s">
        <v>177</v>
      </c>
      <c r="BZ31" s="453"/>
      <c r="CA31" s="453"/>
      <c r="CB31" s="453"/>
      <c r="CC31" s="453"/>
      <c r="CD31" s="453"/>
      <c r="CE31" s="453"/>
      <c r="CF31" s="453"/>
      <c r="CG31" s="453"/>
      <c r="CH31" s="453"/>
      <c r="CI31" s="453"/>
      <c r="CJ31" s="453"/>
      <c r="CK31" s="453"/>
      <c r="CL31" s="453"/>
      <c r="CM31" s="453"/>
      <c r="CN31" s="177"/>
      <c r="CO31" s="565" t="s">
        <v>175</v>
      </c>
      <c r="CP31" s="565"/>
      <c r="CQ31" s="453" t="s">
        <v>178</v>
      </c>
      <c r="CR31" s="453"/>
      <c r="CS31" s="453"/>
      <c r="CT31" s="453"/>
      <c r="CU31" s="453"/>
      <c r="CV31" s="453"/>
      <c r="CW31" s="453"/>
      <c r="CX31" s="453"/>
      <c r="CY31" s="453"/>
      <c r="CZ31" s="453"/>
      <c r="DA31" s="453"/>
      <c r="DB31" s="453"/>
      <c r="DC31" s="453"/>
      <c r="DD31" s="453"/>
      <c r="DE31" s="453"/>
      <c r="DF31" s="177"/>
      <c r="DG31" s="562" t="s">
        <v>179</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13</v>
      </c>
      <c r="AN32" s="563"/>
      <c r="AO32" s="564" t="str">
        <f>IF('各会計、関係団体の財政状況及び健全化判断比率'!B30="","",'各会計、関係団体の財政状況及び健全化判断比率'!B30)</f>
        <v>病院事業会計</v>
      </c>
      <c r="AP32" s="564"/>
      <c r="AQ32" s="564"/>
      <c r="AR32" s="564"/>
      <c r="AS32" s="564"/>
      <c r="AT32" s="564"/>
      <c r="AU32" s="564"/>
      <c r="AV32" s="564"/>
      <c r="AW32" s="564"/>
      <c r="AX32" s="564"/>
      <c r="AY32" s="564"/>
      <c r="AZ32" s="564"/>
      <c r="BA32" s="564"/>
      <c r="BB32" s="564"/>
      <c r="BC32" s="564"/>
      <c r="BD32" s="163"/>
      <c r="BE32" s="563">
        <f>IF(BG32="","",MAX(C32:D41,U32:V41,AM32:AN41)+1)</f>
        <v>19</v>
      </c>
      <c r="BF32" s="563"/>
      <c r="BG32" s="564" t="str">
        <f>IF('各会計、関係団体の財政状況及び健全化判断比率'!B36="","",'各会計、関係団体の財政状況及び健全化判断比率'!B36)</f>
        <v>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20</v>
      </c>
      <c r="CP32" s="563"/>
      <c r="CQ32" s="564" t="str">
        <f>IF('各会計、関係団体の財政状況及び健全化判断比率'!BS7="","",'各会計、関係団体の財政状況及び健全化判断比率'!BS7)</f>
        <v>若狭湾エネルギー研究センター</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駐車場整備事業特別会計</v>
      </c>
      <c r="X33" s="564"/>
      <c r="Y33" s="564"/>
      <c r="Z33" s="564"/>
      <c r="AA33" s="564"/>
      <c r="AB33" s="564"/>
      <c r="AC33" s="564"/>
      <c r="AD33" s="564"/>
      <c r="AE33" s="564"/>
      <c r="AF33" s="564"/>
      <c r="AG33" s="564"/>
      <c r="AH33" s="564"/>
      <c r="AI33" s="564"/>
      <c r="AJ33" s="564"/>
      <c r="AK33" s="564"/>
      <c r="AL33" s="163"/>
      <c r="AM33" s="563">
        <f t="shared" ref="AM33:AM41" si="1">IF(AO33="","",AM32+1)</f>
        <v>14</v>
      </c>
      <c r="AN33" s="563"/>
      <c r="AO33" s="564" t="str">
        <f>IF('各会計、関係団体の財政状況及び健全化判断比率'!B31="","",'各会計、関係団体の財政状況及び健全化判断比率'!B31)</f>
        <v>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21</v>
      </c>
      <c r="CP33" s="563"/>
      <c r="CQ33" s="564" t="str">
        <f>IF('各会計、関係団体の財政状況及び健全化判断比率'!BS8="","",'各会計、関係団体の財政状況及び健全化判断比率'!BS8)</f>
        <v>福井県野菜生産価格安定事業協会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用品等集中管理事業特別会計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15</v>
      </c>
      <c r="AN34" s="563"/>
      <c r="AO34" s="564" t="str">
        <f>IF('各会計、関係団体の財政状況及び健全化判断比率'!B32="","",'各会計、関係団体の財政状況及び健全化判断比率'!B32)</f>
        <v>水道用水供給事業会計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22</v>
      </c>
      <c r="CP34" s="563"/>
      <c r="CQ34" s="564" t="str">
        <f>IF('各会計、関係団体の財政状況及び健全化判断比率'!BS9="","",'各会計、関係団体の財政状況及び健全化判断比率'!BS9)</f>
        <v>福井県下水道公社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災害救助基金特別会計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16</v>
      </c>
      <c r="AN35" s="563"/>
      <c r="AO35" s="564" t="str">
        <f>IF('各会計、関係団体の財政状況及び健全化判断比率'!B33="","",'各会計、関係団体の財政状況及び健全化判断比率'!B33)</f>
        <v>臨海下水道事業会計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23</v>
      </c>
      <c r="CP35" s="563"/>
      <c r="CQ35" s="564" t="str">
        <f>IF('各会計、関係団体の財政状況及び健全化判断比率'!BS10="","",'各会計、関係団体の財政状況及び健全化判断比率'!BS10)</f>
        <v>足羽川水源地域対策基金</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母子父子寡婦福祉資金貸付金特別会計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17</v>
      </c>
      <c r="AN36" s="563"/>
      <c r="AO36" s="564" t="str">
        <f>IF('各会計、関係団体の財政状況及び健全化判断比率'!B34="","",'各会計、関係団体の財政状況及び健全化判断比率'!B34)</f>
        <v>流域下水道事業会計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24</v>
      </c>
      <c r="CP36" s="563"/>
      <c r="CQ36" s="564" t="str">
        <f>IF('各会計、関係団体の財政状況及び健全化判断比率'!BS11="","",'各会計、関係団体の財政状況及び健全化判断比率'!BS11)</f>
        <v>ふくい産業支援センター</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中小企業支援資金貸付金特別会計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18</v>
      </c>
      <c r="AN37" s="563"/>
      <c r="AO37" s="564" t="str">
        <f>IF('各会計、関係団体の財政状況及び健全化判断比率'!B35="","",'各会計、関係団体の財政状況及び健全化判断比率'!B35)</f>
        <v>臨海工業用地等造成事業会計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25</v>
      </c>
      <c r="CP37" s="563"/>
      <c r="CQ37" s="564" t="str">
        <f>IF('各会計、関係団体の財政状況及び健全化判断比率'!BS12="","",'各会計、関係団体の財政状況及び健全化判断比率'!BS12)</f>
        <v>福井県暴力追放センター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沿岸漁業改善資金貸付金特別会計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26</v>
      </c>
      <c r="CP38" s="563"/>
      <c r="CQ38" s="564" t="str">
        <f>IF('各会計、関係団体の財政状況及び健全化判断比率'!BS13="","",'各会計、関係団体の財政状況及び健全化判断比率'!BS13)</f>
        <v>福井県林業従事者確保育成基金</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林業改善資金貸付金特別会計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27</v>
      </c>
      <c r="CP39" s="563"/>
      <c r="CQ39" s="564" t="str">
        <f>IF('各会計、関係団体の財政状況及び健全化判断比率'!BS14="","",'各会計、関係団体の財政状況及び健全化判断比率'!BS14)</f>
        <v>青少年育成福井県民会議</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県有林事業特別会計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28</v>
      </c>
      <c r="CP40" s="563"/>
      <c r="CQ40" s="564" t="str">
        <f>IF('各会計、関係団体の財政状況及び健全化判断比率'!BS15="","",'各会計、関係団体の財政状況及び健全化判断比率'!BS15)</f>
        <v>福井原子力センター</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用地先行取得事業特別会計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29</v>
      </c>
      <c r="CP41" s="563"/>
      <c r="CQ41" s="564" t="str">
        <f>IF('各会計、関係団体の財政状況及び健全化判断比率'!BS16="","",'各会計、関係団体の財政状況及び健全化判断比率'!BS16)</f>
        <v>福井埠頭</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180</v>
      </c>
      <c r="E44" s="567" t="s">
        <v>181</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182</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183</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184</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185</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186</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187</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6kQAzZGvHQZwnPuTaP7rG4s+UIKMhhwLG4TUlZzWwIdx5ivYAS4r279tXwydiRiXBIPt2HA+ymQ2J3RaNXCXOg==" saltValue="lG0ZX64PjoWqOdtDqoF4U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8"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546</v>
      </c>
      <c r="G33" s="17" t="s">
        <v>547</v>
      </c>
      <c r="H33" s="17" t="s">
        <v>548</v>
      </c>
      <c r="I33" s="17" t="s">
        <v>549</v>
      </c>
      <c r="J33" s="18" t="s">
        <v>550</v>
      </c>
      <c r="K33" s="10"/>
      <c r="L33" s="10"/>
      <c r="M33" s="10"/>
      <c r="N33" s="10"/>
      <c r="O33" s="10"/>
      <c r="P33" s="10"/>
    </row>
    <row r="34" spans="1:16" ht="39" customHeight="1" x14ac:dyDescent="0.2">
      <c r="A34" s="10"/>
      <c r="B34" s="19"/>
      <c r="C34" s="1125" t="s">
        <v>553</v>
      </c>
      <c r="D34" s="1125"/>
      <c r="E34" s="1126"/>
      <c r="F34" s="20">
        <v>3.94</v>
      </c>
      <c r="G34" s="21">
        <v>4.1100000000000003</v>
      </c>
      <c r="H34" s="21">
        <v>4.46</v>
      </c>
      <c r="I34" s="21">
        <v>4.63</v>
      </c>
      <c r="J34" s="22">
        <v>4.93</v>
      </c>
      <c r="K34" s="10"/>
      <c r="L34" s="10"/>
      <c r="M34" s="10"/>
      <c r="N34" s="10"/>
      <c r="O34" s="10"/>
      <c r="P34" s="10"/>
    </row>
    <row r="35" spans="1:16" ht="39" customHeight="1" x14ac:dyDescent="0.2">
      <c r="A35" s="10"/>
      <c r="B35" s="23"/>
      <c r="C35" s="1119" t="s">
        <v>554</v>
      </c>
      <c r="D35" s="1120"/>
      <c r="E35" s="1121"/>
      <c r="F35" s="24">
        <v>4.58</v>
      </c>
      <c r="G35" s="25">
        <v>4.7300000000000004</v>
      </c>
      <c r="H35" s="25">
        <v>4.28</v>
      </c>
      <c r="I35" s="25">
        <v>4.2300000000000004</v>
      </c>
      <c r="J35" s="26">
        <v>4.54</v>
      </c>
      <c r="K35" s="10"/>
      <c r="L35" s="10"/>
      <c r="M35" s="10"/>
      <c r="N35" s="10"/>
      <c r="O35" s="10"/>
      <c r="P35" s="10"/>
    </row>
    <row r="36" spans="1:16" ht="39" customHeight="1" x14ac:dyDescent="0.2">
      <c r="A36" s="10"/>
      <c r="B36" s="23"/>
      <c r="C36" s="1119" t="s">
        <v>555</v>
      </c>
      <c r="D36" s="1120"/>
      <c r="E36" s="1121"/>
      <c r="F36" s="24">
        <v>1.32</v>
      </c>
      <c r="G36" s="25">
        <v>2.4</v>
      </c>
      <c r="H36" s="25">
        <v>2.94</v>
      </c>
      <c r="I36" s="25">
        <v>2.41</v>
      </c>
      <c r="J36" s="26">
        <v>3.31</v>
      </c>
      <c r="K36" s="10"/>
      <c r="L36" s="10"/>
      <c r="M36" s="10"/>
      <c r="N36" s="10"/>
      <c r="O36" s="10"/>
      <c r="P36" s="10"/>
    </row>
    <row r="37" spans="1:16" ht="39" customHeight="1" x14ac:dyDescent="0.2">
      <c r="A37" s="10"/>
      <c r="B37" s="23"/>
      <c r="C37" s="1119" t="s">
        <v>556</v>
      </c>
      <c r="D37" s="1120"/>
      <c r="E37" s="1121"/>
      <c r="F37" s="24">
        <v>2.5</v>
      </c>
      <c r="G37" s="25">
        <v>2.82</v>
      </c>
      <c r="H37" s="25">
        <v>2.87</v>
      </c>
      <c r="I37" s="25">
        <v>2.85</v>
      </c>
      <c r="J37" s="26">
        <v>3.22</v>
      </c>
      <c r="K37" s="10"/>
      <c r="L37" s="10"/>
      <c r="M37" s="10"/>
      <c r="N37" s="10"/>
      <c r="O37" s="10"/>
      <c r="P37" s="10"/>
    </row>
    <row r="38" spans="1:16" ht="39" customHeight="1" x14ac:dyDescent="0.2">
      <c r="A38" s="10"/>
      <c r="B38" s="23"/>
      <c r="C38" s="1119" t="s">
        <v>557</v>
      </c>
      <c r="D38" s="1120"/>
      <c r="E38" s="1121"/>
      <c r="F38" s="24">
        <v>0.74</v>
      </c>
      <c r="G38" s="25">
        <v>0.73</v>
      </c>
      <c r="H38" s="25">
        <v>0.82</v>
      </c>
      <c r="I38" s="25">
        <v>0.91</v>
      </c>
      <c r="J38" s="26">
        <v>1.06</v>
      </c>
      <c r="K38" s="10"/>
      <c r="L38" s="10"/>
      <c r="M38" s="10"/>
      <c r="N38" s="10"/>
      <c r="O38" s="10"/>
      <c r="P38" s="10"/>
    </row>
    <row r="39" spans="1:16" ht="39" customHeight="1" x14ac:dyDescent="0.2">
      <c r="A39" s="10"/>
      <c r="B39" s="23"/>
      <c r="C39" s="1119" t="s">
        <v>558</v>
      </c>
      <c r="D39" s="1120"/>
      <c r="E39" s="1121"/>
      <c r="F39" s="24">
        <v>0.9</v>
      </c>
      <c r="G39" s="25">
        <v>0.85</v>
      </c>
      <c r="H39" s="25">
        <v>0.74</v>
      </c>
      <c r="I39" s="25">
        <v>0.43</v>
      </c>
      <c r="J39" s="26">
        <v>0.53</v>
      </c>
      <c r="K39" s="10"/>
      <c r="L39" s="10"/>
      <c r="M39" s="10"/>
      <c r="N39" s="10"/>
      <c r="O39" s="10"/>
      <c r="P39" s="10"/>
    </row>
    <row r="40" spans="1:16" ht="39" customHeight="1" x14ac:dyDescent="0.2">
      <c r="A40" s="10"/>
      <c r="B40" s="23"/>
      <c r="C40" s="1119" t="s">
        <v>559</v>
      </c>
      <c r="D40" s="1120"/>
      <c r="E40" s="1121"/>
      <c r="F40" s="24">
        <v>0.26</v>
      </c>
      <c r="G40" s="25">
        <v>0.56999999999999995</v>
      </c>
      <c r="H40" s="25">
        <v>1.68</v>
      </c>
      <c r="I40" s="25">
        <v>1.47</v>
      </c>
      <c r="J40" s="26">
        <v>0.34</v>
      </c>
      <c r="K40" s="10"/>
      <c r="L40" s="10"/>
      <c r="M40" s="10"/>
      <c r="N40" s="10"/>
      <c r="O40" s="10"/>
      <c r="P40" s="10"/>
    </row>
    <row r="41" spans="1:16" ht="39" customHeight="1" x14ac:dyDescent="0.2">
      <c r="A41" s="10"/>
      <c r="B41" s="23"/>
      <c r="C41" s="1119" t="s">
        <v>560</v>
      </c>
      <c r="D41" s="1120"/>
      <c r="E41" s="1121"/>
      <c r="F41" s="24" t="s">
        <v>506</v>
      </c>
      <c r="G41" s="25" t="s">
        <v>506</v>
      </c>
      <c r="H41" s="25">
        <v>0.38</v>
      </c>
      <c r="I41" s="25">
        <v>0.35</v>
      </c>
      <c r="J41" s="26">
        <v>0.34</v>
      </c>
      <c r="K41" s="10"/>
      <c r="L41" s="10"/>
      <c r="M41" s="10"/>
      <c r="N41" s="10"/>
      <c r="O41" s="10"/>
      <c r="P41" s="10"/>
    </row>
    <row r="42" spans="1:16" ht="39" customHeight="1" x14ac:dyDescent="0.2">
      <c r="A42" s="10"/>
      <c r="B42" s="27"/>
      <c r="C42" s="1119" t="s">
        <v>561</v>
      </c>
      <c r="D42" s="1120"/>
      <c r="E42" s="1121"/>
      <c r="F42" s="24" t="s">
        <v>506</v>
      </c>
      <c r="G42" s="25" t="s">
        <v>506</v>
      </c>
      <c r="H42" s="25" t="s">
        <v>506</v>
      </c>
      <c r="I42" s="25" t="s">
        <v>506</v>
      </c>
      <c r="J42" s="26" t="s">
        <v>506</v>
      </c>
      <c r="K42" s="10"/>
      <c r="L42" s="10"/>
      <c r="M42" s="10"/>
      <c r="N42" s="10"/>
      <c r="O42" s="10"/>
      <c r="P42" s="10"/>
    </row>
    <row r="43" spans="1:16" ht="39" customHeight="1" thickBot="1" x14ac:dyDescent="0.25">
      <c r="A43" s="10"/>
      <c r="B43" s="28"/>
      <c r="C43" s="1122" t="s">
        <v>562</v>
      </c>
      <c r="D43" s="1123"/>
      <c r="E43" s="1124"/>
      <c r="F43" s="29">
        <v>0.62</v>
      </c>
      <c r="G43" s="30">
        <v>0.59</v>
      </c>
      <c r="H43" s="30">
        <v>0.21</v>
      </c>
      <c r="I43" s="30">
        <v>0.19</v>
      </c>
      <c r="J43" s="31">
        <v>0.17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hL/gg3TfPspIAGXpVul7eEZuxl39ULThiwNk8Fx+D0wP0tVoFSZIrF5qtpmNnL7RGC1aqy8W9+38Yv4sOSjjRQ==" saltValue="OXWi/wBUQz6A91+0Gk6f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31"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546</v>
      </c>
      <c r="L44" s="44" t="s">
        <v>547</v>
      </c>
      <c r="M44" s="44" t="s">
        <v>548</v>
      </c>
      <c r="N44" s="44" t="s">
        <v>549</v>
      </c>
      <c r="O44" s="45" t="s">
        <v>550</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63907</v>
      </c>
      <c r="L45" s="48">
        <v>60663</v>
      </c>
      <c r="M45" s="48">
        <v>56144</v>
      </c>
      <c r="N45" s="48">
        <v>68563</v>
      </c>
      <c r="O45" s="49">
        <v>54645</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506</v>
      </c>
      <c r="L46" s="52" t="s">
        <v>506</v>
      </c>
      <c r="M46" s="52" t="s">
        <v>506</v>
      </c>
      <c r="N46" s="52" t="s">
        <v>506</v>
      </c>
      <c r="O46" s="53" t="s">
        <v>506</v>
      </c>
      <c r="P46" s="36"/>
      <c r="Q46" s="36"/>
      <c r="R46" s="36"/>
      <c r="S46" s="36"/>
      <c r="T46" s="36"/>
      <c r="U46" s="36"/>
    </row>
    <row r="47" spans="1:21" ht="30.75" customHeight="1" x14ac:dyDescent="0.2">
      <c r="A47" s="36"/>
      <c r="B47" s="1129"/>
      <c r="C47" s="1130"/>
      <c r="D47" s="50"/>
      <c r="E47" s="1135" t="s">
        <v>13</v>
      </c>
      <c r="F47" s="1135"/>
      <c r="G47" s="1135"/>
      <c r="H47" s="1135"/>
      <c r="I47" s="1135"/>
      <c r="J47" s="1136"/>
      <c r="K47" s="51">
        <v>11267</v>
      </c>
      <c r="L47" s="52">
        <v>12333</v>
      </c>
      <c r="M47" s="52">
        <v>12689</v>
      </c>
      <c r="N47" s="52">
        <v>12751</v>
      </c>
      <c r="O47" s="53">
        <v>12824</v>
      </c>
      <c r="P47" s="36"/>
      <c r="Q47" s="36"/>
      <c r="R47" s="36"/>
      <c r="S47" s="36"/>
      <c r="T47" s="36"/>
      <c r="U47" s="36"/>
    </row>
    <row r="48" spans="1:21" ht="30.75" customHeight="1" x14ac:dyDescent="0.2">
      <c r="A48" s="36"/>
      <c r="B48" s="1129"/>
      <c r="C48" s="1130"/>
      <c r="D48" s="50"/>
      <c r="E48" s="1135" t="s">
        <v>14</v>
      </c>
      <c r="F48" s="1135"/>
      <c r="G48" s="1135"/>
      <c r="H48" s="1135"/>
      <c r="I48" s="1135"/>
      <c r="J48" s="1136"/>
      <c r="K48" s="51">
        <v>3508</v>
      </c>
      <c r="L48" s="52">
        <v>3281</v>
      </c>
      <c r="M48" s="52">
        <v>3233</v>
      </c>
      <c r="N48" s="52">
        <v>3192</v>
      </c>
      <c r="O48" s="53">
        <v>2827</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506</v>
      </c>
      <c r="L49" s="52" t="s">
        <v>506</v>
      </c>
      <c r="M49" s="52" t="s">
        <v>506</v>
      </c>
      <c r="N49" s="52" t="s">
        <v>506</v>
      </c>
      <c r="O49" s="53" t="s">
        <v>506</v>
      </c>
      <c r="P49" s="36"/>
      <c r="Q49" s="36"/>
      <c r="R49" s="36"/>
      <c r="S49" s="36"/>
      <c r="T49" s="36"/>
      <c r="U49" s="36"/>
    </row>
    <row r="50" spans="1:21" ht="30.75" customHeight="1" x14ac:dyDescent="0.2">
      <c r="A50" s="36"/>
      <c r="B50" s="1129"/>
      <c r="C50" s="1130"/>
      <c r="D50" s="50"/>
      <c r="E50" s="1135" t="s">
        <v>16</v>
      </c>
      <c r="F50" s="1135"/>
      <c r="G50" s="1135"/>
      <c r="H50" s="1135"/>
      <c r="I50" s="1135"/>
      <c r="J50" s="1136"/>
      <c r="K50" s="51">
        <v>844</v>
      </c>
      <c r="L50" s="52">
        <v>669</v>
      </c>
      <c r="M50" s="52">
        <v>705</v>
      </c>
      <c r="N50" s="52">
        <v>673</v>
      </c>
      <c r="O50" s="53">
        <v>662</v>
      </c>
      <c r="P50" s="36"/>
      <c r="Q50" s="36"/>
      <c r="R50" s="36"/>
      <c r="S50" s="36"/>
      <c r="T50" s="36"/>
      <c r="U50" s="36"/>
    </row>
    <row r="51" spans="1:21" ht="30.75" customHeight="1" x14ac:dyDescent="0.2">
      <c r="A51" s="36"/>
      <c r="B51" s="1131"/>
      <c r="C51" s="1132"/>
      <c r="D51" s="54"/>
      <c r="E51" s="1135" t="s">
        <v>17</v>
      </c>
      <c r="F51" s="1135"/>
      <c r="G51" s="1135"/>
      <c r="H51" s="1135"/>
      <c r="I51" s="1135"/>
      <c r="J51" s="1136"/>
      <c r="K51" s="51">
        <v>0</v>
      </c>
      <c r="L51" s="52" t="s">
        <v>506</v>
      </c>
      <c r="M51" s="52" t="s">
        <v>506</v>
      </c>
      <c r="N51" s="52" t="s">
        <v>506</v>
      </c>
      <c r="O51" s="53" t="s">
        <v>506</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51435</v>
      </c>
      <c r="L52" s="52">
        <v>51825</v>
      </c>
      <c r="M52" s="52">
        <v>49052</v>
      </c>
      <c r="N52" s="52">
        <v>57032</v>
      </c>
      <c r="O52" s="53">
        <v>45287</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28091</v>
      </c>
      <c r="L53" s="57">
        <v>25121</v>
      </c>
      <c r="M53" s="57">
        <v>23719</v>
      </c>
      <c r="N53" s="57">
        <v>28147</v>
      </c>
      <c r="O53" s="58">
        <v>25671</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563</v>
      </c>
      <c r="P55" s="36"/>
      <c r="Q55" s="36"/>
      <c r="R55" s="36"/>
      <c r="S55" s="36"/>
      <c r="T55" s="36"/>
      <c r="U55" s="36"/>
    </row>
    <row r="56" spans="1:21" ht="30.75" customHeight="1" thickBot="1" x14ac:dyDescent="0.3">
      <c r="A56" s="36"/>
      <c r="B56" s="62"/>
      <c r="C56" s="63"/>
      <c r="D56" s="63"/>
      <c r="E56" s="64"/>
      <c r="F56" s="64"/>
      <c r="G56" s="64"/>
      <c r="H56" s="64"/>
      <c r="I56" s="64"/>
      <c r="J56" s="65" t="s">
        <v>3</v>
      </c>
      <c r="K56" s="66" t="s">
        <v>564</v>
      </c>
      <c r="L56" s="67" t="s">
        <v>565</v>
      </c>
      <c r="M56" s="67" t="s">
        <v>566</v>
      </c>
      <c r="N56" s="67" t="s">
        <v>567</v>
      </c>
      <c r="O56" s="68" t="s">
        <v>568</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1</v>
      </c>
      <c r="L57" s="70">
        <v>4</v>
      </c>
      <c r="M57" s="70">
        <v>7499</v>
      </c>
      <c r="N57" s="70">
        <v>10000</v>
      </c>
      <c r="O57" s="71">
        <v>13333</v>
      </c>
      <c r="P57" s="36"/>
      <c r="Q57" s="36"/>
      <c r="R57" s="36"/>
      <c r="S57" s="36"/>
      <c r="T57" s="36"/>
      <c r="U57" s="36"/>
    </row>
    <row r="58" spans="1:21" ht="30.75" customHeight="1" x14ac:dyDescent="0.2">
      <c r="A58" s="36"/>
      <c r="B58" s="1145"/>
      <c r="C58" s="1146"/>
      <c r="D58" s="1152" t="s">
        <v>26</v>
      </c>
      <c r="E58" s="1153"/>
      <c r="F58" s="1153"/>
      <c r="G58" s="1153"/>
      <c r="H58" s="1153"/>
      <c r="I58" s="1153"/>
      <c r="J58" s="1154"/>
      <c r="K58" s="72">
        <v>41957</v>
      </c>
      <c r="L58" s="73">
        <v>48462</v>
      </c>
      <c r="M58" s="73">
        <v>57711</v>
      </c>
      <c r="N58" s="73">
        <v>75718</v>
      </c>
      <c r="O58" s="74">
        <v>87275</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39767</v>
      </c>
      <c r="L59" s="76">
        <v>48433</v>
      </c>
      <c r="M59" s="76">
        <v>56600</v>
      </c>
      <c r="N59" s="76">
        <v>61789</v>
      </c>
      <c r="O59" s="77">
        <v>64107</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jFz8x0EVcwJObpTORk46QIyEQMA8EGOynaX9XJAEqImUFB1bQKKfH6nqhU4pRG0kIorw0tEsELai1LL6A4HgkQ==" saltValue="DYlv80GSRlkFUhVMcPwWy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2" zoomScale="85" zoomScaleNormal="85"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546</v>
      </c>
      <c r="J40" s="362" t="s">
        <v>547</v>
      </c>
      <c r="K40" s="362" t="s">
        <v>548</v>
      </c>
      <c r="L40" s="362" t="s">
        <v>549</v>
      </c>
      <c r="M40" s="363" t="s">
        <v>550</v>
      </c>
    </row>
    <row r="41" spans="2:13" ht="27.75" customHeight="1" x14ac:dyDescent="0.2">
      <c r="B41" s="1158" t="s">
        <v>30</v>
      </c>
      <c r="C41" s="1159"/>
      <c r="D41" s="88"/>
      <c r="E41" s="1164" t="s">
        <v>31</v>
      </c>
      <c r="F41" s="1164"/>
      <c r="G41" s="1164"/>
      <c r="H41" s="1165"/>
      <c r="I41" s="364">
        <v>866136</v>
      </c>
      <c r="J41" s="365">
        <v>871695</v>
      </c>
      <c r="K41" s="365">
        <v>892605</v>
      </c>
      <c r="L41" s="365">
        <v>899261</v>
      </c>
      <c r="M41" s="366">
        <v>899415</v>
      </c>
    </row>
    <row r="42" spans="2:13" ht="27.75" customHeight="1" x14ac:dyDescent="0.2">
      <c r="B42" s="1160"/>
      <c r="C42" s="1161"/>
      <c r="D42" s="89"/>
      <c r="E42" s="1166" t="s">
        <v>32</v>
      </c>
      <c r="F42" s="1166"/>
      <c r="G42" s="1166"/>
      <c r="H42" s="1167"/>
      <c r="I42" s="367">
        <v>8755</v>
      </c>
      <c r="J42" s="368">
        <v>8250</v>
      </c>
      <c r="K42" s="368">
        <v>7720</v>
      </c>
      <c r="L42" s="368">
        <v>7188</v>
      </c>
      <c r="M42" s="369">
        <v>6630</v>
      </c>
    </row>
    <row r="43" spans="2:13" ht="27.75" customHeight="1" x14ac:dyDescent="0.2">
      <c r="B43" s="1160"/>
      <c r="C43" s="1161"/>
      <c r="D43" s="89"/>
      <c r="E43" s="1166" t="s">
        <v>33</v>
      </c>
      <c r="F43" s="1166"/>
      <c r="G43" s="1166"/>
      <c r="H43" s="1167"/>
      <c r="I43" s="367">
        <v>34426</v>
      </c>
      <c r="J43" s="368">
        <v>32399</v>
      </c>
      <c r="K43" s="368">
        <v>29089</v>
      </c>
      <c r="L43" s="368">
        <v>26054</v>
      </c>
      <c r="M43" s="369">
        <v>25986</v>
      </c>
    </row>
    <row r="44" spans="2:13" ht="27.75" customHeight="1" x14ac:dyDescent="0.2">
      <c r="B44" s="1160"/>
      <c r="C44" s="1161"/>
      <c r="D44" s="89"/>
      <c r="E44" s="1166" t="s">
        <v>34</v>
      </c>
      <c r="F44" s="1166"/>
      <c r="G44" s="1166"/>
      <c r="H44" s="1167"/>
      <c r="I44" s="367" t="s">
        <v>506</v>
      </c>
      <c r="J44" s="368" t="s">
        <v>506</v>
      </c>
      <c r="K44" s="368" t="s">
        <v>506</v>
      </c>
      <c r="L44" s="368" t="s">
        <v>506</v>
      </c>
      <c r="M44" s="369" t="s">
        <v>506</v>
      </c>
    </row>
    <row r="45" spans="2:13" ht="27.75" customHeight="1" x14ac:dyDescent="0.2">
      <c r="B45" s="1160"/>
      <c r="C45" s="1161"/>
      <c r="D45" s="89"/>
      <c r="E45" s="1166" t="s">
        <v>35</v>
      </c>
      <c r="F45" s="1166"/>
      <c r="G45" s="1166"/>
      <c r="H45" s="1167"/>
      <c r="I45" s="367">
        <v>105349</v>
      </c>
      <c r="J45" s="368">
        <v>104069</v>
      </c>
      <c r="K45" s="368">
        <v>101116</v>
      </c>
      <c r="L45" s="368">
        <v>95529</v>
      </c>
      <c r="M45" s="369">
        <v>94581</v>
      </c>
    </row>
    <row r="46" spans="2:13" ht="27.75" customHeight="1" x14ac:dyDescent="0.2">
      <c r="B46" s="1160"/>
      <c r="C46" s="1161"/>
      <c r="D46" s="90"/>
      <c r="E46" s="1168" t="s">
        <v>36</v>
      </c>
      <c r="F46" s="1168"/>
      <c r="G46" s="1168"/>
      <c r="H46" s="1169"/>
      <c r="I46" s="367">
        <v>2217</v>
      </c>
      <c r="J46" s="368">
        <v>2258</v>
      </c>
      <c r="K46" s="368">
        <v>2108</v>
      </c>
      <c r="L46" s="368">
        <v>35</v>
      </c>
      <c r="M46" s="369">
        <v>7</v>
      </c>
    </row>
    <row r="47" spans="2:13" ht="27.75" customHeight="1" x14ac:dyDescent="0.2">
      <c r="B47" s="1160"/>
      <c r="C47" s="1161"/>
      <c r="D47" s="91"/>
      <c r="E47" s="1170" t="s">
        <v>37</v>
      </c>
      <c r="F47" s="1171"/>
      <c r="G47" s="1171"/>
      <c r="H47" s="1172"/>
      <c r="I47" s="367" t="s">
        <v>506</v>
      </c>
      <c r="J47" s="368" t="s">
        <v>506</v>
      </c>
      <c r="K47" s="368" t="s">
        <v>506</v>
      </c>
      <c r="L47" s="368" t="s">
        <v>506</v>
      </c>
      <c r="M47" s="369" t="s">
        <v>506</v>
      </c>
    </row>
    <row r="48" spans="2:13" ht="27.75" customHeight="1" x14ac:dyDescent="0.2">
      <c r="B48" s="1160"/>
      <c r="C48" s="1161"/>
      <c r="D48" s="89"/>
      <c r="E48" s="1166" t="s">
        <v>38</v>
      </c>
      <c r="F48" s="1166"/>
      <c r="G48" s="1166"/>
      <c r="H48" s="1167"/>
      <c r="I48" s="367" t="s">
        <v>506</v>
      </c>
      <c r="J48" s="368" t="s">
        <v>506</v>
      </c>
      <c r="K48" s="368" t="s">
        <v>506</v>
      </c>
      <c r="L48" s="368" t="s">
        <v>506</v>
      </c>
      <c r="M48" s="369" t="s">
        <v>506</v>
      </c>
    </row>
    <row r="49" spans="2:13" ht="27.75" customHeight="1" x14ac:dyDescent="0.2">
      <c r="B49" s="1162"/>
      <c r="C49" s="1163"/>
      <c r="D49" s="89"/>
      <c r="E49" s="1166" t="s">
        <v>39</v>
      </c>
      <c r="F49" s="1166"/>
      <c r="G49" s="1166"/>
      <c r="H49" s="1167"/>
      <c r="I49" s="367" t="s">
        <v>506</v>
      </c>
      <c r="J49" s="368" t="s">
        <v>506</v>
      </c>
      <c r="K49" s="368" t="s">
        <v>506</v>
      </c>
      <c r="L49" s="368" t="s">
        <v>506</v>
      </c>
      <c r="M49" s="369" t="s">
        <v>506</v>
      </c>
    </row>
    <row r="50" spans="2:13" ht="27.75" customHeight="1" x14ac:dyDescent="0.2">
      <c r="B50" s="1173" t="s">
        <v>40</v>
      </c>
      <c r="C50" s="1174"/>
      <c r="D50" s="92"/>
      <c r="E50" s="1166" t="s">
        <v>41</v>
      </c>
      <c r="F50" s="1166"/>
      <c r="G50" s="1166"/>
      <c r="H50" s="1167"/>
      <c r="I50" s="367">
        <v>82277</v>
      </c>
      <c r="J50" s="368">
        <v>91875</v>
      </c>
      <c r="K50" s="368">
        <v>107507</v>
      </c>
      <c r="L50" s="368">
        <v>119048</v>
      </c>
      <c r="M50" s="369">
        <v>127238</v>
      </c>
    </row>
    <row r="51" spans="2:13" ht="27.75" customHeight="1" x14ac:dyDescent="0.2">
      <c r="B51" s="1160"/>
      <c r="C51" s="1161"/>
      <c r="D51" s="89"/>
      <c r="E51" s="1166" t="s">
        <v>42</v>
      </c>
      <c r="F51" s="1166"/>
      <c r="G51" s="1166"/>
      <c r="H51" s="1167"/>
      <c r="I51" s="367">
        <v>21016</v>
      </c>
      <c r="J51" s="368">
        <v>20327</v>
      </c>
      <c r="K51" s="368">
        <v>19170</v>
      </c>
      <c r="L51" s="368">
        <v>16816</v>
      </c>
      <c r="M51" s="369">
        <v>16422</v>
      </c>
    </row>
    <row r="52" spans="2:13" ht="27.75" customHeight="1" x14ac:dyDescent="0.2">
      <c r="B52" s="1162"/>
      <c r="C52" s="1163"/>
      <c r="D52" s="89"/>
      <c r="E52" s="1166" t="s">
        <v>43</v>
      </c>
      <c r="F52" s="1166"/>
      <c r="G52" s="1166"/>
      <c r="H52" s="1167"/>
      <c r="I52" s="367">
        <v>568320</v>
      </c>
      <c r="J52" s="368">
        <v>557401</v>
      </c>
      <c r="K52" s="368">
        <v>558313</v>
      </c>
      <c r="L52" s="368">
        <v>562177</v>
      </c>
      <c r="M52" s="369">
        <v>557389</v>
      </c>
    </row>
    <row r="53" spans="2:13" ht="27.75" customHeight="1" thickBot="1" x14ac:dyDescent="0.25">
      <c r="B53" s="1175" t="s">
        <v>44</v>
      </c>
      <c r="C53" s="1176"/>
      <c r="D53" s="93"/>
      <c r="E53" s="1177" t="s">
        <v>45</v>
      </c>
      <c r="F53" s="1177"/>
      <c r="G53" s="1177"/>
      <c r="H53" s="1178"/>
      <c r="I53" s="370">
        <v>345269</v>
      </c>
      <c r="J53" s="371">
        <v>349067</v>
      </c>
      <c r="K53" s="371">
        <v>347646</v>
      </c>
      <c r="L53" s="371">
        <v>330025</v>
      </c>
      <c r="M53" s="372">
        <v>325571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dHygPAAtM1s0PYoddPhRYokQTL/4k1gTkAEx3Esk4VEqYl6R425id6sTrfzzVfOALseGqholt4bUO+xnbbZG7A==" saltValue="0VCrsffnpQS4flfCGxq/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548</v>
      </c>
      <c r="G54" s="101" t="s">
        <v>549</v>
      </c>
      <c r="H54" s="102" t="s">
        <v>550</v>
      </c>
    </row>
    <row r="55" spans="2:8" ht="52.5" customHeight="1" x14ac:dyDescent="0.2">
      <c r="B55" s="103"/>
      <c r="C55" s="1187" t="s">
        <v>47</v>
      </c>
      <c r="D55" s="1187"/>
      <c r="E55" s="1188"/>
      <c r="F55" s="104">
        <v>8526</v>
      </c>
      <c r="G55" s="104">
        <v>8527</v>
      </c>
      <c r="H55" s="105">
        <v>9427</v>
      </c>
    </row>
    <row r="56" spans="2:8" ht="52.5" customHeight="1" x14ac:dyDescent="0.2">
      <c r="B56" s="106"/>
      <c r="C56" s="1189" t="s">
        <v>48</v>
      </c>
      <c r="D56" s="1189"/>
      <c r="E56" s="1190"/>
      <c r="F56" s="107">
        <v>3128</v>
      </c>
      <c r="G56" s="107">
        <v>3212</v>
      </c>
      <c r="H56" s="108">
        <v>3316</v>
      </c>
    </row>
    <row r="57" spans="2:8" ht="53.25" customHeight="1" x14ac:dyDescent="0.2">
      <c r="B57" s="106"/>
      <c r="C57" s="1191" t="s">
        <v>49</v>
      </c>
      <c r="D57" s="1191"/>
      <c r="E57" s="1192"/>
      <c r="F57" s="109">
        <v>20996</v>
      </c>
      <c r="G57" s="109">
        <v>21940</v>
      </c>
      <c r="H57" s="110">
        <v>23818</v>
      </c>
    </row>
    <row r="58" spans="2:8" ht="45.75" customHeight="1" x14ac:dyDescent="0.2">
      <c r="B58" s="111"/>
      <c r="C58" s="1179" t="s">
        <v>606</v>
      </c>
      <c r="D58" s="1180"/>
      <c r="E58" s="1181"/>
      <c r="F58" s="112">
        <v>7731</v>
      </c>
      <c r="G58" s="112">
        <v>7813</v>
      </c>
      <c r="H58" s="113">
        <v>9117</v>
      </c>
    </row>
    <row r="59" spans="2:8" ht="45.75" customHeight="1" x14ac:dyDescent="0.2">
      <c r="B59" s="111"/>
      <c r="C59" s="1179" t="s">
        <v>607</v>
      </c>
      <c r="D59" s="1180"/>
      <c r="E59" s="1181"/>
      <c r="F59" s="112">
        <v>2313</v>
      </c>
      <c r="G59" s="112">
        <v>2207</v>
      </c>
      <c r="H59" s="113">
        <v>1761</v>
      </c>
    </row>
    <row r="60" spans="2:8" ht="45.75" customHeight="1" x14ac:dyDescent="0.2">
      <c r="B60" s="111"/>
      <c r="C60" s="1179" t="s">
        <v>608</v>
      </c>
      <c r="D60" s="1180"/>
      <c r="E60" s="1181"/>
      <c r="F60" s="112">
        <v>1990</v>
      </c>
      <c r="G60" s="112">
        <v>1990</v>
      </c>
      <c r="H60" s="113">
        <v>1990</v>
      </c>
    </row>
    <row r="61" spans="2:8" ht="45.75" customHeight="1" x14ac:dyDescent="0.2">
      <c r="B61" s="111"/>
      <c r="C61" s="1179" t="s">
        <v>609</v>
      </c>
      <c r="D61" s="1180"/>
      <c r="E61" s="1181"/>
      <c r="F61" s="112">
        <v>1483</v>
      </c>
      <c r="G61" s="112">
        <v>2678</v>
      </c>
      <c r="H61" s="113">
        <v>3379</v>
      </c>
    </row>
    <row r="62" spans="2:8" ht="45.75" customHeight="1" thickBot="1" x14ac:dyDescent="0.25">
      <c r="B62" s="114"/>
      <c r="C62" s="1182" t="s">
        <v>610</v>
      </c>
      <c r="D62" s="1183"/>
      <c r="E62" s="1184"/>
      <c r="F62" s="115">
        <v>1303</v>
      </c>
      <c r="G62" s="115">
        <v>1303</v>
      </c>
      <c r="H62" s="116">
        <v>1303</v>
      </c>
    </row>
    <row r="63" spans="2:8" ht="52.5" customHeight="1" thickBot="1" x14ac:dyDescent="0.25">
      <c r="B63" s="117"/>
      <c r="C63" s="1185" t="s">
        <v>50</v>
      </c>
      <c r="D63" s="1185"/>
      <c r="E63" s="1186"/>
      <c r="F63" s="118">
        <v>32651</v>
      </c>
      <c r="G63" s="118">
        <v>33679</v>
      </c>
      <c r="H63" s="119">
        <v>36561</v>
      </c>
    </row>
    <row r="64" spans="2:8" ht="13" x14ac:dyDescent="0.2"/>
  </sheetData>
  <sheetProtection algorithmName="SHA-512" hashValue="8efIzRw0AiuiE7Ine4+tmraHUAeyJGTddYu7tLIXJtcnZXpyR21grJME01LBjb0Vr749nPY5QI8nnr2iHz4oJw==" saltValue="DLWclBvKvUuZarTZxO6b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537</v>
      </c>
      <c r="B3" s="135"/>
      <c r="C3" s="136"/>
      <c r="D3" s="137">
        <v>136132</v>
      </c>
      <c r="E3" s="138"/>
      <c r="F3" s="139">
        <v>82531</v>
      </c>
      <c r="G3" s="140"/>
      <c r="H3" s="141"/>
    </row>
    <row r="4" spans="1:8" x14ac:dyDescent="0.2">
      <c r="A4" s="142"/>
      <c r="B4" s="143"/>
      <c r="C4" s="144"/>
      <c r="D4" s="145">
        <v>58055</v>
      </c>
      <c r="E4" s="146"/>
      <c r="F4" s="147">
        <v>19102</v>
      </c>
      <c r="G4" s="148"/>
      <c r="H4" s="149"/>
    </row>
    <row r="5" spans="1:8" x14ac:dyDescent="0.2">
      <c r="A5" s="130" t="s">
        <v>539</v>
      </c>
      <c r="B5" s="135"/>
      <c r="C5" s="136"/>
      <c r="D5" s="137">
        <v>141298</v>
      </c>
      <c r="E5" s="138"/>
      <c r="F5" s="139">
        <v>91743</v>
      </c>
      <c r="G5" s="140"/>
      <c r="H5" s="141"/>
    </row>
    <row r="6" spans="1:8" x14ac:dyDescent="0.2">
      <c r="A6" s="142"/>
      <c r="B6" s="143"/>
      <c r="C6" s="144"/>
      <c r="D6" s="145">
        <v>47491</v>
      </c>
      <c r="E6" s="146"/>
      <c r="F6" s="147">
        <v>21872</v>
      </c>
      <c r="G6" s="148"/>
      <c r="H6" s="149"/>
    </row>
    <row r="7" spans="1:8" x14ac:dyDescent="0.2">
      <c r="A7" s="130" t="s">
        <v>540</v>
      </c>
      <c r="B7" s="135"/>
      <c r="C7" s="136"/>
      <c r="D7" s="137">
        <v>149592</v>
      </c>
      <c r="E7" s="138"/>
      <c r="F7" s="139">
        <v>95429</v>
      </c>
      <c r="G7" s="140"/>
      <c r="H7" s="141"/>
    </row>
    <row r="8" spans="1:8" x14ac:dyDescent="0.2">
      <c r="A8" s="142"/>
      <c r="B8" s="143"/>
      <c r="C8" s="144"/>
      <c r="D8" s="145">
        <v>47893</v>
      </c>
      <c r="E8" s="146"/>
      <c r="F8" s="147">
        <v>19371</v>
      </c>
      <c r="G8" s="148"/>
      <c r="H8" s="149"/>
    </row>
    <row r="9" spans="1:8" x14ac:dyDescent="0.2">
      <c r="A9" s="130" t="s">
        <v>541</v>
      </c>
      <c r="B9" s="135"/>
      <c r="C9" s="136"/>
      <c r="D9" s="137">
        <v>156073</v>
      </c>
      <c r="E9" s="138"/>
      <c r="F9" s="139">
        <v>93540</v>
      </c>
      <c r="G9" s="140"/>
      <c r="H9" s="141"/>
    </row>
    <row r="10" spans="1:8" x14ac:dyDescent="0.2">
      <c r="A10" s="142"/>
      <c r="B10" s="143"/>
      <c r="C10" s="144"/>
      <c r="D10" s="145">
        <v>52027</v>
      </c>
      <c r="E10" s="146"/>
      <c r="F10" s="147">
        <v>20617</v>
      </c>
      <c r="G10" s="148"/>
      <c r="H10" s="149"/>
    </row>
    <row r="11" spans="1:8" x14ac:dyDescent="0.2">
      <c r="A11" s="130" t="s">
        <v>542</v>
      </c>
      <c r="B11" s="135"/>
      <c r="C11" s="136"/>
      <c r="D11" s="137">
        <v>159047</v>
      </c>
      <c r="E11" s="138"/>
      <c r="F11" s="139">
        <v>88232</v>
      </c>
      <c r="G11" s="140"/>
      <c r="H11" s="141"/>
    </row>
    <row r="12" spans="1:8" x14ac:dyDescent="0.2">
      <c r="A12" s="142"/>
      <c r="B12" s="143"/>
      <c r="C12" s="150"/>
      <c r="D12" s="145">
        <v>52602</v>
      </c>
      <c r="E12" s="146"/>
      <c r="F12" s="147">
        <v>18955</v>
      </c>
      <c r="G12" s="148"/>
      <c r="H12" s="149"/>
    </row>
    <row r="13" spans="1:8" x14ac:dyDescent="0.2">
      <c r="A13" s="130"/>
      <c r="B13" s="135"/>
      <c r="C13" s="151"/>
      <c r="D13" s="152">
        <v>148428</v>
      </c>
      <c r="E13" s="153"/>
      <c r="F13" s="154">
        <v>90295</v>
      </c>
      <c r="G13" s="155"/>
      <c r="H13" s="141"/>
    </row>
    <row r="14" spans="1:8" x14ac:dyDescent="0.2">
      <c r="A14" s="142"/>
      <c r="B14" s="143"/>
      <c r="C14" s="144"/>
      <c r="D14" s="145">
        <v>51614</v>
      </c>
      <c r="E14" s="146"/>
      <c r="F14" s="147">
        <v>19983</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1.53</v>
      </c>
      <c r="C19" s="156">
        <f>ROUND(VALUE(SUBSTITUTE(実質収支比率等に係る経年分析!G$48,"▲","-")),2)</f>
        <v>2.6</v>
      </c>
      <c r="D19" s="156">
        <f>ROUND(VALUE(SUBSTITUTE(実質収支比率等に係る経年分析!H$48,"▲","-")),2)</f>
        <v>3.15</v>
      </c>
      <c r="E19" s="156">
        <f>ROUND(VALUE(SUBSTITUTE(実質収支比率等に係る経年分析!I$48,"▲","-")),2)</f>
        <v>2.59</v>
      </c>
      <c r="F19" s="156">
        <f>ROUND(VALUE(SUBSTITUTE(実質収支比率等に係る経年分析!J$48,"▲","-")),2)</f>
        <v>3.49</v>
      </c>
    </row>
    <row r="20" spans="1:11" x14ac:dyDescent="0.2">
      <c r="A20" s="156" t="s">
        <v>55</v>
      </c>
      <c r="B20" s="156">
        <f>ROUND(VALUE(SUBSTITUTE(実質収支比率等に係る経年分析!F$47,"▲","-")),2)</f>
        <v>3.62</v>
      </c>
      <c r="C20" s="156">
        <f>ROUND(VALUE(SUBSTITUTE(実質収支比率等に係る経年分析!G$47,"▲","-")),2)</f>
        <v>4</v>
      </c>
      <c r="D20" s="156">
        <f>ROUND(VALUE(SUBSTITUTE(実質収支比率等に係る経年分析!H$47,"▲","-")),2)</f>
        <v>3.32</v>
      </c>
      <c r="E20" s="156">
        <f>ROUND(VALUE(SUBSTITUTE(実質収支比率等に係る経年分析!I$47,"▲","-")),2)</f>
        <v>3.16</v>
      </c>
      <c r="F20" s="156">
        <f>ROUND(VALUE(SUBSTITUTE(実質収支比率等に係る経年分析!J$47,"▲","-")),2)</f>
        <v>3.6</v>
      </c>
    </row>
    <row r="21" spans="1:11" x14ac:dyDescent="0.2">
      <c r="A21" s="156" t="s">
        <v>56</v>
      </c>
      <c r="B21" s="156">
        <f>IF(ISNUMBER(VALUE(SUBSTITUTE(実質収支比率等に係る経年分析!F$49,"▲","-"))),ROUND(VALUE(SUBSTITUTE(実質収支比率等に係る経年分析!F$49,"▲","-")),2),NA())</f>
        <v>0.36</v>
      </c>
      <c r="C21" s="156">
        <f>IF(ISNUMBER(VALUE(SUBSTITUTE(実質収支比率等に係る経年分析!G$49,"▲","-"))),ROUND(VALUE(SUBSTITUTE(実質収支比率等に係る経年分析!G$49,"▲","-")),2),NA())</f>
        <v>1.43</v>
      </c>
      <c r="D21" s="156">
        <f>IF(ISNUMBER(VALUE(SUBSTITUTE(実質収支比率等に係る経年分析!H$49,"▲","-"))),ROUND(VALUE(SUBSTITUTE(実質収支比率等に係る経年分析!H$49,"▲","-")),2),NA())</f>
        <v>-0.03</v>
      </c>
      <c r="E21" s="156">
        <f>IF(ISNUMBER(VALUE(SUBSTITUTE(実質収支比率等に係る経年分析!I$49,"▲","-"))),ROUND(VALUE(SUBSTITUTE(実質収支比率等に係る経年分析!I$49,"▲","-")),2),NA())</f>
        <v>-0.4</v>
      </c>
      <c r="F21" s="156">
        <f>IF(ISNUMBER(VALUE(SUBSTITUTE(実質収支比率等に係る経年分析!J$49,"▲","-"))),ROUND(VALUE(SUBSTITUTE(実質収支比率等に係る経年分析!J$49,"▲","-")),2),NA())</f>
        <v>1.17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0.62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0.59</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0.21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0.19</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0.17</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0.38</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0.35</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0.34</v>
      </c>
    </row>
    <row r="30" spans="1:11" x14ac:dyDescent="0.2">
      <c r="A30" s="157" t="str">
        <f>IF(連結実質赤字比率に係る赤字・黒字の構成分析!C$40="",NA(),連結実質赤字比率に係る赤字・黒字の構成分析!C$40)</f>
        <v>国民健康保険特別会計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0.26</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0.56999999999999995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1.68</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1.47</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0.34</v>
      </c>
    </row>
    <row r="31" spans="1:11" x14ac:dyDescent="0.2">
      <c r="A31" s="157" t="str">
        <f>IF(連結実質赤字比率に係る赤字・黒字の構成分析!C$39="",NA(),連結実質赤字比率に係る赤字・黒字の構成分析!C$39)</f>
        <v>臨海下水道事業会計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0.9</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0.85</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0.74</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0.43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0.53</v>
      </c>
    </row>
    <row r="32" spans="1:11" x14ac:dyDescent="0.2">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0.74</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0.73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0.82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1.06</v>
      </c>
    </row>
    <row r="33" spans="1:16" x14ac:dyDescent="0.2">
      <c r="A33" s="157" t="str">
        <f>IF(連結実質赤字比率に係る赤字・黒字の構成分析!C$37="",NA(),連結実質赤字比率に係る赤字・黒字の構成分析!C$37)</f>
        <v>臨海工業用地等造成事業会計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2.5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2.82</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2.87</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2.85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3.22</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1.32</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2.4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2.94</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2.41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3.31</v>
      </c>
    </row>
    <row r="35" spans="1:16" x14ac:dyDescent="0.2">
      <c r="A35" s="157" t="str">
        <f>IF(連結実質赤字比率に係る赤字・黒字の構成分析!C$35="",NA(),連結実質赤字比率に係る赤字・黒字の構成分析!C$35)</f>
        <v>水道用水供給事業会計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4.58</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4.7300000000000004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4.28</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4.2300000000000004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4.54</v>
      </c>
    </row>
    <row r="36" spans="1:16" x14ac:dyDescent="0.2">
      <c r="A36" s="157" t="str">
        <f>IF(連結実質赤字比率に係る赤字・黒字の構成分析!C$34="",NA(),連結実質赤字比率に係る赤字・黒字の構成分析!C$34)</f>
        <v>病院事業会計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3.94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4.1100000000000003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4.46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4.63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4.93</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51435</v>
      </c>
      <c r="E42" s="158"/>
      <c r="F42" s="158"/>
      <c r="G42" s="158">
        <f>'実質公債費比率（分子）の構造'!L$52</f>
        <v>51825</v>
      </c>
      <c r="H42" s="158"/>
      <c r="I42" s="158"/>
      <c r="J42" s="158">
        <f>'実質公債費比率（分子）の構造'!M$52</f>
        <v>49052</v>
      </c>
      <c r="K42" s="158"/>
      <c r="L42" s="158"/>
      <c r="M42" s="158">
        <f>'実質公債費比率（分子）の構造'!N$52</f>
        <v>57032</v>
      </c>
      <c r="N42" s="158"/>
      <c r="O42" s="158"/>
      <c r="P42" s="158">
        <f>'実質公債費比率（分子）の構造'!O$52</f>
        <v>45287</v>
      </c>
    </row>
    <row r="43" spans="1:16" x14ac:dyDescent="0.2">
      <c r="A43" s="158" t="s">
        <v>64</v>
      </c>
      <c r="B43" s="158">
        <f>'実質公債費比率（分子）の構造'!K$51</f>
        <v>0</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844</v>
      </c>
      <c r="C44" s="158"/>
      <c r="D44" s="158"/>
      <c r="E44" s="158">
        <f>'実質公債費比率（分子）の構造'!L$50</f>
        <v>669</v>
      </c>
      <c r="F44" s="158"/>
      <c r="G44" s="158"/>
      <c r="H44" s="158">
        <f>'実質公債費比率（分子）の構造'!M$50</f>
        <v>705</v>
      </c>
      <c r="I44" s="158"/>
      <c r="J44" s="158"/>
      <c r="K44" s="158">
        <f>'実質公債費比率（分子）の構造'!N$50</f>
        <v>673</v>
      </c>
      <c r="L44" s="158"/>
      <c r="M44" s="158"/>
      <c r="N44" s="158">
        <f>'実質公債費比率（分子）の構造'!O$50</f>
        <v>662</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3508</v>
      </c>
      <c r="C46" s="158"/>
      <c r="D46" s="158"/>
      <c r="E46" s="158">
        <f>'実質公債費比率（分子）の構造'!L$48</f>
        <v>3281</v>
      </c>
      <c r="F46" s="158"/>
      <c r="G46" s="158"/>
      <c r="H46" s="158">
        <f>'実質公債費比率（分子）の構造'!M$48</f>
        <v>3233</v>
      </c>
      <c r="I46" s="158"/>
      <c r="J46" s="158"/>
      <c r="K46" s="158">
        <f>'実質公債費比率（分子）の構造'!N$48</f>
        <v>3192</v>
      </c>
      <c r="L46" s="158"/>
      <c r="M46" s="158"/>
      <c r="N46" s="158">
        <f>'実質公債費比率（分子）の構造'!O$48</f>
        <v>2827</v>
      </c>
      <c r="O46" s="158"/>
      <c r="P46" s="158"/>
    </row>
    <row r="47" spans="1:16" x14ac:dyDescent="0.2">
      <c r="A47" s="158" t="s">
        <v>68</v>
      </c>
      <c r="B47" s="158">
        <f>'実質公債費比率（分子）の構造'!K$47</f>
        <v>11267</v>
      </c>
      <c r="C47" s="158"/>
      <c r="D47" s="158"/>
      <c r="E47" s="158">
        <f>'実質公債費比率（分子）の構造'!L$47</f>
        <v>12333</v>
      </c>
      <c r="F47" s="158"/>
      <c r="G47" s="158"/>
      <c r="H47" s="158">
        <f>'実質公債費比率（分子）の構造'!M$47</f>
        <v>12689</v>
      </c>
      <c r="I47" s="158"/>
      <c r="J47" s="158"/>
      <c r="K47" s="158">
        <f>'実質公債費比率（分子）の構造'!N$47</f>
        <v>12751</v>
      </c>
      <c r="L47" s="158"/>
      <c r="M47" s="158"/>
      <c r="N47" s="158">
        <f>'実質公債費比率（分子）の構造'!O$47</f>
        <v>12824</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63907</v>
      </c>
      <c r="C49" s="158"/>
      <c r="D49" s="158"/>
      <c r="E49" s="158">
        <f>'実質公債費比率（分子）の構造'!L$45</f>
        <v>60663</v>
      </c>
      <c r="F49" s="158"/>
      <c r="G49" s="158"/>
      <c r="H49" s="158">
        <f>'実質公債費比率（分子）の構造'!M$45</f>
        <v>56144</v>
      </c>
      <c r="I49" s="158"/>
      <c r="J49" s="158"/>
      <c r="K49" s="158">
        <f>'実質公債費比率（分子）の構造'!N$45</f>
        <v>68563</v>
      </c>
      <c r="L49" s="158"/>
      <c r="M49" s="158"/>
      <c r="N49" s="158">
        <f>'実質公債費比率（分子）の構造'!O$45</f>
        <v>54645</v>
      </c>
      <c r="O49" s="158"/>
      <c r="P49" s="158"/>
    </row>
    <row r="50" spans="1:16" x14ac:dyDescent="0.2">
      <c r="A50" s="158" t="s">
        <v>71</v>
      </c>
      <c r="B50" s="158" t="e">
        <f>NA()</f>
        <v>#N/A</v>
      </c>
      <c r="C50" s="158">
        <f>IF(ISNUMBER('実質公債費比率（分子）の構造'!K$53),'実質公債費比率（分子）の構造'!K$53,NA())</f>
        <v>28091</v>
      </c>
      <c r="D50" s="158" t="e">
        <f>NA()</f>
        <v>#N/A</v>
      </c>
      <c r="E50" s="158" t="e">
        <f>NA()</f>
        <v>#N/A</v>
      </c>
      <c r="F50" s="158">
        <f>IF(ISNUMBER('実質公債費比率（分子）の構造'!L$53),'実質公債費比率（分子）の構造'!L$53,NA())</f>
        <v>25121</v>
      </c>
      <c r="G50" s="158" t="e">
        <f>NA()</f>
        <v>#N/A</v>
      </c>
      <c r="H50" s="158" t="e">
        <f>NA()</f>
        <v>#N/A</v>
      </c>
      <c r="I50" s="158">
        <f>IF(ISNUMBER('実質公債費比率（分子）の構造'!M$53),'実質公債費比率（分子）の構造'!M$53,NA())</f>
        <v>23719</v>
      </c>
      <c r="J50" s="158" t="e">
        <f>NA()</f>
        <v>#N/A</v>
      </c>
      <c r="K50" s="158" t="e">
        <f>NA()</f>
        <v>#N/A</v>
      </c>
      <c r="L50" s="158">
        <f>IF(ISNUMBER('実質公債費比率（分子）の構造'!N$53),'実質公債費比率（分子）の構造'!N$53,NA())</f>
        <v>28147</v>
      </c>
      <c r="M50" s="158" t="e">
        <f>NA()</f>
        <v>#N/A</v>
      </c>
      <c r="N50" s="158" t="e">
        <f>NA()</f>
        <v>#N/A</v>
      </c>
      <c r="O50" s="158">
        <f>IF(ISNUMBER('実質公債費比率（分子）の構造'!O$53),'実質公債費比率（分子）の構造'!O$53,NA())</f>
        <v>25671</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568320</v>
      </c>
      <c r="E56" s="157"/>
      <c r="F56" s="157"/>
      <c r="G56" s="157">
        <f>'将来負担比率（分子）の構造'!J$52</f>
        <v>557401</v>
      </c>
      <c r="H56" s="157"/>
      <c r="I56" s="157"/>
      <c r="J56" s="157">
        <f>'将来負担比率（分子）の構造'!K$52</f>
        <v>558313</v>
      </c>
      <c r="K56" s="157"/>
      <c r="L56" s="157"/>
      <c r="M56" s="157">
        <f>'将来負担比率（分子）の構造'!L$52</f>
        <v>562177</v>
      </c>
      <c r="N56" s="157"/>
      <c r="O56" s="157"/>
      <c r="P56" s="157">
        <f>'将来負担比率（分子）の構造'!M$52</f>
        <v>557389</v>
      </c>
    </row>
    <row r="57" spans="1:16" x14ac:dyDescent="0.2">
      <c r="A57" s="157" t="s">
        <v>42</v>
      </c>
      <c r="B57" s="157"/>
      <c r="C57" s="157"/>
      <c r="D57" s="157">
        <f>'将来負担比率（分子）の構造'!I$51</f>
        <v>21016</v>
      </c>
      <c r="E57" s="157"/>
      <c r="F57" s="157"/>
      <c r="G57" s="157">
        <f>'将来負担比率（分子）の構造'!J$51</f>
        <v>20327</v>
      </c>
      <c r="H57" s="157"/>
      <c r="I57" s="157"/>
      <c r="J57" s="157">
        <f>'将来負担比率（分子）の構造'!K$51</f>
        <v>19170</v>
      </c>
      <c r="K57" s="157"/>
      <c r="L57" s="157"/>
      <c r="M57" s="157">
        <f>'将来負担比率（分子）の構造'!L$51</f>
        <v>16816</v>
      </c>
      <c r="N57" s="157"/>
      <c r="O57" s="157"/>
      <c r="P57" s="157">
        <f>'将来負担比率（分子）の構造'!M$51</f>
        <v>16422</v>
      </c>
    </row>
    <row r="58" spans="1:16" x14ac:dyDescent="0.2">
      <c r="A58" s="157" t="s">
        <v>41</v>
      </c>
      <c r="B58" s="157"/>
      <c r="C58" s="157"/>
      <c r="D58" s="157">
        <f>'将来負担比率（分子）の構造'!I$50</f>
        <v>82277</v>
      </c>
      <c r="E58" s="157"/>
      <c r="F58" s="157"/>
      <c r="G58" s="157">
        <f>'将来負担比率（分子）の構造'!J$50</f>
        <v>91875</v>
      </c>
      <c r="H58" s="157"/>
      <c r="I58" s="157"/>
      <c r="J58" s="157">
        <f>'将来負担比率（分子）の構造'!K$50</f>
        <v>107507</v>
      </c>
      <c r="K58" s="157"/>
      <c r="L58" s="157"/>
      <c r="M58" s="157">
        <f>'将来負担比率（分子）の構造'!L$50</f>
        <v>119048</v>
      </c>
      <c r="N58" s="157"/>
      <c r="O58" s="157"/>
      <c r="P58" s="157">
        <f>'将来負担比率（分子）の構造'!M$50</f>
        <v>127238</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2217</v>
      </c>
      <c r="C61" s="157"/>
      <c r="D61" s="157"/>
      <c r="E61" s="157">
        <f>'将来負担比率（分子）の構造'!J$46</f>
        <v>2258</v>
      </c>
      <c r="F61" s="157"/>
      <c r="G61" s="157"/>
      <c r="H61" s="157">
        <f>'将来負担比率（分子）の構造'!K$46</f>
        <v>2108</v>
      </c>
      <c r="I61" s="157"/>
      <c r="J61" s="157"/>
      <c r="K61" s="157">
        <f>'将来負担比率（分子）の構造'!L$46</f>
        <v>35</v>
      </c>
      <c r="L61" s="157"/>
      <c r="M61" s="157"/>
      <c r="N61" s="157">
        <f>'将来負担比率（分子）の構造'!M$46</f>
        <v>7</v>
      </c>
      <c r="O61" s="157"/>
      <c r="P61" s="157"/>
    </row>
    <row r="62" spans="1:16" x14ac:dyDescent="0.2">
      <c r="A62" s="157" t="s">
        <v>35</v>
      </c>
      <c r="B62" s="157">
        <f>'将来負担比率（分子）の構造'!I$45</f>
        <v>105349</v>
      </c>
      <c r="C62" s="157"/>
      <c r="D62" s="157"/>
      <c r="E62" s="157">
        <f>'将来負担比率（分子）の構造'!J$45</f>
        <v>104069</v>
      </c>
      <c r="F62" s="157"/>
      <c r="G62" s="157"/>
      <c r="H62" s="157">
        <f>'将来負担比率（分子）の構造'!K$45</f>
        <v>101116</v>
      </c>
      <c r="I62" s="157"/>
      <c r="J62" s="157"/>
      <c r="K62" s="157">
        <f>'将来負担比率（分子）の構造'!L$45</f>
        <v>95529</v>
      </c>
      <c r="L62" s="157"/>
      <c r="M62" s="157"/>
      <c r="N62" s="157">
        <f>'将来負担比率（分子）の構造'!M$45</f>
        <v>94581</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34426</v>
      </c>
      <c r="C64" s="157"/>
      <c r="D64" s="157"/>
      <c r="E64" s="157">
        <f>'将来負担比率（分子）の構造'!J$43</f>
        <v>32399</v>
      </c>
      <c r="F64" s="157"/>
      <c r="G64" s="157"/>
      <c r="H64" s="157">
        <f>'将来負担比率（分子）の構造'!K$43</f>
        <v>29089</v>
      </c>
      <c r="I64" s="157"/>
      <c r="J64" s="157"/>
      <c r="K64" s="157">
        <f>'将来負担比率（分子）の構造'!L$43</f>
        <v>26054</v>
      </c>
      <c r="L64" s="157"/>
      <c r="M64" s="157"/>
      <c r="N64" s="157">
        <f>'将来負担比率（分子）の構造'!M$43</f>
        <v>25986</v>
      </c>
      <c r="O64" s="157"/>
      <c r="P64" s="157"/>
    </row>
    <row r="65" spans="1:16" x14ac:dyDescent="0.2">
      <c r="A65" s="157" t="s">
        <v>32</v>
      </c>
      <c r="B65" s="157">
        <f>'将来負担比率（分子）の構造'!I$42</f>
        <v>8755</v>
      </c>
      <c r="C65" s="157"/>
      <c r="D65" s="157"/>
      <c r="E65" s="157">
        <f>'将来負担比率（分子）の構造'!J$42</f>
        <v>8250</v>
      </c>
      <c r="F65" s="157"/>
      <c r="G65" s="157"/>
      <c r="H65" s="157">
        <f>'将来負担比率（分子）の構造'!K$42</f>
        <v>7720</v>
      </c>
      <c r="I65" s="157"/>
      <c r="J65" s="157"/>
      <c r="K65" s="157">
        <f>'将来負担比率（分子）の構造'!L$42</f>
        <v>7188</v>
      </c>
      <c r="L65" s="157"/>
      <c r="M65" s="157"/>
      <c r="N65" s="157">
        <f>'将来負担比率（分子）の構造'!M$42</f>
        <v>6630</v>
      </c>
      <c r="O65" s="157"/>
      <c r="P65" s="157"/>
    </row>
    <row r="66" spans="1:16" x14ac:dyDescent="0.2">
      <c r="A66" s="157" t="s">
        <v>31</v>
      </c>
      <c r="B66" s="157">
        <f>'将来負担比率（分子）の構造'!I$41</f>
        <v>866136</v>
      </c>
      <c r="C66" s="157"/>
      <c r="D66" s="157"/>
      <c r="E66" s="157">
        <f>'将来負担比率（分子）の構造'!J$41</f>
        <v>871695</v>
      </c>
      <c r="F66" s="157"/>
      <c r="G66" s="157"/>
      <c r="H66" s="157">
        <f>'将来負担比率（分子）の構造'!K$41</f>
        <v>892605</v>
      </c>
      <c r="I66" s="157"/>
      <c r="J66" s="157"/>
      <c r="K66" s="157">
        <f>'将来負担比率（分子）の構造'!L$41</f>
        <v>899261</v>
      </c>
      <c r="L66" s="157"/>
      <c r="M66" s="157"/>
      <c r="N66" s="157">
        <f>'将来負担比率（分子）の構造'!M$41</f>
        <v>899415</v>
      </c>
      <c r="O66" s="157"/>
      <c r="P66" s="157"/>
    </row>
    <row r="67" spans="1:16" x14ac:dyDescent="0.2">
      <c r="A67" s="157" t="s">
        <v>75</v>
      </c>
      <c r="B67" s="157" t="e">
        <f>NA()</f>
        <v>#N/A</v>
      </c>
      <c r="C67" s="157">
        <f>IF(ISNUMBER('将来負担比率（分子）の構造'!I$53), IF('将来負担比率（分子）の構造'!I$53 &lt; 0, 0, '将来負担比率（分子）の構造'!I$53), NA())</f>
        <v>345269</v>
      </c>
      <c r="D67" s="157" t="e">
        <f>NA()</f>
        <v>#N/A</v>
      </c>
      <c r="E67" s="157" t="e">
        <f>NA()</f>
        <v>#N/A</v>
      </c>
      <c r="F67" s="157">
        <f>IF(ISNUMBER('将来負担比率（分子）の構造'!J$53), IF('将来負担比率（分子）の構造'!J$53 &lt; 0, 0, '将来負担比率（分子）の構造'!J$53), NA())</f>
        <v>349067</v>
      </c>
      <c r="G67" s="157" t="e">
        <f>NA()</f>
        <v>#N/A</v>
      </c>
      <c r="H67" s="157" t="e">
        <f>NA()</f>
        <v>#N/A</v>
      </c>
      <c r="I67" s="157">
        <f>IF(ISNUMBER('将来負担比率（分子）の構造'!K$53), IF('将来負担比率（分子）の構造'!K$53 &lt; 0, 0, '将来負担比率（分子）の構造'!K$53), NA())</f>
        <v>347646</v>
      </c>
      <c r="J67" s="157" t="e">
        <f>NA()</f>
        <v>#N/A</v>
      </c>
      <c r="K67" s="157" t="e">
        <f>NA()</f>
        <v>#N/A</v>
      </c>
      <c r="L67" s="157">
        <f>IF(ISNUMBER('将来負担比率（分子）の構造'!L$53), IF('将来負担比率（分子）の構造'!L$53 &lt; 0, 0, '将来負担比率（分子）の構造'!L$53), NA())</f>
        <v>330025</v>
      </c>
      <c r="M67" s="157" t="e">
        <f>NA()</f>
        <v>#N/A</v>
      </c>
      <c r="N67" s="157" t="e">
        <f>NA()</f>
        <v>#N/A</v>
      </c>
      <c r="O67" s="157">
        <f>IF(ISNUMBER('将来負担比率（分子）の構造'!M$53), IF('将来負担比率（分子）の構造'!M$53 &lt; 0, 0, '将来負担比率（分子）の構造'!M$53), NA())</f>
        <v>325571</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8526</v>
      </c>
      <c r="C72" s="161">
        <f>基金残高に係る経年分析!G55</f>
        <v>8527</v>
      </c>
      <c r="D72" s="161">
        <f>基金残高に係る経年分析!H55</f>
        <v>9427</v>
      </c>
    </row>
    <row r="73" spans="1:16" x14ac:dyDescent="0.2">
      <c r="A73" s="160" t="s">
        <v>78</v>
      </c>
      <c r="B73" s="161">
        <f>基金残高に係る経年分析!F56</f>
        <v>3128</v>
      </c>
      <c r="C73" s="161">
        <f>基金残高に係る経年分析!G56</f>
        <v>3212</v>
      </c>
      <c r="D73" s="161">
        <f>基金残高に係る経年分析!H56</f>
        <v>3316</v>
      </c>
    </row>
    <row r="74" spans="1:16" x14ac:dyDescent="0.2">
      <c r="A74" s="160" t="s">
        <v>79</v>
      </c>
      <c r="B74" s="161">
        <f>基金残高に係る経年分析!F57</f>
        <v>20996</v>
      </c>
      <c r="C74" s="161">
        <f>基金残高に係る経年分析!G57</f>
        <v>21940</v>
      </c>
      <c r="D74" s="161">
        <f>基金残高に係る経年分析!H57</f>
        <v>23818</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188</v>
      </c>
      <c r="DD1" s="569"/>
      <c r="DE1" s="569"/>
      <c r="DF1" s="569"/>
      <c r="DG1" s="569"/>
      <c r="DH1" s="569"/>
      <c r="DI1" s="570"/>
      <c r="DK1" s="568" t="s">
        <v>189</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191</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192</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193</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194</v>
      </c>
      <c r="S4" s="572"/>
      <c r="T4" s="572"/>
      <c r="U4" s="572"/>
      <c r="V4" s="572"/>
      <c r="W4" s="572"/>
      <c r="X4" s="572"/>
      <c r="Y4" s="573"/>
      <c r="Z4" s="571" t="s">
        <v>195</v>
      </c>
      <c r="AA4" s="572"/>
      <c r="AB4" s="572"/>
      <c r="AC4" s="573"/>
      <c r="AD4" s="571" t="s">
        <v>196</v>
      </c>
      <c r="AE4" s="572"/>
      <c r="AF4" s="572"/>
      <c r="AG4" s="572"/>
      <c r="AH4" s="572"/>
      <c r="AI4" s="572"/>
      <c r="AJ4" s="572"/>
      <c r="AK4" s="573"/>
      <c r="AL4" s="571" t="s">
        <v>195</v>
      </c>
      <c r="AM4" s="572"/>
      <c r="AN4" s="572"/>
      <c r="AO4" s="573"/>
      <c r="AP4" s="574" t="s">
        <v>197</v>
      </c>
      <c r="AQ4" s="574"/>
      <c r="AR4" s="574"/>
      <c r="AS4" s="574"/>
      <c r="AT4" s="574"/>
      <c r="AU4" s="574"/>
      <c r="AV4" s="574"/>
      <c r="AW4" s="574"/>
      <c r="AX4" s="574"/>
      <c r="AY4" s="574"/>
      <c r="AZ4" s="574"/>
      <c r="BA4" s="574"/>
      <c r="BB4" s="574"/>
      <c r="BC4" s="574"/>
      <c r="BD4" s="574" t="s">
        <v>198</v>
      </c>
      <c r="BE4" s="574"/>
      <c r="BF4" s="574"/>
      <c r="BG4" s="574"/>
      <c r="BH4" s="574"/>
      <c r="BI4" s="574"/>
      <c r="BJ4" s="574"/>
      <c r="BK4" s="574"/>
      <c r="BL4" s="574" t="s">
        <v>195</v>
      </c>
      <c r="BM4" s="574"/>
      <c r="BN4" s="574"/>
      <c r="BO4" s="574"/>
      <c r="BP4" s="574" t="s">
        <v>199</v>
      </c>
      <c r="BQ4" s="574"/>
      <c r="BR4" s="574"/>
      <c r="BS4" s="574"/>
      <c r="BT4" s="574"/>
      <c r="BU4" s="574"/>
      <c r="BV4" s="574"/>
      <c r="BW4" s="574"/>
      <c r="BY4" s="571" t="s">
        <v>200</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201</v>
      </c>
      <c r="C5" s="576"/>
      <c r="D5" s="576"/>
      <c r="E5" s="576"/>
      <c r="F5" s="576"/>
      <c r="G5" s="576"/>
      <c r="H5" s="576"/>
      <c r="I5" s="576"/>
      <c r="J5" s="576"/>
      <c r="K5" s="576"/>
      <c r="L5" s="576"/>
      <c r="M5" s="576"/>
      <c r="N5" s="576"/>
      <c r="O5" s="576"/>
      <c r="P5" s="576"/>
      <c r="Q5" s="577"/>
      <c r="R5" s="578">
        <v>145213861</v>
      </c>
      <c r="S5" s="579"/>
      <c r="T5" s="579"/>
      <c r="U5" s="579"/>
      <c r="V5" s="579"/>
      <c r="W5" s="579"/>
      <c r="X5" s="579"/>
      <c r="Y5" s="580"/>
      <c r="Z5" s="581">
        <v>26.2</v>
      </c>
      <c r="AA5" s="581"/>
      <c r="AB5" s="581"/>
      <c r="AC5" s="581"/>
      <c r="AD5" s="582">
        <v>106303725</v>
      </c>
      <c r="AE5" s="582"/>
      <c r="AF5" s="582"/>
      <c r="AG5" s="582"/>
      <c r="AH5" s="582"/>
      <c r="AI5" s="582"/>
      <c r="AJ5" s="582"/>
      <c r="AK5" s="582"/>
      <c r="AL5" s="583">
        <v>40.700000000000003</v>
      </c>
      <c r="AM5" s="584"/>
      <c r="AN5" s="584"/>
      <c r="AO5" s="585"/>
      <c r="AP5" s="575" t="s">
        <v>202</v>
      </c>
      <c r="AQ5" s="576"/>
      <c r="AR5" s="576"/>
      <c r="AS5" s="576"/>
      <c r="AT5" s="576"/>
      <c r="AU5" s="576"/>
      <c r="AV5" s="576"/>
      <c r="AW5" s="576"/>
      <c r="AX5" s="576"/>
      <c r="AY5" s="576"/>
      <c r="AZ5" s="576"/>
      <c r="BA5" s="576"/>
      <c r="BB5" s="576"/>
      <c r="BC5" s="577"/>
      <c r="BD5" s="589">
        <v>145199770</v>
      </c>
      <c r="BE5" s="590"/>
      <c r="BF5" s="590"/>
      <c r="BG5" s="590"/>
      <c r="BH5" s="590"/>
      <c r="BI5" s="590"/>
      <c r="BJ5" s="590"/>
      <c r="BK5" s="591"/>
      <c r="BL5" s="592">
        <v>100</v>
      </c>
      <c r="BM5" s="592"/>
      <c r="BN5" s="592"/>
      <c r="BO5" s="592"/>
      <c r="BP5" s="593">
        <v>688578</v>
      </c>
      <c r="BQ5" s="593"/>
      <c r="BR5" s="593"/>
      <c r="BS5" s="593"/>
      <c r="BT5" s="593"/>
      <c r="BU5" s="593"/>
      <c r="BV5" s="593"/>
      <c r="BW5" s="597"/>
      <c r="BY5" s="571" t="s">
        <v>197</v>
      </c>
      <c r="BZ5" s="572"/>
      <c r="CA5" s="572"/>
      <c r="CB5" s="572"/>
      <c r="CC5" s="572"/>
      <c r="CD5" s="572"/>
      <c r="CE5" s="572"/>
      <c r="CF5" s="572"/>
      <c r="CG5" s="572"/>
      <c r="CH5" s="572"/>
      <c r="CI5" s="572"/>
      <c r="CJ5" s="572"/>
      <c r="CK5" s="572"/>
      <c r="CL5" s="573"/>
      <c r="CM5" s="571" t="s">
        <v>203</v>
      </c>
      <c r="CN5" s="572"/>
      <c r="CO5" s="572"/>
      <c r="CP5" s="572"/>
      <c r="CQ5" s="572"/>
      <c r="CR5" s="572"/>
      <c r="CS5" s="572"/>
      <c r="CT5" s="573"/>
      <c r="CU5" s="571" t="s">
        <v>195</v>
      </c>
      <c r="CV5" s="572"/>
      <c r="CW5" s="572"/>
      <c r="CX5" s="573"/>
      <c r="CY5" s="571" t="s">
        <v>204</v>
      </c>
      <c r="CZ5" s="572"/>
      <c r="DA5" s="572"/>
      <c r="DB5" s="572"/>
      <c r="DC5" s="572"/>
      <c r="DD5" s="572"/>
      <c r="DE5" s="572"/>
      <c r="DF5" s="572"/>
      <c r="DG5" s="572"/>
      <c r="DH5" s="572"/>
      <c r="DI5" s="572"/>
      <c r="DJ5" s="572"/>
      <c r="DK5" s="573"/>
      <c r="DL5" s="571" t="s">
        <v>205</v>
      </c>
      <c r="DM5" s="572"/>
      <c r="DN5" s="572"/>
      <c r="DO5" s="572"/>
      <c r="DP5" s="572"/>
      <c r="DQ5" s="572"/>
      <c r="DR5" s="572"/>
      <c r="DS5" s="572"/>
      <c r="DT5" s="572"/>
      <c r="DU5" s="572"/>
      <c r="DV5" s="572"/>
      <c r="DW5" s="572"/>
      <c r="DX5" s="573"/>
    </row>
    <row r="6" spans="2:138" ht="11.25" customHeight="1" x14ac:dyDescent="0.2">
      <c r="B6" s="586" t="s">
        <v>206</v>
      </c>
      <c r="C6" s="587"/>
      <c r="D6" s="587"/>
      <c r="E6" s="587"/>
      <c r="F6" s="587"/>
      <c r="G6" s="587"/>
      <c r="H6" s="587"/>
      <c r="I6" s="587"/>
      <c r="J6" s="587"/>
      <c r="K6" s="587"/>
      <c r="L6" s="587"/>
      <c r="M6" s="587"/>
      <c r="N6" s="587"/>
      <c r="O6" s="587"/>
      <c r="P6" s="587"/>
      <c r="Q6" s="588"/>
      <c r="R6" s="589">
        <v>16119949</v>
      </c>
      <c r="S6" s="590"/>
      <c r="T6" s="590"/>
      <c r="U6" s="590"/>
      <c r="V6" s="590"/>
      <c r="W6" s="590"/>
      <c r="X6" s="590"/>
      <c r="Y6" s="591"/>
      <c r="Z6" s="592">
        <v>2.9</v>
      </c>
      <c r="AA6" s="592"/>
      <c r="AB6" s="592"/>
      <c r="AC6" s="592"/>
      <c r="AD6" s="593">
        <v>16119949</v>
      </c>
      <c r="AE6" s="593"/>
      <c r="AF6" s="593"/>
      <c r="AG6" s="593"/>
      <c r="AH6" s="593"/>
      <c r="AI6" s="593"/>
      <c r="AJ6" s="593"/>
      <c r="AK6" s="593"/>
      <c r="AL6" s="594">
        <v>6.2</v>
      </c>
      <c r="AM6" s="595"/>
      <c r="AN6" s="595"/>
      <c r="AO6" s="596"/>
      <c r="AP6" s="586" t="s">
        <v>207</v>
      </c>
      <c r="AQ6" s="587"/>
      <c r="AR6" s="587"/>
      <c r="AS6" s="587"/>
      <c r="AT6" s="587"/>
      <c r="AU6" s="587"/>
      <c r="AV6" s="587"/>
      <c r="AW6" s="587"/>
      <c r="AX6" s="587"/>
      <c r="AY6" s="587"/>
      <c r="AZ6" s="587"/>
      <c r="BA6" s="587"/>
      <c r="BB6" s="587"/>
      <c r="BC6" s="588"/>
      <c r="BD6" s="589">
        <v>130953093</v>
      </c>
      <c r="BE6" s="590"/>
      <c r="BF6" s="590"/>
      <c r="BG6" s="590"/>
      <c r="BH6" s="590"/>
      <c r="BI6" s="590"/>
      <c r="BJ6" s="590"/>
      <c r="BK6" s="591"/>
      <c r="BL6" s="592">
        <v>90.2</v>
      </c>
      <c r="BM6" s="592"/>
      <c r="BN6" s="592"/>
      <c r="BO6" s="592"/>
      <c r="BP6" s="593">
        <v>688578</v>
      </c>
      <c r="BQ6" s="593"/>
      <c r="BR6" s="593"/>
      <c r="BS6" s="593"/>
      <c r="BT6" s="593"/>
      <c r="BU6" s="593"/>
      <c r="BV6" s="593"/>
      <c r="BW6" s="597"/>
      <c r="BY6" s="575" t="s">
        <v>208</v>
      </c>
      <c r="BZ6" s="576"/>
      <c r="CA6" s="576"/>
      <c r="CB6" s="576"/>
      <c r="CC6" s="576"/>
      <c r="CD6" s="576"/>
      <c r="CE6" s="576"/>
      <c r="CF6" s="576"/>
      <c r="CG6" s="576"/>
      <c r="CH6" s="576"/>
      <c r="CI6" s="576"/>
      <c r="CJ6" s="576"/>
      <c r="CK6" s="576"/>
      <c r="CL6" s="577"/>
      <c r="CM6" s="589">
        <v>939032</v>
      </c>
      <c r="CN6" s="590"/>
      <c r="CO6" s="590"/>
      <c r="CP6" s="590"/>
      <c r="CQ6" s="590"/>
      <c r="CR6" s="590"/>
      <c r="CS6" s="590"/>
      <c r="CT6" s="591"/>
      <c r="CU6" s="592">
        <v>0.2</v>
      </c>
      <c r="CV6" s="592"/>
      <c r="CW6" s="592"/>
      <c r="CX6" s="592"/>
      <c r="CY6" s="598" t="s">
        <v>131</v>
      </c>
      <c r="CZ6" s="590"/>
      <c r="DA6" s="590"/>
      <c r="DB6" s="590"/>
      <c r="DC6" s="590"/>
      <c r="DD6" s="590"/>
      <c r="DE6" s="590"/>
      <c r="DF6" s="590"/>
      <c r="DG6" s="590"/>
      <c r="DH6" s="590"/>
      <c r="DI6" s="590"/>
      <c r="DJ6" s="590"/>
      <c r="DK6" s="591"/>
      <c r="DL6" s="598">
        <v>938088</v>
      </c>
      <c r="DM6" s="590"/>
      <c r="DN6" s="590"/>
      <c r="DO6" s="590"/>
      <c r="DP6" s="590"/>
      <c r="DQ6" s="590"/>
      <c r="DR6" s="590"/>
      <c r="DS6" s="590"/>
      <c r="DT6" s="590"/>
      <c r="DU6" s="590"/>
      <c r="DV6" s="590"/>
      <c r="DW6" s="590"/>
      <c r="DX6" s="599"/>
    </row>
    <row r="7" spans="2:138" ht="11.25" customHeight="1" x14ac:dyDescent="0.2">
      <c r="B7" s="586" t="s">
        <v>209</v>
      </c>
      <c r="C7" s="587"/>
      <c r="D7" s="587"/>
      <c r="E7" s="587"/>
      <c r="F7" s="587"/>
      <c r="G7" s="587"/>
      <c r="H7" s="587"/>
      <c r="I7" s="587"/>
      <c r="J7" s="587"/>
      <c r="K7" s="587"/>
      <c r="L7" s="587"/>
      <c r="M7" s="587"/>
      <c r="N7" s="587"/>
      <c r="O7" s="587"/>
      <c r="P7" s="587"/>
      <c r="Q7" s="588"/>
      <c r="R7" s="589">
        <v>1457131</v>
      </c>
      <c r="S7" s="590"/>
      <c r="T7" s="590"/>
      <c r="U7" s="590"/>
      <c r="V7" s="590"/>
      <c r="W7" s="590"/>
      <c r="X7" s="590"/>
      <c r="Y7" s="591"/>
      <c r="Z7" s="592">
        <v>0.3</v>
      </c>
      <c r="AA7" s="592"/>
      <c r="AB7" s="592"/>
      <c r="AC7" s="592"/>
      <c r="AD7" s="593">
        <v>1457131</v>
      </c>
      <c r="AE7" s="593"/>
      <c r="AF7" s="593"/>
      <c r="AG7" s="593"/>
      <c r="AH7" s="593"/>
      <c r="AI7" s="593"/>
      <c r="AJ7" s="593"/>
      <c r="AK7" s="593"/>
      <c r="AL7" s="594">
        <v>0.6</v>
      </c>
      <c r="AM7" s="595"/>
      <c r="AN7" s="595"/>
      <c r="AO7" s="596"/>
      <c r="AP7" s="586" t="s">
        <v>210</v>
      </c>
      <c r="AQ7" s="587"/>
      <c r="AR7" s="587"/>
      <c r="AS7" s="587"/>
      <c r="AT7" s="587"/>
      <c r="AU7" s="587"/>
      <c r="AV7" s="587"/>
      <c r="AW7" s="587"/>
      <c r="AX7" s="587"/>
      <c r="AY7" s="587"/>
      <c r="AZ7" s="587"/>
      <c r="BA7" s="587"/>
      <c r="BB7" s="587"/>
      <c r="BC7" s="588"/>
      <c r="BD7" s="589">
        <v>32535493</v>
      </c>
      <c r="BE7" s="590"/>
      <c r="BF7" s="590"/>
      <c r="BG7" s="590"/>
      <c r="BH7" s="590"/>
      <c r="BI7" s="590"/>
      <c r="BJ7" s="590"/>
      <c r="BK7" s="591"/>
      <c r="BL7" s="592">
        <v>22.4</v>
      </c>
      <c r="BM7" s="592"/>
      <c r="BN7" s="592"/>
      <c r="BO7" s="592"/>
      <c r="BP7" s="593">
        <v>688578</v>
      </c>
      <c r="BQ7" s="593"/>
      <c r="BR7" s="593"/>
      <c r="BS7" s="593"/>
      <c r="BT7" s="593"/>
      <c r="BU7" s="593"/>
      <c r="BV7" s="593"/>
      <c r="BW7" s="597"/>
      <c r="BY7" s="586" t="s">
        <v>211</v>
      </c>
      <c r="BZ7" s="587"/>
      <c r="CA7" s="587"/>
      <c r="CB7" s="587"/>
      <c r="CC7" s="587"/>
      <c r="CD7" s="587"/>
      <c r="CE7" s="587"/>
      <c r="CF7" s="587"/>
      <c r="CG7" s="587"/>
      <c r="CH7" s="587"/>
      <c r="CI7" s="587"/>
      <c r="CJ7" s="587"/>
      <c r="CK7" s="587"/>
      <c r="CL7" s="588"/>
      <c r="CM7" s="589">
        <v>44524114</v>
      </c>
      <c r="CN7" s="590"/>
      <c r="CO7" s="590"/>
      <c r="CP7" s="590"/>
      <c r="CQ7" s="590"/>
      <c r="CR7" s="590"/>
      <c r="CS7" s="590"/>
      <c r="CT7" s="591"/>
      <c r="CU7" s="592">
        <v>8.3000000000000007</v>
      </c>
      <c r="CV7" s="592"/>
      <c r="CW7" s="592"/>
      <c r="CX7" s="592"/>
      <c r="CY7" s="598">
        <v>17836327</v>
      </c>
      <c r="CZ7" s="590"/>
      <c r="DA7" s="590"/>
      <c r="DB7" s="590"/>
      <c r="DC7" s="590"/>
      <c r="DD7" s="590"/>
      <c r="DE7" s="590"/>
      <c r="DF7" s="590"/>
      <c r="DG7" s="590"/>
      <c r="DH7" s="590"/>
      <c r="DI7" s="590"/>
      <c r="DJ7" s="590"/>
      <c r="DK7" s="591"/>
      <c r="DL7" s="598">
        <v>33017360</v>
      </c>
      <c r="DM7" s="590"/>
      <c r="DN7" s="590"/>
      <c r="DO7" s="590"/>
      <c r="DP7" s="590"/>
      <c r="DQ7" s="590"/>
      <c r="DR7" s="590"/>
      <c r="DS7" s="590"/>
      <c r="DT7" s="590"/>
      <c r="DU7" s="590"/>
      <c r="DV7" s="590"/>
      <c r="DW7" s="590"/>
      <c r="DX7" s="599"/>
    </row>
    <row r="8" spans="2:138" ht="11.25" customHeight="1" x14ac:dyDescent="0.2">
      <c r="B8" s="586" t="s">
        <v>212</v>
      </c>
      <c r="C8" s="587"/>
      <c r="D8" s="587"/>
      <c r="E8" s="587"/>
      <c r="F8" s="587"/>
      <c r="G8" s="587"/>
      <c r="H8" s="587"/>
      <c r="I8" s="587"/>
      <c r="J8" s="587"/>
      <c r="K8" s="587"/>
      <c r="L8" s="587"/>
      <c r="M8" s="587"/>
      <c r="N8" s="587"/>
      <c r="O8" s="587"/>
      <c r="P8" s="587"/>
      <c r="Q8" s="588"/>
      <c r="R8" s="589" t="s">
        <v>131</v>
      </c>
      <c r="S8" s="590"/>
      <c r="T8" s="590"/>
      <c r="U8" s="590"/>
      <c r="V8" s="590"/>
      <c r="W8" s="590"/>
      <c r="X8" s="590"/>
      <c r="Y8" s="591"/>
      <c r="Z8" s="592" t="s">
        <v>131</v>
      </c>
      <c r="AA8" s="592"/>
      <c r="AB8" s="592"/>
      <c r="AC8" s="592"/>
      <c r="AD8" s="593" t="s">
        <v>121</v>
      </c>
      <c r="AE8" s="593"/>
      <c r="AF8" s="593"/>
      <c r="AG8" s="593"/>
      <c r="AH8" s="593"/>
      <c r="AI8" s="593"/>
      <c r="AJ8" s="593"/>
      <c r="AK8" s="593"/>
      <c r="AL8" s="594" t="s">
        <v>131</v>
      </c>
      <c r="AM8" s="595"/>
      <c r="AN8" s="595"/>
      <c r="AO8" s="596"/>
      <c r="AP8" s="586" t="s">
        <v>213</v>
      </c>
      <c r="AQ8" s="587"/>
      <c r="AR8" s="587"/>
      <c r="AS8" s="587"/>
      <c r="AT8" s="587"/>
      <c r="AU8" s="587"/>
      <c r="AV8" s="587"/>
      <c r="AW8" s="587"/>
      <c r="AX8" s="587"/>
      <c r="AY8" s="587"/>
      <c r="AZ8" s="587"/>
      <c r="BA8" s="587"/>
      <c r="BB8" s="587"/>
      <c r="BC8" s="588"/>
      <c r="BD8" s="589">
        <v>631185</v>
      </c>
      <c r="BE8" s="590"/>
      <c r="BF8" s="590"/>
      <c r="BG8" s="590"/>
      <c r="BH8" s="590"/>
      <c r="BI8" s="590"/>
      <c r="BJ8" s="590"/>
      <c r="BK8" s="591"/>
      <c r="BL8" s="592">
        <v>0.4</v>
      </c>
      <c r="BM8" s="592"/>
      <c r="BN8" s="592"/>
      <c r="BO8" s="592"/>
      <c r="BP8" s="593" t="s">
        <v>131</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62089468</v>
      </c>
      <c r="CN8" s="590"/>
      <c r="CO8" s="590"/>
      <c r="CP8" s="590"/>
      <c r="CQ8" s="590"/>
      <c r="CR8" s="590"/>
      <c r="CS8" s="590"/>
      <c r="CT8" s="591"/>
      <c r="CU8" s="594">
        <v>11.6</v>
      </c>
      <c r="CV8" s="595"/>
      <c r="CW8" s="595"/>
      <c r="CX8" s="600"/>
      <c r="CY8" s="598">
        <v>1892312</v>
      </c>
      <c r="CZ8" s="590"/>
      <c r="DA8" s="590"/>
      <c r="DB8" s="590"/>
      <c r="DC8" s="590"/>
      <c r="DD8" s="590"/>
      <c r="DE8" s="590"/>
      <c r="DF8" s="590"/>
      <c r="DG8" s="590"/>
      <c r="DH8" s="590"/>
      <c r="DI8" s="590"/>
      <c r="DJ8" s="590"/>
      <c r="DK8" s="591"/>
      <c r="DL8" s="598">
        <v>52653906</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131</v>
      </c>
      <c r="S9" s="590"/>
      <c r="T9" s="590"/>
      <c r="U9" s="590"/>
      <c r="V9" s="590"/>
      <c r="W9" s="590"/>
      <c r="X9" s="590"/>
      <c r="Y9" s="591"/>
      <c r="Z9" s="592" t="s">
        <v>131</v>
      </c>
      <c r="AA9" s="592"/>
      <c r="AB9" s="592"/>
      <c r="AC9" s="592"/>
      <c r="AD9" s="593" t="s">
        <v>131</v>
      </c>
      <c r="AE9" s="593"/>
      <c r="AF9" s="593"/>
      <c r="AG9" s="593"/>
      <c r="AH9" s="593"/>
      <c r="AI9" s="593"/>
      <c r="AJ9" s="593"/>
      <c r="AK9" s="593"/>
      <c r="AL9" s="594" t="s">
        <v>131</v>
      </c>
      <c r="AM9" s="595"/>
      <c r="AN9" s="595"/>
      <c r="AO9" s="596"/>
      <c r="AP9" s="586" t="s">
        <v>216</v>
      </c>
      <c r="AQ9" s="587"/>
      <c r="AR9" s="587"/>
      <c r="AS9" s="587"/>
      <c r="AT9" s="587"/>
      <c r="AU9" s="587"/>
      <c r="AV9" s="587"/>
      <c r="AW9" s="587"/>
      <c r="AX9" s="587"/>
      <c r="AY9" s="587"/>
      <c r="AZ9" s="587"/>
      <c r="BA9" s="587"/>
      <c r="BB9" s="587"/>
      <c r="BC9" s="588"/>
      <c r="BD9" s="589">
        <v>27183174</v>
      </c>
      <c r="BE9" s="590"/>
      <c r="BF9" s="590"/>
      <c r="BG9" s="590"/>
      <c r="BH9" s="590"/>
      <c r="BI9" s="590"/>
      <c r="BJ9" s="590"/>
      <c r="BK9" s="591"/>
      <c r="BL9" s="592">
        <v>18.7</v>
      </c>
      <c r="BM9" s="592"/>
      <c r="BN9" s="592"/>
      <c r="BO9" s="592"/>
      <c r="BP9" s="593" t="s">
        <v>131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32424145</v>
      </c>
      <c r="CN9" s="590"/>
      <c r="CO9" s="590"/>
      <c r="CP9" s="590"/>
      <c r="CQ9" s="590"/>
      <c r="CR9" s="590"/>
      <c r="CS9" s="590"/>
      <c r="CT9" s="591"/>
      <c r="CU9" s="594">
        <v>6</v>
      </c>
      <c r="CV9" s="595"/>
      <c r="CW9" s="595"/>
      <c r="CX9" s="600"/>
      <c r="CY9" s="598">
        <v>2148302</v>
      </c>
      <c r="CZ9" s="590"/>
      <c r="DA9" s="590"/>
      <c r="DB9" s="590"/>
      <c r="DC9" s="590"/>
      <c r="DD9" s="590"/>
      <c r="DE9" s="590"/>
      <c r="DF9" s="590"/>
      <c r="DG9" s="590"/>
      <c r="DH9" s="590"/>
      <c r="DI9" s="590"/>
      <c r="DJ9" s="590"/>
      <c r="DK9" s="591"/>
      <c r="DL9" s="598">
        <v>10308082</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55933</v>
      </c>
      <c r="S10" s="590"/>
      <c r="T10" s="590"/>
      <c r="U10" s="590"/>
      <c r="V10" s="590"/>
      <c r="W10" s="590"/>
      <c r="X10" s="590"/>
      <c r="Y10" s="591"/>
      <c r="Z10" s="592">
        <v>0</v>
      </c>
      <c r="AA10" s="592"/>
      <c r="AB10" s="592"/>
      <c r="AC10" s="592"/>
      <c r="AD10" s="593">
        <v>55933</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1070539</v>
      </c>
      <c r="BE10" s="590"/>
      <c r="BF10" s="590"/>
      <c r="BG10" s="590"/>
      <c r="BH10" s="590"/>
      <c r="BI10" s="590"/>
      <c r="BJ10" s="590"/>
      <c r="BK10" s="591"/>
      <c r="BL10" s="592">
        <v>0.7</v>
      </c>
      <c r="BM10" s="592"/>
      <c r="BN10" s="592"/>
      <c r="BO10" s="592"/>
      <c r="BP10" s="593" t="s">
        <v>121</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1309370</v>
      </c>
      <c r="CN10" s="590"/>
      <c r="CO10" s="590"/>
      <c r="CP10" s="590"/>
      <c r="CQ10" s="590"/>
      <c r="CR10" s="590"/>
      <c r="CS10" s="590"/>
      <c r="CT10" s="591"/>
      <c r="CU10" s="594">
        <v>0.2</v>
      </c>
      <c r="CV10" s="595"/>
      <c r="CW10" s="595"/>
      <c r="CX10" s="600"/>
      <c r="CY10" s="598">
        <v>11314</v>
      </c>
      <c r="CZ10" s="590"/>
      <c r="DA10" s="590"/>
      <c r="DB10" s="590"/>
      <c r="DC10" s="590"/>
      <c r="DD10" s="590"/>
      <c r="DE10" s="590"/>
      <c r="DF10" s="590"/>
      <c r="DG10" s="590"/>
      <c r="DH10" s="590"/>
      <c r="DI10" s="590"/>
      <c r="DJ10" s="590"/>
      <c r="DK10" s="591"/>
      <c r="DL10" s="598">
        <v>831991</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135613</v>
      </c>
      <c r="S11" s="590"/>
      <c r="T11" s="590"/>
      <c r="U11" s="590"/>
      <c r="V11" s="590"/>
      <c r="W11" s="590"/>
      <c r="X11" s="590"/>
      <c r="Y11" s="591"/>
      <c r="Z11" s="592">
        <v>0</v>
      </c>
      <c r="AA11" s="592"/>
      <c r="AB11" s="592"/>
      <c r="AC11" s="592"/>
      <c r="AD11" s="593">
        <v>135613</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1640894</v>
      </c>
      <c r="BE11" s="590"/>
      <c r="BF11" s="590"/>
      <c r="BG11" s="590"/>
      <c r="BH11" s="590"/>
      <c r="BI11" s="590"/>
      <c r="BJ11" s="590"/>
      <c r="BK11" s="591"/>
      <c r="BL11" s="592">
        <v>1.1000000000000001</v>
      </c>
      <c r="BM11" s="592"/>
      <c r="BN11" s="592"/>
      <c r="BO11" s="592"/>
      <c r="BP11" s="593">
        <v>688578</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34078436</v>
      </c>
      <c r="CN11" s="590"/>
      <c r="CO11" s="590"/>
      <c r="CP11" s="590"/>
      <c r="CQ11" s="590"/>
      <c r="CR11" s="590"/>
      <c r="CS11" s="590"/>
      <c r="CT11" s="591"/>
      <c r="CU11" s="594">
        <v>6.4</v>
      </c>
      <c r="CV11" s="595"/>
      <c r="CW11" s="595"/>
      <c r="CX11" s="600"/>
      <c r="CY11" s="598">
        <v>19511279</v>
      </c>
      <c r="CZ11" s="590"/>
      <c r="DA11" s="590"/>
      <c r="DB11" s="590"/>
      <c r="DC11" s="590"/>
      <c r="DD11" s="590"/>
      <c r="DE11" s="590"/>
      <c r="DF11" s="590"/>
      <c r="DG11" s="590"/>
      <c r="DH11" s="590"/>
      <c r="DI11" s="590"/>
      <c r="DJ11" s="590"/>
      <c r="DK11" s="591"/>
      <c r="DL11" s="598">
        <v>12648574</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v>331</v>
      </c>
      <c r="S12" s="590"/>
      <c r="T12" s="590"/>
      <c r="U12" s="590"/>
      <c r="V12" s="590"/>
      <c r="W12" s="590"/>
      <c r="X12" s="590"/>
      <c r="Y12" s="591"/>
      <c r="Z12" s="592">
        <v>0</v>
      </c>
      <c r="AA12" s="592"/>
      <c r="AB12" s="592"/>
      <c r="AC12" s="592"/>
      <c r="AD12" s="593">
        <v>331</v>
      </c>
      <c r="AE12" s="593"/>
      <c r="AF12" s="593"/>
      <c r="AG12" s="593"/>
      <c r="AH12" s="593"/>
      <c r="AI12" s="593"/>
      <c r="AJ12" s="593"/>
      <c r="AK12" s="593"/>
      <c r="AL12" s="594">
        <v>0</v>
      </c>
      <c r="AM12" s="595"/>
      <c r="AN12" s="595"/>
      <c r="AO12" s="596"/>
      <c r="AP12" s="586" t="s">
        <v>225</v>
      </c>
      <c r="AQ12" s="587"/>
      <c r="AR12" s="587"/>
      <c r="AS12" s="587"/>
      <c r="AT12" s="587"/>
      <c r="AU12" s="587"/>
      <c r="AV12" s="587"/>
      <c r="AW12" s="587"/>
      <c r="AX12" s="587"/>
      <c r="AY12" s="587"/>
      <c r="AZ12" s="587"/>
      <c r="BA12" s="587"/>
      <c r="BB12" s="587"/>
      <c r="BC12" s="588"/>
      <c r="BD12" s="589">
        <v>76770</v>
      </c>
      <c r="BE12" s="590"/>
      <c r="BF12" s="590"/>
      <c r="BG12" s="590"/>
      <c r="BH12" s="590"/>
      <c r="BI12" s="590"/>
      <c r="BJ12" s="590"/>
      <c r="BK12" s="591"/>
      <c r="BL12" s="592">
        <v>0.1</v>
      </c>
      <c r="BM12" s="592"/>
      <c r="BN12" s="592"/>
      <c r="BO12" s="592"/>
      <c r="BP12" s="593" t="s">
        <v>131</v>
      </c>
      <c r="BQ12" s="593"/>
      <c r="BR12" s="593"/>
      <c r="BS12" s="593"/>
      <c r="BT12" s="593"/>
      <c r="BU12" s="593"/>
      <c r="BV12" s="593"/>
      <c r="BW12" s="597"/>
      <c r="BY12" s="586" t="s">
        <v>226</v>
      </c>
      <c r="BZ12" s="587"/>
      <c r="CA12" s="587"/>
      <c r="CB12" s="587"/>
      <c r="CC12" s="587"/>
      <c r="CD12" s="587"/>
      <c r="CE12" s="587"/>
      <c r="CF12" s="587"/>
      <c r="CG12" s="587"/>
      <c r="CH12" s="587"/>
      <c r="CI12" s="587"/>
      <c r="CJ12" s="587"/>
      <c r="CK12" s="587"/>
      <c r="CL12" s="588"/>
      <c r="CM12" s="589">
        <v>58282027</v>
      </c>
      <c r="CN12" s="590"/>
      <c r="CO12" s="590"/>
      <c r="CP12" s="590"/>
      <c r="CQ12" s="590"/>
      <c r="CR12" s="590"/>
      <c r="CS12" s="590"/>
      <c r="CT12" s="591"/>
      <c r="CU12" s="594">
        <v>10.9</v>
      </c>
      <c r="CV12" s="595"/>
      <c r="CW12" s="595"/>
      <c r="CX12" s="600"/>
      <c r="CY12" s="598">
        <v>2020126</v>
      </c>
      <c r="CZ12" s="590"/>
      <c r="DA12" s="590"/>
      <c r="DB12" s="590"/>
      <c r="DC12" s="590"/>
      <c r="DD12" s="590"/>
      <c r="DE12" s="590"/>
      <c r="DF12" s="590"/>
      <c r="DG12" s="590"/>
      <c r="DH12" s="590"/>
      <c r="DI12" s="590"/>
      <c r="DJ12" s="590"/>
      <c r="DK12" s="591"/>
      <c r="DL12" s="598">
        <v>16643115</v>
      </c>
      <c r="DM12" s="590"/>
      <c r="DN12" s="590"/>
      <c r="DO12" s="590"/>
      <c r="DP12" s="590"/>
      <c r="DQ12" s="590"/>
      <c r="DR12" s="590"/>
      <c r="DS12" s="590"/>
      <c r="DT12" s="590"/>
      <c r="DU12" s="590"/>
      <c r="DV12" s="590"/>
      <c r="DW12" s="590"/>
      <c r="DX12" s="599"/>
    </row>
    <row r="13" spans="2:138" ht="11.25" customHeight="1" x14ac:dyDescent="0.2">
      <c r="B13" s="586" t="s">
        <v>227</v>
      </c>
      <c r="C13" s="587"/>
      <c r="D13" s="587"/>
      <c r="E13" s="587"/>
      <c r="F13" s="587"/>
      <c r="G13" s="587"/>
      <c r="H13" s="587"/>
      <c r="I13" s="587"/>
      <c r="J13" s="587"/>
      <c r="K13" s="587"/>
      <c r="L13" s="587"/>
      <c r="M13" s="587"/>
      <c r="N13" s="587"/>
      <c r="O13" s="587"/>
      <c r="P13" s="587"/>
      <c r="Q13" s="588"/>
      <c r="R13" s="589">
        <v>66590</v>
      </c>
      <c r="S13" s="590"/>
      <c r="T13" s="590"/>
      <c r="U13" s="590"/>
      <c r="V13" s="590"/>
      <c r="W13" s="590"/>
      <c r="X13" s="590"/>
      <c r="Y13" s="591"/>
      <c r="Z13" s="592">
        <v>0</v>
      </c>
      <c r="AA13" s="592"/>
      <c r="AB13" s="592"/>
      <c r="AC13" s="592"/>
      <c r="AD13" s="593">
        <v>66590</v>
      </c>
      <c r="AE13" s="593"/>
      <c r="AF13" s="593"/>
      <c r="AG13" s="593"/>
      <c r="AH13" s="593"/>
      <c r="AI13" s="593"/>
      <c r="AJ13" s="593"/>
      <c r="AK13" s="593"/>
      <c r="AL13" s="594">
        <v>0</v>
      </c>
      <c r="AM13" s="595"/>
      <c r="AN13" s="595"/>
      <c r="AO13" s="596"/>
      <c r="AP13" s="586" t="s">
        <v>228</v>
      </c>
      <c r="AQ13" s="587"/>
      <c r="AR13" s="587"/>
      <c r="AS13" s="587"/>
      <c r="AT13" s="587"/>
      <c r="AU13" s="587"/>
      <c r="AV13" s="587"/>
      <c r="AW13" s="587"/>
      <c r="AX13" s="587"/>
      <c r="AY13" s="587"/>
      <c r="AZ13" s="587"/>
      <c r="BA13" s="587"/>
      <c r="BB13" s="587"/>
      <c r="BC13" s="588"/>
      <c r="BD13" s="589">
        <v>1111271</v>
      </c>
      <c r="BE13" s="590"/>
      <c r="BF13" s="590"/>
      <c r="BG13" s="590"/>
      <c r="BH13" s="590"/>
      <c r="BI13" s="590"/>
      <c r="BJ13" s="590"/>
      <c r="BK13" s="591"/>
      <c r="BL13" s="592">
        <v>0.8</v>
      </c>
      <c r="BM13" s="592"/>
      <c r="BN13" s="592"/>
      <c r="BO13" s="592"/>
      <c r="BP13" s="593" t="s">
        <v>131</v>
      </c>
      <c r="BQ13" s="593"/>
      <c r="BR13" s="593"/>
      <c r="BS13" s="593"/>
      <c r="BT13" s="593"/>
      <c r="BU13" s="593"/>
      <c r="BV13" s="593"/>
      <c r="BW13" s="597"/>
      <c r="BY13" s="586" t="s">
        <v>229</v>
      </c>
      <c r="BZ13" s="587"/>
      <c r="CA13" s="587"/>
      <c r="CB13" s="587"/>
      <c r="CC13" s="587"/>
      <c r="CD13" s="587"/>
      <c r="CE13" s="587"/>
      <c r="CF13" s="587"/>
      <c r="CG13" s="587"/>
      <c r="CH13" s="587"/>
      <c r="CI13" s="587"/>
      <c r="CJ13" s="587"/>
      <c r="CK13" s="587"/>
      <c r="CL13" s="588"/>
      <c r="CM13" s="589">
        <v>78548180</v>
      </c>
      <c r="CN13" s="590"/>
      <c r="CO13" s="590"/>
      <c r="CP13" s="590"/>
      <c r="CQ13" s="590"/>
      <c r="CR13" s="590"/>
      <c r="CS13" s="590"/>
      <c r="CT13" s="591"/>
      <c r="CU13" s="594">
        <v>14.7</v>
      </c>
      <c r="CV13" s="595"/>
      <c r="CW13" s="595"/>
      <c r="CX13" s="600"/>
      <c r="CY13" s="598">
        <v>65350061</v>
      </c>
      <c r="CZ13" s="590"/>
      <c r="DA13" s="590"/>
      <c r="DB13" s="590"/>
      <c r="DC13" s="590"/>
      <c r="DD13" s="590"/>
      <c r="DE13" s="590"/>
      <c r="DF13" s="590"/>
      <c r="DG13" s="590"/>
      <c r="DH13" s="590"/>
      <c r="DI13" s="590"/>
      <c r="DJ13" s="590"/>
      <c r="DK13" s="591"/>
      <c r="DL13" s="598">
        <v>16154466</v>
      </c>
      <c r="DM13" s="590"/>
      <c r="DN13" s="590"/>
      <c r="DO13" s="590"/>
      <c r="DP13" s="590"/>
      <c r="DQ13" s="590"/>
      <c r="DR13" s="590"/>
      <c r="DS13" s="590"/>
      <c r="DT13" s="590"/>
      <c r="DU13" s="590"/>
      <c r="DV13" s="590"/>
      <c r="DW13" s="590"/>
      <c r="DX13" s="599"/>
    </row>
    <row r="14" spans="2:138" ht="11.25" customHeight="1" x14ac:dyDescent="0.2">
      <c r="B14" s="586" t="s">
        <v>230</v>
      </c>
      <c r="C14" s="587"/>
      <c r="D14" s="587"/>
      <c r="E14" s="587"/>
      <c r="F14" s="587"/>
      <c r="G14" s="587"/>
      <c r="H14" s="587"/>
      <c r="I14" s="587"/>
      <c r="J14" s="587"/>
      <c r="K14" s="587"/>
      <c r="L14" s="587"/>
      <c r="M14" s="587"/>
      <c r="N14" s="587"/>
      <c r="O14" s="587"/>
      <c r="P14" s="587"/>
      <c r="Q14" s="588"/>
      <c r="R14" s="589">
        <v>14404351</v>
      </c>
      <c r="S14" s="590"/>
      <c r="T14" s="590"/>
      <c r="U14" s="590"/>
      <c r="V14" s="590"/>
      <c r="W14" s="590"/>
      <c r="X14" s="590"/>
      <c r="Y14" s="591"/>
      <c r="Z14" s="592">
        <v>2.6</v>
      </c>
      <c r="AA14" s="592"/>
      <c r="AB14" s="592"/>
      <c r="AC14" s="592"/>
      <c r="AD14" s="593">
        <v>14404351</v>
      </c>
      <c r="AE14" s="593"/>
      <c r="AF14" s="593"/>
      <c r="AG14" s="593"/>
      <c r="AH14" s="593"/>
      <c r="AI14" s="593"/>
      <c r="AJ14" s="593"/>
      <c r="AK14" s="593"/>
      <c r="AL14" s="594">
        <v>5.5</v>
      </c>
      <c r="AM14" s="595"/>
      <c r="AN14" s="595"/>
      <c r="AO14" s="596"/>
      <c r="AP14" s="586" t="s">
        <v>231</v>
      </c>
      <c r="AQ14" s="587"/>
      <c r="AR14" s="587"/>
      <c r="AS14" s="587"/>
      <c r="AT14" s="587"/>
      <c r="AU14" s="587"/>
      <c r="AV14" s="587"/>
      <c r="AW14" s="587"/>
      <c r="AX14" s="587"/>
      <c r="AY14" s="587"/>
      <c r="AZ14" s="587"/>
      <c r="BA14" s="587"/>
      <c r="BB14" s="587"/>
      <c r="BC14" s="588"/>
      <c r="BD14" s="589">
        <v>821660</v>
      </c>
      <c r="BE14" s="590"/>
      <c r="BF14" s="590"/>
      <c r="BG14" s="590"/>
      <c r="BH14" s="590"/>
      <c r="BI14" s="590"/>
      <c r="BJ14" s="590"/>
      <c r="BK14" s="591"/>
      <c r="BL14" s="592">
        <v>0.6</v>
      </c>
      <c r="BM14" s="592"/>
      <c r="BN14" s="592"/>
      <c r="BO14" s="592"/>
      <c r="BP14" s="593" t="s">
        <v>131</v>
      </c>
      <c r="BQ14" s="593"/>
      <c r="BR14" s="593"/>
      <c r="BS14" s="593"/>
      <c r="BT14" s="593"/>
      <c r="BU14" s="593"/>
      <c r="BV14" s="593"/>
      <c r="BW14" s="597"/>
      <c r="BY14" s="586" t="s">
        <v>232</v>
      </c>
      <c r="BZ14" s="587"/>
      <c r="CA14" s="587"/>
      <c r="CB14" s="587"/>
      <c r="CC14" s="587"/>
      <c r="CD14" s="587"/>
      <c r="CE14" s="587"/>
      <c r="CF14" s="587"/>
      <c r="CG14" s="587"/>
      <c r="CH14" s="587"/>
      <c r="CI14" s="587"/>
      <c r="CJ14" s="587"/>
      <c r="CK14" s="587"/>
      <c r="CL14" s="588"/>
      <c r="CM14" s="589">
        <v>22483790</v>
      </c>
      <c r="CN14" s="590"/>
      <c r="CO14" s="590"/>
      <c r="CP14" s="590"/>
      <c r="CQ14" s="590"/>
      <c r="CR14" s="590"/>
      <c r="CS14" s="590"/>
      <c r="CT14" s="591"/>
      <c r="CU14" s="594">
        <v>4.2</v>
      </c>
      <c r="CV14" s="595"/>
      <c r="CW14" s="595"/>
      <c r="CX14" s="600"/>
      <c r="CY14" s="598">
        <v>1289189</v>
      </c>
      <c r="CZ14" s="590"/>
      <c r="DA14" s="590"/>
      <c r="DB14" s="590"/>
      <c r="DC14" s="590"/>
      <c r="DD14" s="590"/>
      <c r="DE14" s="590"/>
      <c r="DF14" s="590"/>
      <c r="DG14" s="590"/>
      <c r="DH14" s="590"/>
      <c r="DI14" s="590"/>
      <c r="DJ14" s="590"/>
      <c r="DK14" s="591"/>
      <c r="DL14" s="598">
        <v>21041157</v>
      </c>
      <c r="DM14" s="590"/>
      <c r="DN14" s="590"/>
      <c r="DO14" s="590"/>
      <c r="DP14" s="590"/>
      <c r="DQ14" s="590"/>
      <c r="DR14" s="590"/>
      <c r="DS14" s="590"/>
      <c r="DT14" s="590"/>
      <c r="DU14" s="590"/>
      <c r="DV14" s="590"/>
      <c r="DW14" s="590"/>
      <c r="DX14" s="599"/>
    </row>
    <row r="15" spans="2:138" ht="11.25" customHeight="1" x14ac:dyDescent="0.2">
      <c r="B15" s="586" t="s">
        <v>233</v>
      </c>
      <c r="C15" s="587"/>
      <c r="D15" s="587"/>
      <c r="E15" s="587"/>
      <c r="F15" s="587"/>
      <c r="G15" s="587"/>
      <c r="H15" s="587"/>
      <c r="I15" s="587"/>
      <c r="J15" s="587"/>
      <c r="K15" s="587"/>
      <c r="L15" s="587"/>
      <c r="M15" s="587"/>
      <c r="N15" s="587"/>
      <c r="O15" s="587"/>
      <c r="P15" s="587"/>
      <c r="Q15" s="588"/>
      <c r="R15" s="589" t="s">
        <v>131</v>
      </c>
      <c r="S15" s="590"/>
      <c r="T15" s="590"/>
      <c r="U15" s="590"/>
      <c r="V15" s="590"/>
      <c r="W15" s="590"/>
      <c r="X15" s="590"/>
      <c r="Y15" s="591"/>
      <c r="Z15" s="592" t="s">
        <v>234</v>
      </c>
      <c r="AA15" s="592"/>
      <c r="AB15" s="592"/>
      <c r="AC15" s="592"/>
      <c r="AD15" s="593" t="s">
        <v>131</v>
      </c>
      <c r="AE15" s="593"/>
      <c r="AF15" s="593"/>
      <c r="AG15" s="593"/>
      <c r="AH15" s="593"/>
      <c r="AI15" s="593"/>
      <c r="AJ15" s="593"/>
      <c r="AK15" s="593"/>
      <c r="AL15" s="594" t="s">
        <v>131</v>
      </c>
      <c r="AM15" s="595"/>
      <c r="AN15" s="595"/>
      <c r="AO15" s="596"/>
      <c r="AP15" s="586" t="s">
        <v>235</v>
      </c>
      <c r="AQ15" s="587"/>
      <c r="AR15" s="587"/>
      <c r="AS15" s="587"/>
      <c r="AT15" s="587"/>
      <c r="AU15" s="587"/>
      <c r="AV15" s="587"/>
      <c r="AW15" s="587"/>
      <c r="AX15" s="587"/>
      <c r="AY15" s="587"/>
      <c r="AZ15" s="587"/>
      <c r="BA15" s="587"/>
      <c r="BB15" s="587"/>
      <c r="BC15" s="588"/>
      <c r="BD15" s="589">
        <v>35942481</v>
      </c>
      <c r="BE15" s="590"/>
      <c r="BF15" s="590"/>
      <c r="BG15" s="590"/>
      <c r="BH15" s="590"/>
      <c r="BI15" s="590"/>
      <c r="BJ15" s="590"/>
      <c r="BK15" s="591"/>
      <c r="BL15" s="592">
        <v>24.8</v>
      </c>
      <c r="BM15" s="592"/>
      <c r="BN15" s="592"/>
      <c r="BO15" s="592"/>
      <c r="BP15" s="593" t="s">
        <v>131</v>
      </c>
      <c r="BQ15" s="593"/>
      <c r="BR15" s="593"/>
      <c r="BS15" s="593"/>
      <c r="BT15" s="593"/>
      <c r="BU15" s="593"/>
      <c r="BV15" s="593"/>
      <c r="BW15" s="597"/>
      <c r="BY15" s="586" t="s">
        <v>236</v>
      </c>
      <c r="BZ15" s="587"/>
      <c r="CA15" s="587"/>
      <c r="CB15" s="587"/>
      <c r="CC15" s="587"/>
      <c r="CD15" s="587"/>
      <c r="CE15" s="587"/>
      <c r="CF15" s="587"/>
      <c r="CG15" s="587"/>
      <c r="CH15" s="587"/>
      <c r="CI15" s="587"/>
      <c r="CJ15" s="587"/>
      <c r="CK15" s="587"/>
      <c r="CL15" s="588"/>
      <c r="CM15" s="589" t="s">
        <v>131</v>
      </c>
      <c r="CN15" s="590"/>
      <c r="CO15" s="590"/>
      <c r="CP15" s="590"/>
      <c r="CQ15" s="590"/>
      <c r="CR15" s="590"/>
      <c r="CS15" s="590"/>
      <c r="CT15" s="591"/>
      <c r="CU15" s="594" t="s">
        <v>131</v>
      </c>
      <c r="CV15" s="595"/>
      <c r="CW15" s="595"/>
      <c r="CX15" s="600"/>
      <c r="CY15" s="598" t="s">
        <v>131</v>
      </c>
      <c r="CZ15" s="590"/>
      <c r="DA15" s="590"/>
      <c r="DB15" s="590"/>
      <c r="DC15" s="590"/>
      <c r="DD15" s="590"/>
      <c r="DE15" s="590"/>
      <c r="DF15" s="590"/>
      <c r="DG15" s="590"/>
      <c r="DH15" s="590"/>
      <c r="DI15" s="590"/>
      <c r="DJ15" s="590"/>
      <c r="DK15" s="591"/>
      <c r="DL15" s="598" t="s">
        <v>131</v>
      </c>
      <c r="DM15" s="590"/>
      <c r="DN15" s="590"/>
      <c r="DO15" s="590"/>
      <c r="DP15" s="590"/>
      <c r="DQ15" s="590"/>
      <c r="DR15" s="590"/>
      <c r="DS15" s="590"/>
      <c r="DT15" s="590"/>
      <c r="DU15" s="590"/>
      <c r="DV15" s="590"/>
      <c r="DW15" s="590"/>
      <c r="DX15" s="599"/>
    </row>
    <row r="16" spans="2:138" ht="11.25" customHeight="1" x14ac:dyDescent="0.2">
      <c r="B16" s="586" t="s">
        <v>237</v>
      </c>
      <c r="C16" s="587"/>
      <c r="D16" s="587"/>
      <c r="E16" s="587"/>
      <c r="F16" s="587"/>
      <c r="G16" s="587"/>
      <c r="H16" s="587"/>
      <c r="I16" s="587"/>
      <c r="J16" s="587"/>
      <c r="K16" s="587"/>
      <c r="L16" s="587"/>
      <c r="M16" s="587"/>
      <c r="N16" s="587"/>
      <c r="O16" s="587"/>
      <c r="P16" s="587"/>
      <c r="Q16" s="588"/>
      <c r="R16" s="589">
        <v>496073</v>
      </c>
      <c r="S16" s="590"/>
      <c r="T16" s="590"/>
      <c r="U16" s="590"/>
      <c r="V16" s="590"/>
      <c r="W16" s="590"/>
      <c r="X16" s="590"/>
      <c r="Y16" s="591"/>
      <c r="Z16" s="592">
        <v>0.1</v>
      </c>
      <c r="AA16" s="592"/>
      <c r="AB16" s="592"/>
      <c r="AC16" s="592"/>
      <c r="AD16" s="593">
        <v>496073</v>
      </c>
      <c r="AE16" s="593"/>
      <c r="AF16" s="593"/>
      <c r="AG16" s="593"/>
      <c r="AH16" s="593"/>
      <c r="AI16" s="593"/>
      <c r="AJ16" s="593"/>
      <c r="AK16" s="593"/>
      <c r="AL16" s="594">
        <v>0.2</v>
      </c>
      <c r="AM16" s="595"/>
      <c r="AN16" s="595"/>
      <c r="AO16" s="596"/>
      <c r="AP16" s="586" t="s">
        <v>238</v>
      </c>
      <c r="AQ16" s="587"/>
      <c r="AR16" s="587"/>
      <c r="AS16" s="587"/>
      <c r="AT16" s="587"/>
      <c r="AU16" s="587"/>
      <c r="AV16" s="587"/>
      <c r="AW16" s="587"/>
      <c r="AX16" s="587"/>
      <c r="AY16" s="587"/>
      <c r="AZ16" s="587"/>
      <c r="BA16" s="587"/>
      <c r="BB16" s="587"/>
      <c r="BC16" s="588"/>
      <c r="BD16" s="589">
        <v>1184184</v>
      </c>
      <c r="BE16" s="590"/>
      <c r="BF16" s="590"/>
      <c r="BG16" s="590"/>
      <c r="BH16" s="590"/>
      <c r="BI16" s="590"/>
      <c r="BJ16" s="590"/>
      <c r="BK16" s="591"/>
      <c r="BL16" s="592">
        <v>0.8</v>
      </c>
      <c r="BM16" s="592"/>
      <c r="BN16" s="592"/>
      <c r="BO16" s="592"/>
      <c r="BP16" s="593" t="s">
        <v>131</v>
      </c>
      <c r="BQ16" s="593"/>
      <c r="BR16" s="593"/>
      <c r="BS16" s="593"/>
      <c r="BT16" s="593"/>
      <c r="BU16" s="593"/>
      <c r="BV16" s="593"/>
      <c r="BW16" s="597"/>
      <c r="BY16" s="586" t="s">
        <v>239</v>
      </c>
      <c r="BZ16" s="587"/>
      <c r="CA16" s="587"/>
      <c r="CB16" s="587"/>
      <c r="CC16" s="587"/>
      <c r="CD16" s="587"/>
      <c r="CE16" s="587"/>
      <c r="CF16" s="587"/>
      <c r="CG16" s="587"/>
      <c r="CH16" s="587"/>
      <c r="CI16" s="587"/>
      <c r="CJ16" s="587"/>
      <c r="CK16" s="587"/>
      <c r="CL16" s="588"/>
      <c r="CM16" s="589">
        <v>97767826</v>
      </c>
      <c r="CN16" s="590"/>
      <c r="CO16" s="590"/>
      <c r="CP16" s="590"/>
      <c r="CQ16" s="590"/>
      <c r="CR16" s="590"/>
      <c r="CS16" s="590"/>
      <c r="CT16" s="591"/>
      <c r="CU16" s="594">
        <v>18.2</v>
      </c>
      <c r="CV16" s="595"/>
      <c r="CW16" s="595"/>
      <c r="CX16" s="600"/>
      <c r="CY16" s="598">
        <v>10781223</v>
      </c>
      <c r="CZ16" s="590"/>
      <c r="DA16" s="590"/>
      <c r="DB16" s="590"/>
      <c r="DC16" s="590"/>
      <c r="DD16" s="590"/>
      <c r="DE16" s="590"/>
      <c r="DF16" s="590"/>
      <c r="DG16" s="590"/>
      <c r="DH16" s="590"/>
      <c r="DI16" s="590"/>
      <c r="DJ16" s="590"/>
      <c r="DK16" s="591"/>
      <c r="DL16" s="598">
        <v>71794006</v>
      </c>
      <c r="DM16" s="590"/>
      <c r="DN16" s="590"/>
      <c r="DO16" s="590"/>
      <c r="DP16" s="590"/>
      <c r="DQ16" s="590"/>
      <c r="DR16" s="590"/>
      <c r="DS16" s="590"/>
      <c r="DT16" s="590"/>
      <c r="DU16" s="590"/>
      <c r="DV16" s="590"/>
      <c r="DW16" s="590"/>
      <c r="DX16" s="599"/>
    </row>
    <row r="17" spans="2:128" ht="11.25" customHeight="1" x14ac:dyDescent="0.2">
      <c r="B17" s="586" t="s">
        <v>240</v>
      </c>
      <c r="C17" s="587"/>
      <c r="D17" s="587"/>
      <c r="E17" s="587"/>
      <c r="F17" s="587"/>
      <c r="G17" s="587"/>
      <c r="H17" s="587"/>
      <c r="I17" s="587"/>
      <c r="J17" s="587"/>
      <c r="K17" s="587"/>
      <c r="L17" s="587"/>
      <c r="M17" s="587"/>
      <c r="N17" s="587"/>
      <c r="O17" s="587"/>
      <c r="P17" s="587"/>
      <c r="Q17" s="588"/>
      <c r="R17" s="589">
        <v>496073</v>
      </c>
      <c r="S17" s="590"/>
      <c r="T17" s="590"/>
      <c r="U17" s="590"/>
      <c r="V17" s="590"/>
      <c r="W17" s="590"/>
      <c r="X17" s="590"/>
      <c r="Y17" s="591"/>
      <c r="Z17" s="592">
        <v>0.1</v>
      </c>
      <c r="AA17" s="592"/>
      <c r="AB17" s="592"/>
      <c r="AC17" s="592"/>
      <c r="AD17" s="593">
        <v>496073</v>
      </c>
      <c r="AE17" s="593"/>
      <c r="AF17" s="593"/>
      <c r="AG17" s="593"/>
      <c r="AH17" s="593"/>
      <c r="AI17" s="593"/>
      <c r="AJ17" s="593"/>
      <c r="AK17" s="593"/>
      <c r="AL17" s="594">
        <v>0.2</v>
      </c>
      <c r="AM17" s="595"/>
      <c r="AN17" s="595"/>
      <c r="AO17" s="596"/>
      <c r="AP17" s="586" t="s">
        <v>241</v>
      </c>
      <c r="AQ17" s="587"/>
      <c r="AR17" s="587"/>
      <c r="AS17" s="587"/>
      <c r="AT17" s="587"/>
      <c r="AU17" s="587"/>
      <c r="AV17" s="587"/>
      <c r="AW17" s="587"/>
      <c r="AX17" s="587"/>
      <c r="AY17" s="587"/>
      <c r="AZ17" s="587"/>
      <c r="BA17" s="587"/>
      <c r="BB17" s="587"/>
      <c r="BC17" s="588"/>
      <c r="BD17" s="589">
        <v>34758297</v>
      </c>
      <c r="BE17" s="590"/>
      <c r="BF17" s="590"/>
      <c r="BG17" s="590"/>
      <c r="BH17" s="590"/>
      <c r="BI17" s="590"/>
      <c r="BJ17" s="590"/>
      <c r="BK17" s="591"/>
      <c r="BL17" s="592">
        <v>23.9</v>
      </c>
      <c r="BM17" s="592"/>
      <c r="BN17" s="592"/>
      <c r="BO17" s="592"/>
      <c r="BP17" s="593" t="s">
        <v>131</v>
      </c>
      <c r="BQ17" s="593"/>
      <c r="BR17" s="593"/>
      <c r="BS17" s="593"/>
      <c r="BT17" s="593"/>
      <c r="BU17" s="593"/>
      <c r="BV17" s="593"/>
      <c r="BW17" s="597"/>
      <c r="BY17" s="586" t="s">
        <v>242</v>
      </c>
      <c r="BZ17" s="587"/>
      <c r="CA17" s="587"/>
      <c r="CB17" s="587"/>
      <c r="CC17" s="587"/>
      <c r="CD17" s="587"/>
      <c r="CE17" s="587"/>
      <c r="CF17" s="587"/>
      <c r="CG17" s="587"/>
      <c r="CH17" s="587"/>
      <c r="CI17" s="587"/>
      <c r="CJ17" s="587"/>
      <c r="CK17" s="587"/>
      <c r="CL17" s="588"/>
      <c r="CM17" s="589">
        <v>5115222</v>
      </c>
      <c r="CN17" s="590"/>
      <c r="CO17" s="590"/>
      <c r="CP17" s="590"/>
      <c r="CQ17" s="590"/>
      <c r="CR17" s="590"/>
      <c r="CS17" s="590"/>
      <c r="CT17" s="591"/>
      <c r="CU17" s="594">
        <v>1</v>
      </c>
      <c r="CV17" s="595"/>
      <c r="CW17" s="595"/>
      <c r="CX17" s="600"/>
      <c r="CY17" s="598" t="s">
        <v>131</v>
      </c>
      <c r="CZ17" s="590"/>
      <c r="DA17" s="590"/>
      <c r="DB17" s="590"/>
      <c r="DC17" s="590"/>
      <c r="DD17" s="590"/>
      <c r="DE17" s="590"/>
      <c r="DF17" s="590"/>
      <c r="DG17" s="590"/>
      <c r="DH17" s="590"/>
      <c r="DI17" s="590"/>
      <c r="DJ17" s="590"/>
      <c r="DK17" s="591"/>
      <c r="DL17" s="598">
        <v>11900</v>
      </c>
      <c r="DM17" s="590"/>
      <c r="DN17" s="590"/>
      <c r="DO17" s="590"/>
      <c r="DP17" s="590"/>
      <c r="DQ17" s="590"/>
      <c r="DR17" s="590"/>
      <c r="DS17" s="590"/>
      <c r="DT17" s="590"/>
      <c r="DU17" s="590"/>
      <c r="DV17" s="590"/>
      <c r="DW17" s="590"/>
      <c r="DX17" s="599"/>
    </row>
    <row r="18" spans="2:128" ht="11.25" customHeight="1" x14ac:dyDescent="0.2">
      <c r="B18" s="601" t="s">
        <v>243</v>
      </c>
      <c r="C18" s="602"/>
      <c r="D18" s="602"/>
      <c r="E18" s="602"/>
      <c r="F18" s="602"/>
      <c r="G18" s="602"/>
      <c r="H18" s="602"/>
      <c r="I18" s="602"/>
      <c r="J18" s="602"/>
      <c r="K18" s="602"/>
      <c r="L18" s="602"/>
      <c r="M18" s="602"/>
      <c r="N18" s="602"/>
      <c r="O18" s="602"/>
      <c r="P18" s="602"/>
      <c r="Q18" s="603"/>
      <c r="R18" s="589" t="s">
        <v>131</v>
      </c>
      <c r="S18" s="590"/>
      <c r="T18" s="590"/>
      <c r="U18" s="590"/>
      <c r="V18" s="590"/>
      <c r="W18" s="590"/>
      <c r="X18" s="590"/>
      <c r="Y18" s="591"/>
      <c r="Z18" s="592" t="s">
        <v>131</v>
      </c>
      <c r="AA18" s="592"/>
      <c r="AB18" s="592"/>
      <c r="AC18" s="592"/>
      <c r="AD18" s="593" t="s">
        <v>131</v>
      </c>
      <c r="AE18" s="593"/>
      <c r="AF18" s="593"/>
      <c r="AG18" s="593"/>
      <c r="AH18" s="593"/>
      <c r="AI18" s="593"/>
      <c r="AJ18" s="593"/>
      <c r="AK18" s="593"/>
      <c r="AL18" s="594" t="s">
        <v>234</v>
      </c>
      <c r="AM18" s="595"/>
      <c r="AN18" s="595"/>
      <c r="AO18" s="596"/>
      <c r="AP18" s="586" t="s">
        <v>244</v>
      </c>
      <c r="AQ18" s="587"/>
      <c r="AR18" s="587"/>
      <c r="AS18" s="587"/>
      <c r="AT18" s="587"/>
      <c r="AU18" s="587"/>
      <c r="AV18" s="587"/>
      <c r="AW18" s="587"/>
      <c r="AX18" s="587"/>
      <c r="AY18" s="587"/>
      <c r="AZ18" s="587"/>
      <c r="BA18" s="587"/>
      <c r="BB18" s="587"/>
      <c r="BC18" s="588"/>
      <c r="BD18" s="589">
        <v>38725288</v>
      </c>
      <c r="BE18" s="590"/>
      <c r="BF18" s="590"/>
      <c r="BG18" s="590"/>
      <c r="BH18" s="590"/>
      <c r="BI18" s="590"/>
      <c r="BJ18" s="590"/>
      <c r="BK18" s="591"/>
      <c r="BL18" s="592">
        <v>26.7</v>
      </c>
      <c r="BM18" s="592"/>
      <c r="BN18" s="592"/>
      <c r="BO18" s="592"/>
      <c r="BP18" s="593" t="s">
        <v>131</v>
      </c>
      <c r="BQ18" s="593"/>
      <c r="BR18" s="593"/>
      <c r="BS18" s="593"/>
      <c r="BT18" s="593"/>
      <c r="BU18" s="593"/>
      <c r="BV18" s="593"/>
      <c r="BW18" s="597"/>
      <c r="BY18" s="586" t="s">
        <v>245</v>
      </c>
      <c r="BZ18" s="587"/>
      <c r="CA18" s="587"/>
      <c r="CB18" s="587"/>
      <c r="CC18" s="587"/>
      <c r="CD18" s="587"/>
      <c r="CE18" s="587"/>
      <c r="CF18" s="587"/>
      <c r="CG18" s="587"/>
      <c r="CH18" s="587"/>
      <c r="CI18" s="587"/>
      <c r="CJ18" s="587"/>
      <c r="CK18" s="587"/>
      <c r="CL18" s="588"/>
      <c r="CM18" s="589">
        <v>74410648</v>
      </c>
      <c r="CN18" s="590"/>
      <c r="CO18" s="590"/>
      <c r="CP18" s="590"/>
      <c r="CQ18" s="590"/>
      <c r="CR18" s="590"/>
      <c r="CS18" s="590"/>
      <c r="CT18" s="591"/>
      <c r="CU18" s="594">
        <v>13.9</v>
      </c>
      <c r="CV18" s="595"/>
      <c r="CW18" s="595"/>
      <c r="CX18" s="600"/>
      <c r="CY18" s="598" t="s">
        <v>131</v>
      </c>
      <c r="CZ18" s="590"/>
      <c r="DA18" s="590"/>
      <c r="DB18" s="590"/>
      <c r="DC18" s="590"/>
      <c r="DD18" s="590"/>
      <c r="DE18" s="590"/>
      <c r="DF18" s="590"/>
      <c r="DG18" s="590"/>
      <c r="DH18" s="590"/>
      <c r="DI18" s="590"/>
      <c r="DJ18" s="590"/>
      <c r="DK18" s="591"/>
      <c r="DL18" s="598">
        <v>73073036</v>
      </c>
      <c r="DM18" s="590"/>
      <c r="DN18" s="590"/>
      <c r="DO18" s="590"/>
      <c r="DP18" s="590"/>
      <c r="DQ18" s="590"/>
      <c r="DR18" s="590"/>
      <c r="DS18" s="590"/>
      <c r="DT18" s="590"/>
      <c r="DU18" s="590"/>
      <c r="DV18" s="590"/>
      <c r="DW18" s="590"/>
      <c r="DX18" s="599"/>
    </row>
    <row r="19" spans="2:128" ht="11.25" customHeight="1" x14ac:dyDescent="0.2">
      <c r="B19" s="586" t="s">
        <v>246</v>
      </c>
      <c r="C19" s="587"/>
      <c r="D19" s="587"/>
      <c r="E19" s="587"/>
      <c r="F19" s="587"/>
      <c r="G19" s="587"/>
      <c r="H19" s="587"/>
      <c r="I19" s="587"/>
      <c r="J19" s="587"/>
      <c r="K19" s="587"/>
      <c r="L19" s="587"/>
      <c r="M19" s="587"/>
      <c r="N19" s="587"/>
      <c r="O19" s="587"/>
      <c r="P19" s="587"/>
      <c r="Q19" s="588"/>
      <c r="R19" s="589">
        <v>140703807</v>
      </c>
      <c r="S19" s="590"/>
      <c r="T19" s="590"/>
      <c r="U19" s="590"/>
      <c r="V19" s="590"/>
      <c r="W19" s="590"/>
      <c r="X19" s="590"/>
      <c r="Y19" s="591"/>
      <c r="Z19" s="592">
        <v>25.4</v>
      </c>
      <c r="AA19" s="592"/>
      <c r="AB19" s="592"/>
      <c r="AC19" s="592"/>
      <c r="AD19" s="593">
        <v>136839724</v>
      </c>
      <c r="AE19" s="593"/>
      <c r="AF19" s="593"/>
      <c r="AG19" s="593"/>
      <c r="AH19" s="593"/>
      <c r="AI19" s="593"/>
      <c r="AJ19" s="593"/>
      <c r="AK19" s="593"/>
      <c r="AL19" s="594">
        <v>52.4</v>
      </c>
      <c r="AM19" s="595"/>
      <c r="AN19" s="595"/>
      <c r="AO19" s="596"/>
      <c r="AP19" s="586" t="s">
        <v>247</v>
      </c>
      <c r="AQ19" s="587"/>
      <c r="AR19" s="587"/>
      <c r="AS19" s="587"/>
      <c r="AT19" s="587"/>
      <c r="AU19" s="587"/>
      <c r="AV19" s="587"/>
      <c r="AW19" s="587"/>
      <c r="AX19" s="587"/>
      <c r="AY19" s="587"/>
      <c r="AZ19" s="587"/>
      <c r="BA19" s="587"/>
      <c r="BB19" s="587"/>
      <c r="BC19" s="588"/>
      <c r="BD19" s="589">
        <v>2256587</v>
      </c>
      <c r="BE19" s="590"/>
      <c r="BF19" s="590"/>
      <c r="BG19" s="590"/>
      <c r="BH19" s="590"/>
      <c r="BI19" s="590"/>
      <c r="BJ19" s="590"/>
      <c r="BK19" s="591"/>
      <c r="BL19" s="594">
        <v>1.6</v>
      </c>
      <c r="BM19" s="595"/>
      <c r="BN19" s="595"/>
      <c r="BO19" s="600"/>
      <c r="BP19" s="598" t="s">
        <v>234</v>
      </c>
      <c r="BQ19" s="590"/>
      <c r="BR19" s="590"/>
      <c r="BS19" s="590"/>
      <c r="BT19" s="590"/>
      <c r="BU19" s="590"/>
      <c r="BV19" s="590"/>
      <c r="BW19" s="599"/>
      <c r="BY19" s="586" t="s">
        <v>248</v>
      </c>
      <c r="BZ19" s="587"/>
      <c r="CA19" s="587"/>
      <c r="CB19" s="587"/>
      <c r="CC19" s="587"/>
      <c r="CD19" s="587"/>
      <c r="CE19" s="587"/>
      <c r="CF19" s="587"/>
      <c r="CG19" s="587"/>
      <c r="CH19" s="587"/>
      <c r="CI19" s="587"/>
      <c r="CJ19" s="587"/>
      <c r="CK19" s="587"/>
      <c r="CL19" s="588"/>
      <c r="CM19" s="589" t="s">
        <v>131</v>
      </c>
      <c r="CN19" s="590"/>
      <c r="CO19" s="590"/>
      <c r="CP19" s="590"/>
      <c r="CQ19" s="590"/>
      <c r="CR19" s="590"/>
      <c r="CS19" s="590"/>
      <c r="CT19" s="591"/>
      <c r="CU19" s="594" t="s">
        <v>131</v>
      </c>
      <c r="CV19" s="595"/>
      <c r="CW19" s="595"/>
      <c r="CX19" s="600"/>
      <c r="CY19" s="598" t="s">
        <v>131</v>
      </c>
      <c r="CZ19" s="590"/>
      <c r="DA19" s="590"/>
      <c r="DB19" s="590"/>
      <c r="DC19" s="590"/>
      <c r="DD19" s="590"/>
      <c r="DE19" s="590"/>
      <c r="DF19" s="590"/>
      <c r="DG19" s="590"/>
      <c r="DH19" s="590"/>
      <c r="DI19" s="590"/>
      <c r="DJ19" s="590"/>
      <c r="DK19" s="591"/>
      <c r="DL19" s="598" t="s">
        <v>131</v>
      </c>
      <c r="DM19" s="590"/>
      <c r="DN19" s="590"/>
      <c r="DO19" s="590"/>
      <c r="DP19" s="590"/>
      <c r="DQ19" s="590"/>
      <c r="DR19" s="590"/>
      <c r="DS19" s="590"/>
      <c r="DT19" s="590"/>
      <c r="DU19" s="590"/>
      <c r="DV19" s="590"/>
      <c r="DW19" s="590"/>
      <c r="DX19" s="599"/>
    </row>
    <row r="20" spans="2:128" ht="11.25" customHeight="1" x14ac:dyDescent="0.2">
      <c r="B20" s="586" t="s">
        <v>249</v>
      </c>
      <c r="C20" s="587"/>
      <c r="D20" s="587"/>
      <c r="E20" s="587"/>
      <c r="F20" s="587"/>
      <c r="G20" s="587"/>
      <c r="H20" s="587"/>
      <c r="I20" s="587"/>
      <c r="J20" s="587"/>
      <c r="K20" s="587"/>
      <c r="L20" s="587"/>
      <c r="M20" s="587"/>
      <c r="N20" s="587"/>
      <c r="O20" s="587"/>
      <c r="P20" s="587"/>
      <c r="Q20" s="588"/>
      <c r="R20" s="589">
        <v>136839724</v>
      </c>
      <c r="S20" s="590"/>
      <c r="T20" s="590"/>
      <c r="U20" s="590"/>
      <c r="V20" s="590"/>
      <c r="W20" s="590"/>
      <c r="X20" s="590"/>
      <c r="Y20" s="591"/>
      <c r="Z20" s="594">
        <v>24.7</v>
      </c>
      <c r="AA20" s="595"/>
      <c r="AB20" s="595"/>
      <c r="AC20" s="600"/>
      <c r="AD20" s="598">
        <v>136839724</v>
      </c>
      <c r="AE20" s="590"/>
      <c r="AF20" s="590"/>
      <c r="AG20" s="590"/>
      <c r="AH20" s="590"/>
      <c r="AI20" s="590"/>
      <c r="AJ20" s="590"/>
      <c r="AK20" s="591"/>
      <c r="AL20" s="594">
        <v>52.4</v>
      </c>
      <c r="AM20" s="595"/>
      <c r="AN20" s="595"/>
      <c r="AO20" s="596"/>
      <c r="AP20" s="586" t="s">
        <v>250</v>
      </c>
      <c r="AQ20" s="604"/>
      <c r="AR20" s="604"/>
      <c r="AS20" s="604"/>
      <c r="AT20" s="604"/>
      <c r="AU20" s="604"/>
      <c r="AV20" s="604"/>
      <c r="AW20" s="604"/>
      <c r="AX20" s="604"/>
      <c r="AY20" s="604"/>
      <c r="AZ20" s="604"/>
      <c r="BA20" s="604"/>
      <c r="BB20" s="604"/>
      <c r="BC20" s="605"/>
      <c r="BD20" s="589">
        <v>892328</v>
      </c>
      <c r="BE20" s="590"/>
      <c r="BF20" s="590"/>
      <c r="BG20" s="590"/>
      <c r="BH20" s="590"/>
      <c r="BI20" s="590"/>
      <c r="BJ20" s="590"/>
      <c r="BK20" s="591"/>
      <c r="BL20" s="594">
        <v>0.6</v>
      </c>
      <c r="BM20" s="595"/>
      <c r="BN20" s="595"/>
      <c r="BO20" s="600"/>
      <c r="BP20" s="598" t="s">
        <v>131</v>
      </c>
      <c r="BQ20" s="590"/>
      <c r="BR20" s="590"/>
      <c r="BS20" s="590"/>
      <c r="BT20" s="590"/>
      <c r="BU20" s="590"/>
      <c r="BV20" s="590"/>
      <c r="BW20" s="599"/>
      <c r="BY20" s="586" t="s">
        <v>251</v>
      </c>
      <c r="BZ20" s="604"/>
      <c r="CA20" s="604"/>
      <c r="CB20" s="604"/>
      <c r="CC20" s="604"/>
      <c r="CD20" s="604"/>
      <c r="CE20" s="604"/>
      <c r="CF20" s="604"/>
      <c r="CG20" s="604"/>
      <c r="CH20" s="604"/>
      <c r="CI20" s="604"/>
      <c r="CJ20" s="604"/>
      <c r="CK20" s="604"/>
      <c r="CL20" s="605"/>
      <c r="CM20" s="589" t="s">
        <v>131</v>
      </c>
      <c r="CN20" s="590"/>
      <c r="CO20" s="590"/>
      <c r="CP20" s="590"/>
      <c r="CQ20" s="590"/>
      <c r="CR20" s="590"/>
      <c r="CS20" s="590"/>
      <c r="CT20" s="591"/>
      <c r="CU20" s="594" t="s">
        <v>131</v>
      </c>
      <c r="CV20" s="595"/>
      <c r="CW20" s="595"/>
      <c r="CX20" s="600"/>
      <c r="CY20" s="598" t="s">
        <v>131</v>
      </c>
      <c r="CZ20" s="590"/>
      <c r="DA20" s="590"/>
      <c r="DB20" s="590"/>
      <c r="DC20" s="590"/>
      <c r="DD20" s="590"/>
      <c r="DE20" s="590"/>
      <c r="DF20" s="590"/>
      <c r="DG20" s="590"/>
      <c r="DH20" s="590"/>
      <c r="DI20" s="590"/>
      <c r="DJ20" s="590"/>
      <c r="DK20" s="591"/>
      <c r="DL20" s="598" t="s">
        <v>131</v>
      </c>
      <c r="DM20" s="590"/>
      <c r="DN20" s="590"/>
      <c r="DO20" s="590"/>
      <c r="DP20" s="590"/>
      <c r="DQ20" s="590"/>
      <c r="DR20" s="590"/>
      <c r="DS20" s="590"/>
      <c r="DT20" s="590"/>
      <c r="DU20" s="590"/>
      <c r="DV20" s="590"/>
      <c r="DW20" s="590"/>
      <c r="DX20" s="599"/>
    </row>
    <row r="21" spans="2:128" ht="11.25" customHeight="1" x14ac:dyDescent="0.2">
      <c r="B21" s="586" t="s">
        <v>252</v>
      </c>
      <c r="C21" s="587"/>
      <c r="D21" s="587"/>
      <c r="E21" s="587"/>
      <c r="F21" s="587"/>
      <c r="G21" s="587"/>
      <c r="H21" s="587"/>
      <c r="I21" s="587"/>
      <c r="J21" s="587"/>
      <c r="K21" s="587"/>
      <c r="L21" s="587"/>
      <c r="M21" s="587"/>
      <c r="N21" s="587"/>
      <c r="O21" s="587"/>
      <c r="P21" s="587"/>
      <c r="Q21" s="588"/>
      <c r="R21" s="589">
        <v>3863267</v>
      </c>
      <c r="S21" s="590"/>
      <c r="T21" s="590"/>
      <c r="U21" s="590"/>
      <c r="V21" s="590"/>
      <c r="W21" s="590"/>
      <c r="X21" s="590"/>
      <c r="Y21" s="591"/>
      <c r="Z21" s="594">
        <v>0.7</v>
      </c>
      <c r="AA21" s="595"/>
      <c r="AB21" s="595"/>
      <c r="AC21" s="600"/>
      <c r="AD21" s="598" t="s">
        <v>131</v>
      </c>
      <c r="AE21" s="590"/>
      <c r="AF21" s="590"/>
      <c r="AG21" s="590"/>
      <c r="AH21" s="590"/>
      <c r="AI21" s="590"/>
      <c r="AJ21" s="590"/>
      <c r="AK21" s="591"/>
      <c r="AL21" s="594" t="s">
        <v>131</v>
      </c>
      <c r="AM21" s="595"/>
      <c r="AN21" s="595"/>
      <c r="AO21" s="596"/>
      <c r="AP21" s="586" t="s">
        <v>253</v>
      </c>
      <c r="AQ21" s="604"/>
      <c r="AR21" s="604"/>
      <c r="AS21" s="604"/>
      <c r="AT21" s="604"/>
      <c r="AU21" s="604"/>
      <c r="AV21" s="604"/>
      <c r="AW21" s="604"/>
      <c r="AX21" s="604"/>
      <c r="AY21" s="604"/>
      <c r="AZ21" s="604"/>
      <c r="BA21" s="604"/>
      <c r="BB21" s="604"/>
      <c r="BC21" s="605"/>
      <c r="BD21" s="589">
        <v>242066</v>
      </c>
      <c r="BE21" s="590"/>
      <c r="BF21" s="590"/>
      <c r="BG21" s="590"/>
      <c r="BH21" s="590"/>
      <c r="BI21" s="590"/>
      <c r="BJ21" s="590"/>
      <c r="BK21" s="591"/>
      <c r="BL21" s="594">
        <v>0.2</v>
      </c>
      <c r="BM21" s="595"/>
      <c r="BN21" s="595"/>
      <c r="BO21" s="600"/>
      <c r="BP21" s="598" t="s">
        <v>131</v>
      </c>
      <c r="BQ21" s="590"/>
      <c r="BR21" s="590"/>
      <c r="BS21" s="590"/>
      <c r="BT21" s="590"/>
      <c r="BU21" s="590"/>
      <c r="BV21" s="590"/>
      <c r="BW21" s="599"/>
      <c r="BY21" s="586" t="s">
        <v>254</v>
      </c>
      <c r="BZ21" s="604"/>
      <c r="CA21" s="604"/>
      <c r="CB21" s="604"/>
      <c r="CC21" s="604"/>
      <c r="CD21" s="604"/>
      <c r="CE21" s="604"/>
      <c r="CF21" s="604"/>
      <c r="CG21" s="604"/>
      <c r="CH21" s="604"/>
      <c r="CI21" s="604"/>
      <c r="CJ21" s="604"/>
      <c r="CK21" s="604"/>
      <c r="CL21" s="605"/>
      <c r="CM21" s="589">
        <v>47724</v>
      </c>
      <c r="CN21" s="590"/>
      <c r="CO21" s="590"/>
      <c r="CP21" s="590"/>
      <c r="CQ21" s="590"/>
      <c r="CR21" s="590"/>
      <c r="CS21" s="590"/>
      <c r="CT21" s="591"/>
      <c r="CU21" s="594">
        <v>0</v>
      </c>
      <c r="CV21" s="595"/>
      <c r="CW21" s="595"/>
      <c r="CX21" s="600"/>
      <c r="CY21" s="598" t="s">
        <v>131</v>
      </c>
      <c r="CZ21" s="590"/>
      <c r="DA21" s="590"/>
      <c r="DB21" s="590"/>
      <c r="DC21" s="590"/>
      <c r="DD21" s="590"/>
      <c r="DE21" s="590"/>
      <c r="DF21" s="590"/>
      <c r="DG21" s="590"/>
      <c r="DH21" s="590"/>
      <c r="DI21" s="590"/>
      <c r="DJ21" s="590"/>
      <c r="DK21" s="591"/>
      <c r="DL21" s="598">
        <v>47724</v>
      </c>
      <c r="DM21" s="590"/>
      <c r="DN21" s="590"/>
      <c r="DO21" s="590"/>
      <c r="DP21" s="590"/>
      <c r="DQ21" s="590"/>
      <c r="DR21" s="590"/>
      <c r="DS21" s="590"/>
      <c r="DT21" s="590"/>
      <c r="DU21" s="590"/>
      <c r="DV21" s="590"/>
      <c r="DW21" s="590"/>
      <c r="DX21" s="599"/>
    </row>
    <row r="22" spans="2:128" ht="11.25" customHeight="1" x14ac:dyDescent="0.2">
      <c r="B22" s="586" t="s">
        <v>255</v>
      </c>
      <c r="C22" s="587"/>
      <c r="D22" s="587"/>
      <c r="E22" s="587"/>
      <c r="F22" s="587"/>
      <c r="G22" s="587"/>
      <c r="H22" s="587"/>
      <c r="I22" s="587"/>
      <c r="J22" s="587"/>
      <c r="K22" s="587"/>
      <c r="L22" s="587"/>
      <c r="M22" s="587"/>
      <c r="N22" s="587"/>
      <c r="O22" s="587"/>
      <c r="P22" s="587"/>
      <c r="Q22" s="588"/>
      <c r="R22" s="589">
        <v>816</v>
      </c>
      <c r="S22" s="590"/>
      <c r="T22" s="590"/>
      <c r="U22" s="590"/>
      <c r="V22" s="590"/>
      <c r="W22" s="590"/>
      <c r="X22" s="590"/>
      <c r="Y22" s="591"/>
      <c r="Z22" s="594">
        <v>0</v>
      </c>
      <c r="AA22" s="595"/>
      <c r="AB22" s="595"/>
      <c r="AC22" s="600"/>
      <c r="AD22" s="598" t="s">
        <v>121</v>
      </c>
      <c r="AE22" s="590"/>
      <c r="AF22" s="590"/>
      <c r="AG22" s="590"/>
      <c r="AH22" s="590"/>
      <c r="AI22" s="590"/>
      <c r="AJ22" s="590"/>
      <c r="AK22" s="591"/>
      <c r="AL22" s="594" t="s">
        <v>131</v>
      </c>
      <c r="AM22" s="595"/>
      <c r="AN22" s="595"/>
      <c r="AO22" s="596"/>
      <c r="AP22" s="586" t="s">
        <v>256</v>
      </c>
      <c r="AQ22" s="587"/>
      <c r="AR22" s="587"/>
      <c r="AS22" s="587"/>
      <c r="AT22" s="587"/>
      <c r="AU22" s="587"/>
      <c r="AV22" s="587"/>
      <c r="AW22" s="587"/>
      <c r="AX22" s="587"/>
      <c r="AY22" s="587"/>
      <c r="AZ22" s="587"/>
      <c r="BA22" s="587"/>
      <c r="BB22" s="587"/>
      <c r="BC22" s="588"/>
      <c r="BD22" s="589">
        <v>7468810</v>
      </c>
      <c r="BE22" s="590"/>
      <c r="BF22" s="590"/>
      <c r="BG22" s="590"/>
      <c r="BH22" s="590"/>
      <c r="BI22" s="590"/>
      <c r="BJ22" s="590"/>
      <c r="BK22" s="591"/>
      <c r="BL22" s="594">
        <v>5.0999999999999996</v>
      </c>
      <c r="BM22" s="595"/>
      <c r="BN22" s="595"/>
      <c r="BO22" s="600"/>
      <c r="BP22" s="598" t="s">
        <v>131</v>
      </c>
      <c r="BQ22" s="590"/>
      <c r="BR22" s="590"/>
      <c r="BS22" s="590"/>
      <c r="BT22" s="590"/>
      <c r="BU22" s="590"/>
      <c r="BV22" s="590"/>
      <c r="BW22" s="599"/>
      <c r="BY22" s="586" t="s">
        <v>257</v>
      </c>
      <c r="BZ22" s="604"/>
      <c r="CA22" s="604"/>
      <c r="CB22" s="604"/>
      <c r="CC22" s="604"/>
      <c r="CD22" s="604"/>
      <c r="CE22" s="604"/>
      <c r="CF22" s="604"/>
      <c r="CG22" s="604"/>
      <c r="CH22" s="604"/>
      <c r="CI22" s="604"/>
      <c r="CJ22" s="604"/>
      <c r="CK22" s="604"/>
      <c r="CL22" s="605"/>
      <c r="CM22" s="589">
        <v>771446</v>
      </c>
      <c r="CN22" s="590"/>
      <c r="CO22" s="590"/>
      <c r="CP22" s="590"/>
      <c r="CQ22" s="590"/>
      <c r="CR22" s="590"/>
      <c r="CS22" s="590"/>
      <c r="CT22" s="591"/>
      <c r="CU22" s="594">
        <v>0.1</v>
      </c>
      <c r="CV22" s="595"/>
      <c r="CW22" s="595"/>
      <c r="CX22" s="600"/>
      <c r="CY22" s="598" t="s">
        <v>131</v>
      </c>
      <c r="CZ22" s="590"/>
      <c r="DA22" s="590"/>
      <c r="DB22" s="590"/>
      <c r="DC22" s="590"/>
      <c r="DD22" s="590"/>
      <c r="DE22" s="590"/>
      <c r="DF22" s="590"/>
      <c r="DG22" s="590"/>
      <c r="DH22" s="590"/>
      <c r="DI22" s="590"/>
      <c r="DJ22" s="590"/>
      <c r="DK22" s="591"/>
      <c r="DL22" s="598">
        <v>771446</v>
      </c>
      <c r="DM22" s="590"/>
      <c r="DN22" s="590"/>
      <c r="DO22" s="590"/>
      <c r="DP22" s="590"/>
      <c r="DQ22" s="590"/>
      <c r="DR22" s="590"/>
      <c r="DS22" s="590"/>
      <c r="DT22" s="590"/>
      <c r="DU22" s="590"/>
      <c r="DV22" s="590"/>
      <c r="DW22" s="590"/>
      <c r="DX22" s="599"/>
    </row>
    <row r="23" spans="2:128" ht="11.25" customHeight="1" x14ac:dyDescent="0.2">
      <c r="B23" s="586" t="s">
        <v>258</v>
      </c>
      <c r="C23" s="587"/>
      <c r="D23" s="587"/>
      <c r="E23" s="587"/>
      <c r="F23" s="587"/>
      <c r="G23" s="587"/>
      <c r="H23" s="587"/>
      <c r="I23" s="587"/>
      <c r="J23" s="587"/>
      <c r="K23" s="587"/>
      <c r="L23" s="587"/>
      <c r="M23" s="587"/>
      <c r="N23" s="587"/>
      <c r="O23" s="587"/>
      <c r="P23" s="587"/>
      <c r="Q23" s="588"/>
      <c r="R23" s="589">
        <v>302533690</v>
      </c>
      <c r="S23" s="590"/>
      <c r="T23" s="590"/>
      <c r="U23" s="590"/>
      <c r="V23" s="590"/>
      <c r="W23" s="590"/>
      <c r="X23" s="590"/>
      <c r="Y23" s="591"/>
      <c r="Z23" s="594">
        <v>54.6</v>
      </c>
      <c r="AA23" s="595"/>
      <c r="AB23" s="595"/>
      <c r="AC23" s="600"/>
      <c r="AD23" s="598">
        <v>259759471</v>
      </c>
      <c r="AE23" s="590"/>
      <c r="AF23" s="590"/>
      <c r="AG23" s="590"/>
      <c r="AH23" s="590"/>
      <c r="AI23" s="590"/>
      <c r="AJ23" s="590"/>
      <c r="AK23" s="591"/>
      <c r="AL23" s="594">
        <v>99.4</v>
      </c>
      <c r="AM23" s="595"/>
      <c r="AN23" s="595"/>
      <c r="AO23" s="596"/>
      <c r="AP23" s="586" t="s">
        <v>259</v>
      </c>
      <c r="AQ23" s="587"/>
      <c r="AR23" s="587"/>
      <c r="AS23" s="587"/>
      <c r="AT23" s="587"/>
      <c r="AU23" s="587"/>
      <c r="AV23" s="587"/>
      <c r="AW23" s="587"/>
      <c r="AX23" s="587"/>
      <c r="AY23" s="587"/>
      <c r="AZ23" s="587"/>
      <c r="BA23" s="587"/>
      <c r="BB23" s="587"/>
      <c r="BC23" s="588"/>
      <c r="BD23" s="589">
        <v>12888302</v>
      </c>
      <c r="BE23" s="590"/>
      <c r="BF23" s="590"/>
      <c r="BG23" s="590"/>
      <c r="BH23" s="590"/>
      <c r="BI23" s="590"/>
      <c r="BJ23" s="590"/>
      <c r="BK23" s="591"/>
      <c r="BL23" s="594">
        <v>8.9</v>
      </c>
      <c r="BM23" s="595"/>
      <c r="BN23" s="595"/>
      <c r="BO23" s="600"/>
      <c r="BP23" s="598" t="s">
        <v>131</v>
      </c>
      <c r="BQ23" s="590"/>
      <c r="BR23" s="590"/>
      <c r="BS23" s="590"/>
      <c r="BT23" s="590"/>
      <c r="BU23" s="590"/>
      <c r="BV23" s="590"/>
      <c r="BW23" s="599"/>
      <c r="BY23" s="586" t="s">
        <v>260</v>
      </c>
      <c r="BZ23" s="604"/>
      <c r="CA23" s="604"/>
      <c r="CB23" s="604"/>
      <c r="CC23" s="604"/>
      <c r="CD23" s="604"/>
      <c r="CE23" s="604"/>
      <c r="CF23" s="604"/>
      <c r="CG23" s="604"/>
      <c r="CH23" s="604"/>
      <c r="CI23" s="604"/>
      <c r="CJ23" s="604"/>
      <c r="CK23" s="604"/>
      <c r="CL23" s="605"/>
      <c r="CM23" s="589">
        <v>679061</v>
      </c>
      <c r="CN23" s="590"/>
      <c r="CO23" s="590"/>
      <c r="CP23" s="590"/>
      <c r="CQ23" s="590"/>
      <c r="CR23" s="590"/>
      <c r="CS23" s="590"/>
      <c r="CT23" s="591"/>
      <c r="CU23" s="594">
        <v>0.1</v>
      </c>
      <c r="CV23" s="595"/>
      <c r="CW23" s="595"/>
      <c r="CX23" s="600"/>
      <c r="CY23" s="598" t="s">
        <v>131</v>
      </c>
      <c r="CZ23" s="590"/>
      <c r="DA23" s="590"/>
      <c r="DB23" s="590"/>
      <c r="DC23" s="590"/>
      <c r="DD23" s="590"/>
      <c r="DE23" s="590"/>
      <c r="DF23" s="590"/>
      <c r="DG23" s="590"/>
      <c r="DH23" s="590"/>
      <c r="DI23" s="590"/>
      <c r="DJ23" s="590"/>
      <c r="DK23" s="591"/>
      <c r="DL23" s="598">
        <v>679061</v>
      </c>
      <c r="DM23" s="590"/>
      <c r="DN23" s="590"/>
      <c r="DO23" s="590"/>
      <c r="DP23" s="590"/>
      <c r="DQ23" s="590"/>
      <c r="DR23" s="590"/>
      <c r="DS23" s="590"/>
      <c r="DT23" s="590"/>
      <c r="DU23" s="590"/>
      <c r="DV23" s="590"/>
      <c r="DW23" s="590"/>
      <c r="DX23" s="599"/>
    </row>
    <row r="24" spans="2:128" ht="11.25" customHeight="1" x14ac:dyDescent="0.2">
      <c r="B24" s="586" t="s">
        <v>261</v>
      </c>
      <c r="C24" s="587"/>
      <c r="D24" s="587"/>
      <c r="E24" s="587"/>
      <c r="F24" s="587"/>
      <c r="G24" s="587"/>
      <c r="H24" s="587"/>
      <c r="I24" s="587"/>
      <c r="J24" s="587"/>
      <c r="K24" s="587"/>
      <c r="L24" s="587"/>
      <c r="M24" s="587"/>
      <c r="N24" s="587"/>
      <c r="O24" s="587"/>
      <c r="P24" s="587"/>
      <c r="Q24" s="588"/>
      <c r="R24" s="589">
        <v>155389</v>
      </c>
      <c r="S24" s="590"/>
      <c r="T24" s="590"/>
      <c r="U24" s="590"/>
      <c r="V24" s="590"/>
      <c r="W24" s="590"/>
      <c r="X24" s="590"/>
      <c r="Y24" s="591"/>
      <c r="Z24" s="594">
        <v>0</v>
      </c>
      <c r="AA24" s="595"/>
      <c r="AB24" s="595"/>
      <c r="AC24" s="600"/>
      <c r="AD24" s="598">
        <v>155389</v>
      </c>
      <c r="AE24" s="590"/>
      <c r="AF24" s="590"/>
      <c r="AG24" s="590"/>
      <c r="AH24" s="590"/>
      <c r="AI24" s="590"/>
      <c r="AJ24" s="590"/>
      <c r="AK24" s="591"/>
      <c r="AL24" s="594">
        <v>0.1</v>
      </c>
      <c r="AM24" s="595"/>
      <c r="AN24" s="595"/>
      <c r="AO24" s="596"/>
      <c r="AP24" s="586" t="s">
        <v>262</v>
      </c>
      <c r="AQ24" s="587"/>
      <c r="AR24" s="587"/>
      <c r="AS24" s="587"/>
      <c r="AT24" s="587"/>
      <c r="AU24" s="587"/>
      <c r="AV24" s="587"/>
      <c r="AW24" s="587"/>
      <c r="AX24" s="587"/>
      <c r="AY24" s="587"/>
      <c r="AZ24" s="587"/>
      <c r="BA24" s="587"/>
      <c r="BB24" s="587"/>
      <c r="BC24" s="588"/>
      <c r="BD24" s="589">
        <v>1738</v>
      </c>
      <c r="BE24" s="590"/>
      <c r="BF24" s="590"/>
      <c r="BG24" s="590"/>
      <c r="BH24" s="590"/>
      <c r="BI24" s="590"/>
      <c r="BJ24" s="590"/>
      <c r="BK24" s="591"/>
      <c r="BL24" s="594">
        <v>0</v>
      </c>
      <c r="BM24" s="595"/>
      <c r="BN24" s="595"/>
      <c r="BO24" s="600"/>
      <c r="BP24" s="598" t="s">
        <v>121</v>
      </c>
      <c r="BQ24" s="590"/>
      <c r="BR24" s="590"/>
      <c r="BS24" s="590"/>
      <c r="BT24" s="590"/>
      <c r="BU24" s="590"/>
      <c r="BV24" s="590"/>
      <c r="BW24" s="599"/>
      <c r="BY24" s="586" t="s">
        <v>263</v>
      </c>
      <c r="BZ24" s="604"/>
      <c r="CA24" s="604"/>
      <c r="CB24" s="604"/>
      <c r="CC24" s="604"/>
      <c r="CD24" s="604"/>
      <c r="CE24" s="604"/>
      <c r="CF24" s="604"/>
      <c r="CG24" s="604"/>
      <c r="CH24" s="604"/>
      <c r="CI24" s="604"/>
      <c r="CJ24" s="604"/>
      <c r="CK24" s="604"/>
      <c r="CL24" s="605"/>
      <c r="CM24" s="589" t="s">
        <v>131</v>
      </c>
      <c r="CN24" s="590"/>
      <c r="CO24" s="590"/>
      <c r="CP24" s="590"/>
      <c r="CQ24" s="590"/>
      <c r="CR24" s="590"/>
      <c r="CS24" s="590"/>
      <c r="CT24" s="591"/>
      <c r="CU24" s="594" t="s">
        <v>131</v>
      </c>
      <c r="CV24" s="595"/>
      <c r="CW24" s="595"/>
      <c r="CX24" s="600"/>
      <c r="CY24" s="598" t="s">
        <v>131</v>
      </c>
      <c r="CZ24" s="590"/>
      <c r="DA24" s="590"/>
      <c r="DB24" s="590"/>
      <c r="DC24" s="590"/>
      <c r="DD24" s="590"/>
      <c r="DE24" s="590"/>
      <c r="DF24" s="590"/>
      <c r="DG24" s="590"/>
      <c r="DH24" s="590"/>
      <c r="DI24" s="590"/>
      <c r="DJ24" s="590"/>
      <c r="DK24" s="591"/>
      <c r="DL24" s="598" t="s">
        <v>131</v>
      </c>
      <c r="DM24" s="590"/>
      <c r="DN24" s="590"/>
      <c r="DO24" s="590"/>
      <c r="DP24" s="590"/>
      <c r="DQ24" s="590"/>
      <c r="DR24" s="590"/>
      <c r="DS24" s="590"/>
      <c r="DT24" s="590"/>
      <c r="DU24" s="590"/>
      <c r="DV24" s="590"/>
      <c r="DW24" s="590"/>
      <c r="DX24" s="599"/>
    </row>
    <row r="25" spans="2:128" ht="11.25" customHeight="1" x14ac:dyDescent="0.2">
      <c r="B25" s="586" t="s">
        <v>264</v>
      </c>
      <c r="C25" s="587"/>
      <c r="D25" s="587"/>
      <c r="E25" s="587"/>
      <c r="F25" s="587"/>
      <c r="G25" s="587"/>
      <c r="H25" s="587"/>
      <c r="I25" s="587"/>
      <c r="J25" s="587"/>
      <c r="K25" s="587"/>
      <c r="L25" s="587"/>
      <c r="M25" s="587"/>
      <c r="N25" s="587"/>
      <c r="O25" s="587"/>
      <c r="P25" s="587"/>
      <c r="Q25" s="588"/>
      <c r="R25" s="589">
        <v>3301648</v>
      </c>
      <c r="S25" s="590"/>
      <c r="T25" s="590"/>
      <c r="U25" s="590"/>
      <c r="V25" s="590"/>
      <c r="W25" s="590"/>
      <c r="X25" s="590"/>
      <c r="Y25" s="591"/>
      <c r="Z25" s="594">
        <v>0.6</v>
      </c>
      <c r="AA25" s="595"/>
      <c r="AB25" s="595"/>
      <c r="AC25" s="600"/>
      <c r="AD25" s="598" t="s">
        <v>131</v>
      </c>
      <c r="AE25" s="590"/>
      <c r="AF25" s="590"/>
      <c r="AG25" s="590"/>
      <c r="AH25" s="590"/>
      <c r="AI25" s="590"/>
      <c r="AJ25" s="590"/>
      <c r="AK25" s="591"/>
      <c r="AL25" s="594" t="s">
        <v>131</v>
      </c>
      <c r="AM25" s="595"/>
      <c r="AN25" s="595"/>
      <c r="AO25" s="596"/>
      <c r="AP25" s="586" t="s">
        <v>265</v>
      </c>
      <c r="AQ25" s="587"/>
      <c r="AR25" s="587"/>
      <c r="AS25" s="587"/>
      <c r="AT25" s="587"/>
      <c r="AU25" s="587"/>
      <c r="AV25" s="587"/>
      <c r="AW25" s="587"/>
      <c r="AX25" s="587"/>
      <c r="AY25" s="587"/>
      <c r="AZ25" s="587"/>
      <c r="BA25" s="587"/>
      <c r="BB25" s="587"/>
      <c r="BC25" s="588"/>
      <c r="BD25" s="589" t="s">
        <v>131</v>
      </c>
      <c r="BE25" s="590"/>
      <c r="BF25" s="590"/>
      <c r="BG25" s="590"/>
      <c r="BH25" s="590"/>
      <c r="BI25" s="590"/>
      <c r="BJ25" s="590"/>
      <c r="BK25" s="591"/>
      <c r="BL25" s="594" t="s">
        <v>131</v>
      </c>
      <c r="BM25" s="595"/>
      <c r="BN25" s="595"/>
      <c r="BO25" s="600"/>
      <c r="BP25" s="598" t="s">
        <v>131</v>
      </c>
      <c r="BQ25" s="590"/>
      <c r="BR25" s="590"/>
      <c r="BS25" s="590"/>
      <c r="BT25" s="590"/>
      <c r="BU25" s="590"/>
      <c r="BV25" s="590"/>
      <c r="BW25" s="599"/>
      <c r="BY25" s="586" t="s">
        <v>266</v>
      </c>
      <c r="BZ25" s="604"/>
      <c r="CA25" s="604"/>
      <c r="CB25" s="604"/>
      <c r="CC25" s="604"/>
      <c r="CD25" s="604"/>
      <c r="CE25" s="604"/>
      <c r="CF25" s="604"/>
      <c r="CG25" s="604"/>
      <c r="CH25" s="604"/>
      <c r="CI25" s="604"/>
      <c r="CJ25" s="604"/>
      <c r="CK25" s="604"/>
      <c r="CL25" s="605"/>
      <c r="CM25" s="589">
        <v>19353510</v>
      </c>
      <c r="CN25" s="590"/>
      <c r="CO25" s="590"/>
      <c r="CP25" s="590"/>
      <c r="CQ25" s="590"/>
      <c r="CR25" s="590"/>
      <c r="CS25" s="590"/>
      <c r="CT25" s="591"/>
      <c r="CU25" s="594">
        <v>3.6</v>
      </c>
      <c r="CV25" s="595"/>
      <c r="CW25" s="595"/>
      <c r="CX25" s="600"/>
      <c r="CY25" s="598" t="s">
        <v>131</v>
      </c>
      <c r="CZ25" s="590"/>
      <c r="DA25" s="590"/>
      <c r="DB25" s="590"/>
      <c r="DC25" s="590"/>
      <c r="DD25" s="590"/>
      <c r="DE25" s="590"/>
      <c r="DF25" s="590"/>
      <c r="DG25" s="590"/>
      <c r="DH25" s="590"/>
      <c r="DI25" s="590"/>
      <c r="DJ25" s="590"/>
      <c r="DK25" s="591"/>
      <c r="DL25" s="598">
        <v>19353510</v>
      </c>
      <c r="DM25" s="590"/>
      <c r="DN25" s="590"/>
      <c r="DO25" s="590"/>
      <c r="DP25" s="590"/>
      <c r="DQ25" s="590"/>
      <c r="DR25" s="590"/>
      <c r="DS25" s="590"/>
      <c r="DT25" s="590"/>
      <c r="DU25" s="590"/>
      <c r="DV25" s="590"/>
      <c r="DW25" s="590"/>
      <c r="DX25" s="599"/>
    </row>
    <row r="26" spans="2:128" ht="11.25" customHeight="1" x14ac:dyDescent="0.2">
      <c r="B26" s="586" t="s">
        <v>267</v>
      </c>
      <c r="C26" s="587"/>
      <c r="D26" s="587"/>
      <c r="E26" s="587"/>
      <c r="F26" s="587"/>
      <c r="G26" s="587"/>
      <c r="H26" s="587"/>
      <c r="I26" s="587"/>
      <c r="J26" s="587"/>
      <c r="K26" s="587"/>
      <c r="L26" s="587"/>
      <c r="M26" s="587"/>
      <c r="N26" s="587"/>
      <c r="O26" s="587"/>
      <c r="P26" s="587"/>
      <c r="Q26" s="588"/>
      <c r="R26" s="589">
        <v>3894389</v>
      </c>
      <c r="S26" s="590"/>
      <c r="T26" s="590"/>
      <c r="U26" s="590"/>
      <c r="V26" s="590"/>
      <c r="W26" s="590"/>
      <c r="X26" s="590"/>
      <c r="Y26" s="591"/>
      <c r="Z26" s="594">
        <v>0.7</v>
      </c>
      <c r="AA26" s="595"/>
      <c r="AB26" s="595"/>
      <c r="AC26" s="600"/>
      <c r="AD26" s="598">
        <v>952245</v>
      </c>
      <c r="AE26" s="590"/>
      <c r="AF26" s="590"/>
      <c r="AG26" s="590"/>
      <c r="AH26" s="590"/>
      <c r="AI26" s="590"/>
      <c r="AJ26" s="590"/>
      <c r="AK26" s="591"/>
      <c r="AL26" s="594">
        <v>0.4</v>
      </c>
      <c r="AM26" s="595"/>
      <c r="AN26" s="595"/>
      <c r="AO26" s="596"/>
      <c r="AP26" s="586" t="s">
        <v>268</v>
      </c>
      <c r="AQ26" s="587"/>
      <c r="AR26" s="587"/>
      <c r="AS26" s="587"/>
      <c r="AT26" s="587"/>
      <c r="AU26" s="587"/>
      <c r="AV26" s="587"/>
      <c r="AW26" s="587"/>
      <c r="AX26" s="587"/>
      <c r="AY26" s="587"/>
      <c r="AZ26" s="587"/>
      <c r="BA26" s="587"/>
      <c r="BB26" s="587"/>
      <c r="BC26" s="588"/>
      <c r="BD26" s="589">
        <v>14246677</v>
      </c>
      <c r="BE26" s="590"/>
      <c r="BF26" s="590"/>
      <c r="BG26" s="590"/>
      <c r="BH26" s="590"/>
      <c r="BI26" s="590"/>
      <c r="BJ26" s="590"/>
      <c r="BK26" s="591"/>
      <c r="BL26" s="594">
        <v>9.8000000000000007</v>
      </c>
      <c r="BM26" s="595"/>
      <c r="BN26" s="595"/>
      <c r="BO26" s="600"/>
      <c r="BP26" s="598" t="s">
        <v>131</v>
      </c>
      <c r="BQ26" s="590"/>
      <c r="BR26" s="590"/>
      <c r="BS26" s="590"/>
      <c r="BT26" s="590"/>
      <c r="BU26" s="590"/>
      <c r="BV26" s="590"/>
      <c r="BW26" s="599"/>
      <c r="BY26" s="586" t="s">
        <v>269</v>
      </c>
      <c r="BZ26" s="604"/>
      <c r="CA26" s="604"/>
      <c r="CB26" s="604"/>
      <c r="CC26" s="604"/>
      <c r="CD26" s="604"/>
      <c r="CE26" s="604"/>
      <c r="CF26" s="604"/>
      <c r="CG26" s="604"/>
      <c r="CH26" s="604"/>
      <c r="CI26" s="604"/>
      <c r="CJ26" s="604"/>
      <c r="CK26" s="604"/>
      <c r="CL26" s="605"/>
      <c r="CM26" s="589">
        <v>168983</v>
      </c>
      <c r="CN26" s="590"/>
      <c r="CO26" s="590"/>
      <c r="CP26" s="590"/>
      <c r="CQ26" s="590"/>
      <c r="CR26" s="590"/>
      <c r="CS26" s="590"/>
      <c r="CT26" s="591"/>
      <c r="CU26" s="594">
        <v>0</v>
      </c>
      <c r="CV26" s="595"/>
      <c r="CW26" s="595"/>
      <c r="CX26" s="600"/>
      <c r="CY26" s="598" t="s">
        <v>131</v>
      </c>
      <c r="CZ26" s="590"/>
      <c r="DA26" s="590"/>
      <c r="DB26" s="590"/>
      <c r="DC26" s="590"/>
      <c r="DD26" s="590"/>
      <c r="DE26" s="590"/>
      <c r="DF26" s="590"/>
      <c r="DG26" s="590"/>
      <c r="DH26" s="590"/>
      <c r="DI26" s="590"/>
      <c r="DJ26" s="590"/>
      <c r="DK26" s="591"/>
      <c r="DL26" s="598">
        <v>168983</v>
      </c>
      <c r="DM26" s="590"/>
      <c r="DN26" s="590"/>
      <c r="DO26" s="590"/>
      <c r="DP26" s="590"/>
      <c r="DQ26" s="590"/>
      <c r="DR26" s="590"/>
      <c r="DS26" s="590"/>
      <c r="DT26" s="590"/>
      <c r="DU26" s="590"/>
      <c r="DV26" s="590"/>
      <c r="DW26" s="590"/>
      <c r="DX26" s="599"/>
    </row>
    <row r="27" spans="2:128" ht="11.25" customHeight="1" x14ac:dyDescent="0.2">
      <c r="B27" s="586" t="s">
        <v>270</v>
      </c>
      <c r="C27" s="587"/>
      <c r="D27" s="587"/>
      <c r="E27" s="587"/>
      <c r="F27" s="587"/>
      <c r="G27" s="587"/>
      <c r="H27" s="587"/>
      <c r="I27" s="587"/>
      <c r="J27" s="587"/>
      <c r="K27" s="587"/>
      <c r="L27" s="587"/>
      <c r="M27" s="587"/>
      <c r="N27" s="587"/>
      <c r="O27" s="587"/>
      <c r="P27" s="587"/>
      <c r="Q27" s="588"/>
      <c r="R27" s="589">
        <v>1153775</v>
      </c>
      <c r="S27" s="590"/>
      <c r="T27" s="590"/>
      <c r="U27" s="590"/>
      <c r="V27" s="590"/>
      <c r="W27" s="590"/>
      <c r="X27" s="590"/>
      <c r="Y27" s="591"/>
      <c r="Z27" s="594">
        <v>0.2</v>
      </c>
      <c r="AA27" s="595"/>
      <c r="AB27" s="595"/>
      <c r="AC27" s="600"/>
      <c r="AD27" s="598">
        <v>151617</v>
      </c>
      <c r="AE27" s="590"/>
      <c r="AF27" s="590"/>
      <c r="AG27" s="590"/>
      <c r="AH27" s="590"/>
      <c r="AI27" s="590"/>
      <c r="AJ27" s="590"/>
      <c r="AK27" s="591"/>
      <c r="AL27" s="594">
        <v>0.1</v>
      </c>
      <c r="AM27" s="595"/>
      <c r="AN27" s="595"/>
      <c r="AO27" s="596"/>
      <c r="AP27" s="586" t="s">
        <v>271</v>
      </c>
      <c r="AQ27" s="587"/>
      <c r="AR27" s="587"/>
      <c r="AS27" s="587"/>
      <c r="AT27" s="587"/>
      <c r="AU27" s="587"/>
      <c r="AV27" s="587"/>
      <c r="AW27" s="587"/>
      <c r="AX27" s="587"/>
      <c r="AY27" s="587"/>
      <c r="AZ27" s="587"/>
      <c r="BA27" s="587"/>
      <c r="BB27" s="587"/>
      <c r="BC27" s="588"/>
      <c r="BD27" s="589">
        <v>9007</v>
      </c>
      <c r="BE27" s="590"/>
      <c r="BF27" s="590"/>
      <c r="BG27" s="590"/>
      <c r="BH27" s="590"/>
      <c r="BI27" s="590"/>
      <c r="BJ27" s="590"/>
      <c r="BK27" s="591"/>
      <c r="BL27" s="594">
        <v>0</v>
      </c>
      <c r="BM27" s="595"/>
      <c r="BN27" s="595"/>
      <c r="BO27" s="600"/>
      <c r="BP27" s="598" t="s">
        <v>131</v>
      </c>
      <c r="BQ27" s="590"/>
      <c r="BR27" s="590"/>
      <c r="BS27" s="590"/>
      <c r="BT27" s="590"/>
      <c r="BU27" s="590"/>
      <c r="BV27" s="590"/>
      <c r="BW27" s="599"/>
      <c r="BY27" s="586" t="s">
        <v>272</v>
      </c>
      <c r="BZ27" s="604"/>
      <c r="CA27" s="604"/>
      <c r="CB27" s="604"/>
      <c r="CC27" s="604"/>
      <c r="CD27" s="604"/>
      <c r="CE27" s="604"/>
      <c r="CF27" s="604"/>
      <c r="CG27" s="604"/>
      <c r="CH27" s="604"/>
      <c r="CI27" s="604"/>
      <c r="CJ27" s="604"/>
      <c r="CK27" s="604"/>
      <c r="CL27" s="605"/>
      <c r="CM27" s="589" t="s">
        <v>131</v>
      </c>
      <c r="CN27" s="590"/>
      <c r="CO27" s="590"/>
      <c r="CP27" s="590"/>
      <c r="CQ27" s="590"/>
      <c r="CR27" s="590"/>
      <c r="CS27" s="590"/>
      <c r="CT27" s="591"/>
      <c r="CU27" s="594" t="s">
        <v>121</v>
      </c>
      <c r="CV27" s="595"/>
      <c r="CW27" s="595"/>
      <c r="CX27" s="600"/>
      <c r="CY27" s="598" t="s">
        <v>131</v>
      </c>
      <c r="CZ27" s="590"/>
      <c r="DA27" s="590"/>
      <c r="DB27" s="590"/>
      <c r="DC27" s="590"/>
      <c r="DD27" s="590"/>
      <c r="DE27" s="590"/>
      <c r="DF27" s="590"/>
      <c r="DG27" s="590"/>
      <c r="DH27" s="590"/>
      <c r="DI27" s="590"/>
      <c r="DJ27" s="590"/>
      <c r="DK27" s="591"/>
      <c r="DL27" s="598" t="s">
        <v>131</v>
      </c>
      <c r="DM27" s="590"/>
      <c r="DN27" s="590"/>
      <c r="DO27" s="590"/>
      <c r="DP27" s="590"/>
      <c r="DQ27" s="590"/>
      <c r="DR27" s="590"/>
      <c r="DS27" s="590"/>
      <c r="DT27" s="590"/>
      <c r="DU27" s="590"/>
      <c r="DV27" s="590"/>
      <c r="DW27" s="590"/>
      <c r="DX27" s="599"/>
    </row>
    <row r="28" spans="2:128" ht="11.25" customHeight="1" x14ac:dyDescent="0.2">
      <c r="B28" s="586" t="s">
        <v>273</v>
      </c>
      <c r="C28" s="587"/>
      <c r="D28" s="587"/>
      <c r="E28" s="587"/>
      <c r="F28" s="587"/>
      <c r="G28" s="587"/>
      <c r="H28" s="587"/>
      <c r="I28" s="587"/>
      <c r="J28" s="587"/>
      <c r="K28" s="587"/>
      <c r="L28" s="587"/>
      <c r="M28" s="587"/>
      <c r="N28" s="587"/>
      <c r="O28" s="587"/>
      <c r="P28" s="587"/>
      <c r="Q28" s="588"/>
      <c r="R28" s="589">
        <v>120441676</v>
      </c>
      <c r="S28" s="590"/>
      <c r="T28" s="590"/>
      <c r="U28" s="590"/>
      <c r="V28" s="590"/>
      <c r="W28" s="590"/>
      <c r="X28" s="590"/>
      <c r="Y28" s="591"/>
      <c r="Z28" s="594">
        <v>21.7</v>
      </c>
      <c r="AA28" s="595"/>
      <c r="AB28" s="595"/>
      <c r="AC28" s="600"/>
      <c r="AD28" s="598" t="s">
        <v>131</v>
      </c>
      <c r="AE28" s="590"/>
      <c r="AF28" s="590"/>
      <c r="AG28" s="590"/>
      <c r="AH28" s="590"/>
      <c r="AI28" s="590"/>
      <c r="AJ28" s="590"/>
      <c r="AK28" s="591"/>
      <c r="AL28" s="594" t="s">
        <v>131</v>
      </c>
      <c r="AM28" s="595"/>
      <c r="AN28" s="595"/>
      <c r="AO28" s="596"/>
      <c r="AP28" s="586" t="s">
        <v>274</v>
      </c>
      <c r="AQ28" s="587"/>
      <c r="AR28" s="587"/>
      <c r="AS28" s="587"/>
      <c r="AT28" s="587"/>
      <c r="AU28" s="587"/>
      <c r="AV28" s="587"/>
      <c r="AW28" s="587"/>
      <c r="AX28" s="587"/>
      <c r="AY28" s="587"/>
      <c r="AZ28" s="587"/>
      <c r="BA28" s="587"/>
      <c r="BB28" s="587"/>
      <c r="BC28" s="588"/>
      <c r="BD28" s="589">
        <v>9007</v>
      </c>
      <c r="BE28" s="590"/>
      <c r="BF28" s="590"/>
      <c r="BG28" s="590"/>
      <c r="BH28" s="590"/>
      <c r="BI28" s="590"/>
      <c r="BJ28" s="590"/>
      <c r="BK28" s="591"/>
      <c r="BL28" s="594">
        <v>0</v>
      </c>
      <c r="BM28" s="595"/>
      <c r="BN28" s="595"/>
      <c r="BO28" s="600"/>
      <c r="BP28" s="598" t="s">
        <v>131</v>
      </c>
      <c r="BQ28" s="590"/>
      <c r="BR28" s="590"/>
      <c r="BS28" s="590"/>
      <c r="BT28" s="590"/>
      <c r="BU28" s="590"/>
      <c r="BV28" s="590"/>
      <c r="BW28" s="599"/>
      <c r="BY28" s="586" t="s">
        <v>275</v>
      </c>
      <c r="BZ28" s="604"/>
      <c r="CA28" s="604"/>
      <c r="CB28" s="604"/>
      <c r="CC28" s="604"/>
      <c r="CD28" s="604"/>
      <c r="CE28" s="604"/>
      <c r="CF28" s="604"/>
      <c r="CG28" s="604"/>
      <c r="CH28" s="604"/>
      <c r="CI28" s="604"/>
      <c r="CJ28" s="604"/>
      <c r="CK28" s="604"/>
      <c r="CL28" s="605"/>
      <c r="CM28" s="589">
        <v>3381</v>
      </c>
      <c r="CN28" s="590"/>
      <c r="CO28" s="590"/>
      <c r="CP28" s="590"/>
      <c r="CQ28" s="590"/>
      <c r="CR28" s="590"/>
      <c r="CS28" s="590"/>
      <c r="CT28" s="591"/>
      <c r="CU28" s="594">
        <v>0</v>
      </c>
      <c r="CV28" s="595"/>
      <c r="CW28" s="595"/>
      <c r="CX28" s="600"/>
      <c r="CY28" s="598" t="s">
        <v>131</v>
      </c>
      <c r="CZ28" s="590"/>
      <c r="DA28" s="590"/>
      <c r="DB28" s="590"/>
      <c r="DC28" s="590"/>
      <c r="DD28" s="590"/>
      <c r="DE28" s="590"/>
      <c r="DF28" s="590"/>
      <c r="DG28" s="590"/>
      <c r="DH28" s="590"/>
      <c r="DI28" s="590"/>
      <c r="DJ28" s="590"/>
      <c r="DK28" s="591"/>
      <c r="DL28" s="598">
        <v>3381</v>
      </c>
      <c r="DM28" s="590"/>
      <c r="DN28" s="590"/>
      <c r="DO28" s="590"/>
      <c r="DP28" s="590"/>
      <c r="DQ28" s="590"/>
      <c r="DR28" s="590"/>
      <c r="DS28" s="590"/>
      <c r="DT28" s="590"/>
      <c r="DU28" s="590"/>
      <c r="DV28" s="590"/>
      <c r="DW28" s="590"/>
      <c r="DX28" s="599"/>
    </row>
    <row r="29" spans="2:128" ht="11.25" customHeight="1" x14ac:dyDescent="0.2">
      <c r="B29" s="586" t="s">
        <v>276</v>
      </c>
      <c r="C29" s="587"/>
      <c r="D29" s="587"/>
      <c r="E29" s="587"/>
      <c r="F29" s="587"/>
      <c r="G29" s="587"/>
      <c r="H29" s="587"/>
      <c r="I29" s="587"/>
      <c r="J29" s="587"/>
      <c r="K29" s="587"/>
      <c r="L29" s="587"/>
      <c r="M29" s="587"/>
      <c r="N29" s="587"/>
      <c r="O29" s="587"/>
      <c r="P29" s="587"/>
      <c r="Q29" s="588"/>
      <c r="R29" s="589" t="s">
        <v>131</v>
      </c>
      <c r="S29" s="590"/>
      <c r="T29" s="590"/>
      <c r="U29" s="590"/>
      <c r="V29" s="590"/>
      <c r="W29" s="590"/>
      <c r="X29" s="590"/>
      <c r="Y29" s="591"/>
      <c r="Z29" s="594" t="s">
        <v>131</v>
      </c>
      <c r="AA29" s="595"/>
      <c r="AB29" s="595"/>
      <c r="AC29" s="600"/>
      <c r="AD29" s="598" t="s">
        <v>234</v>
      </c>
      <c r="AE29" s="590"/>
      <c r="AF29" s="590"/>
      <c r="AG29" s="590"/>
      <c r="AH29" s="590"/>
      <c r="AI29" s="590"/>
      <c r="AJ29" s="590"/>
      <c r="AK29" s="591"/>
      <c r="AL29" s="594" t="s">
        <v>234</v>
      </c>
      <c r="AM29" s="595"/>
      <c r="AN29" s="595"/>
      <c r="AO29" s="596"/>
      <c r="AP29" s="586" t="s">
        <v>277</v>
      </c>
      <c r="AQ29" s="587"/>
      <c r="AR29" s="587"/>
      <c r="AS29" s="587"/>
      <c r="AT29" s="587"/>
      <c r="AU29" s="587"/>
      <c r="AV29" s="587"/>
      <c r="AW29" s="587"/>
      <c r="AX29" s="587"/>
      <c r="AY29" s="587"/>
      <c r="AZ29" s="587"/>
      <c r="BA29" s="587"/>
      <c r="BB29" s="587"/>
      <c r="BC29" s="588"/>
      <c r="BD29" s="589">
        <v>9007</v>
      </c>
      <c r="BE29" s="590"/>
      <c r="BF29" s="590"/>
      <c r="BG29" s="590"/>
      <c r="BH29" s="590"/>
      <c r="BI29" s="590"/>
      <c r="BJ29" s="590"/>
      <c r="BK29" s="591"/>
      <c r="BL29" s="594">
        <v>0</v>
      </c>
      <c r="BM29" s="595"/>
      <c r="BN29" s="595"/>
      <c r="BO29" s="600"/>
      <c r="BP29" s="598" t="s">
        <v>131</v>
      </c>
      <c r="BQ29" s="590"/>
      <c r="BR29" s="590"/>
      <c r="BS29" s="590"/>
      <c r="BT29" s="590"/>
      <c r="BU29" s="590"/>
      <c r="BV29" s="590"/>
      <c r="BW29" s="599"/>
      <c r="BY29" s="586" t="s">
        <v>278</v>
      </c>
      <c r="BZ29" s="604"/>
      <c r="CA29" s="604"/>
      <c r="CB29" s="604"/>
      <c r="CC29" s="604"/>
      <c r="CD29" s="604"/>
      <c r="CE29" s="604"/>
      <c r="CF29" s="604"/>
      <c r="CG29" s="604"/>
      <c r="CH29" s="604"/>
      <c r="CI29" s="604"/>
      <c r="CJ29" s="604"/>
      <c r="CK29" s="604"/>
      <c r="CL29" s="605"/>
      <c r="CM29" s="589" t="s">
        <v>131</v>
      </c>
      <c r="CN29" s="590"/>
      <c r="CO29" s="590"/>
      <c r="CP29" s="590"/>
      <c r="CQ29" s="590"/>
      <c r="CR29" s="590"/>
      <c r="CS29" s="590"/>
      <c r="CT29" s="591"/>
      <c r="CU29" s="594" t="s">
        <v>131</v>
      </c>
      <c r="CV29" s="595"/>
      <c r="CW29" s="595"/>
      <c r="CX29" s="600"/>
      <c r="CY29" s="598" t="s">
        <v>131</v>
      </c>
      <c r="CZ29" s="590"/>
      <c r="DA29" s="590"/>
      <c r="DB29" s="590"/>
      <c r="DC29" s="590"/>
      <c r="DD29" s="590"/>
      <c r="DE29" s="590"/>
      <c r="DF29" s="590"/>
      <c r="DG29" s="590"/>
      <c r="DH29" s="590"/>
      <c r="DI29" s="590"/>
      <c r="DJ29" s="590"/>
      <c r="DK29" s="591"/>
      <c r="DL29" s="598" t="s">
        <v>131</v>
      </c>
      <c r="DM29" s="590"/>
      <c r="DN29" s="590"/>
      <c r="DO29" s="590"/>
      <c r="DP29" s="590"/>
      <c r="DQ29" s="590"/>
      <c r="DR29" s="590"/>
      <c r="DS29" s="590"/>
      <c r="DT29" s="590"/>
      <c r="DU29" s="590"/>
      <c r="DV29" s="590"/>
      <c r="DW29" s="590"/>
      <c r="DX29" s="599"/>
    </row>
    <row r="30" spans="2:128" ht="11.25" customHeight="1" x14ac:dyDescent="0.2">
      <c r="B30" s="586" t="s">
        <v>279</v>
      </c>
      <c r="C30" s="587"/>
      <c r="D30" s="587"/>
      <c r="E30" s="587"/>
      <c r="F30" s="587"/>
      <c r="G30" s="587"/>
      <c r="H30" s="587"/>
      <c r="I30" s="587"/>
      <c r="J30" s="587"/>
      <c r="K30" s="587"/>
      <c r="L30" s="587"/>
      <c r="M30" s="587"/>
      <c r="N30" s="587"/>
      <c r="O30" s="587"/>
      <c r="P30" s="587"/>
      <c r="Q30" s="588"/>
      <c r="R30" s="589">
        <v>1141160</v>
      </c>
      <c r="S30" s="590"/>
      <c r="T30" s="590"/>
      <c r="U30" s="590"/>
      <c r="V30" s="590"/>
      <c r="W30" s="590"/>
      <c r="X30" s="590"/>
      <c r="Y30" s="591"/>
      <c r="Z30" s="594">
        <v>0.2</v>
      </c>
      <c r="AA30" s="595"/>
      <c r="AB30" s="595"/>
      <c r="AC30" s="600"/>
      <c r="AD30" s="598">
        <v>279250</v>
      </c>
      <c r="AE30" s="590"/>
      <c r="AF30" s="590"/>
      <c r="AG30" s="590"/>
      <c r="AH30" s="590"/>
      <c r="AI30" s="590"/>
      <c r="AJ30" s="590"/>
      <c r="AK30" s="591"/>
      <c r="AL30" s="594">
        <v>0.1</v>
      </c>
      <c r="AM30" s="595"/>
      <c r="AN30" s="595"/>
      <c r="AO30" s="596"/>
      <c r="AP30" s="586" t="s">
        <v>280</v>
      </c>
      <c r="AQ30" s="587"/>
      <c r="AR30" s="587"/>
      <c r="AS30" s="587"/>
      <c r="AT30" s="587"/>
      <c r="AU30" s="587"/>
      <c r="AV30" s="587"/>
      <c r="AW30" s="587"/>
      <c r="AX30" s="587"/>
      <c r="AY30" s="587"/>
      <c r="AZ30" s="587"/>
      <c r="BA30" s="587"/>
      <c r="BB30" s="587"/>
      <c r="BC30" s="588"/>
      <c r="BD30" s="589" t="s">
        <v>131</v>
      </c>
      <c r="BE30" s="590"/>
      <c r="BF30" s="590"/>
      <c r="BG30" s="590"/>
      <c r="BH30" s="590"/>
      <c r="BI30" s="590"/>
      <c r="BJ30" s="590"/>
      <c r="BK30" s="591"/>
      <c r="BL30" s="594" t="s">
        <v>234</v>
      </c>
      <c r="BM30" s="595"/>
      <c r="BN30" s="595"/>
      <c r="BO30" s="600"/>
      <c r="BP30" s="598" t="s">
        <v>131</v>
      </c>
      <c r="BQ30" s="590"/>
      <c r="BR30" s="590"/>
      <c r="BS30" s="590"/>
      <c r="BT30" s="590"/>
      <c r="BU30" s="590"/>
      <c r="BV30" s="590"/>
      <c r="BW30" s="599"/>
      <c r="BY30" s="586" t="s">
        <v>281</v>
      </c>
      <c r="BZ30" s="604"/>
      <c r="CA30" s="604"/>
      <c r="CB30" s="604"/>
      <c r="CC30" s="604"/>
      <c r="CD30" s="604"/>
      <c r="CE30" s="604"/>
      <c r="CF30" s="604"/>
      <c r="CG30" s="604"/>
      <c r="CH30" s="604"/>
      <c r="CI30" s="604"/>
      <c r="CJ30" s="604"/>
      <c r="CK30" s="604"/>
      <c r="CL30" s="605"/>
      <c r="CM30" s="589">
        <v>347889</v>
      </c>
      <c r="CN30" s="590"/>
      <c r="CO30" s="590"/>
      <c r="CP30" s="590"/>
      <c r="CQ30" s="590"/>
      <c r="CR30" s="590"/>
      <c r="CS30" s="590"/>
      <c r="CT30" s="591"/>
      <c r="CU30" s="594">
        <v>0.1</v>
      </c>
      <c r="CV30" s="595"/>
      <c r="CW30" s="595"/>
      <c r="CX30" s="600"/>
      <c r="CY30" s="598" t="s">
        <v>234</v>
      </c>
      <c r="CZ30" s="590"/>
      <c r="DA30" s="590"/>
      <c r="DB30" s="590"/>
      <c r="DC30" s="590"/>
      <c r="DD30" s="590"/>
      <c r="DE30" s="590"/>
      <c r="DF30" s="590"/>
      <c r="DG30" s="590"/>
      <c r="DH30" s="590"/>
      <c r="DI30" s="590"/>
      <c r="DJ30" s="590"/>
      <c r="DK30" s="591"/>
      <c r="DL30" s="598">
        <v>347889</v>
      </c>
      <c r="DM30" s="590"/>
      <c r="DN30" s="590"/>
      <c r="DO30" s="590"/>
      <c r="DP30" s="590"/>
      <c r="DQ30" s="590"/>
      <c r="DR30" s="590"/>
      <c r="DS30" s="590"/>
      <c r="DT30" s="590"/>
      <c r="DU30" s="590"/>
      <c r="DV30" s="590"/>
      <c r="DW30" s="590"/>
      <c r="DX30" s="599"/>
    </row>
    <row r="31" spans="2:128" ht="11.25" customHeight="1" x14ac:dyDescent="0.2">
      <c r="B31" s="586" t="s">
        <v>282</v>
      </c>
      <c r="C31" s="587"/>
      <c r="D31" s="587"/>
      <c r="E31" s="587"/>
      <c r="F31" s="587"/>
      <c r="G31" s="587"/>
      <c r="H31" s="587"/>
      <c r="I31" s="587"/>
      <c r="J31" s="587"/>
      <c r="K31" s="587"/>
      <c r="L31" s="587"/>
      <c r="M31" s="587"/>
      <c r="N31" s="587"/>
      <c r="O31" s="587"/>
      <c r="P31" s="587"/>
      <c r="Q31" s="588"/>
      <c r="R31" s="589">
        <v>152371</v>
      </c>
      <c r="S31" s="590"/>
      <c r="T31" s="590"/>
      <c r="U31" s="590"/>
      <c r="V31" s="590"/>
      <c r="W31" s="590"/>
      <c r="X31" s="590"/>
      <c r="Y31" s="591"/>
      <c r="Z31" s="594">
        <v>0</v>
      </c>
      <c r="AA31" s="595"/>
      <c r="AB31" s="595"/>
      <c r="AC31" s="600"/>
      <c r="AD31" s="598" t="s">
        <v>131</v>
      </c>
      <c r="AE31" s="590"/>
      <c r="AF31" s="590"/>
      <c r="AG31" s="590"/>
      <c r="AH31" s="590"/>
      <c r="AI31" s="590"/>
      <c r="AJ31" s="590"/>
      <c r="AK31" s="591"/>
      <c r="AL31" s="594" t="s">
        <v>131</v>
      </c>
      <c r="AM31" s="595"/>
      <c r="AN31" s="595"/>
      <c r="AO31" s="596"/>
      <c r="AP31" s="586" t="s">
        <v>283</v>
      </c>
      <c r="AQ31" s="587"/>
      <c r="AR31" s="587"/>
      <c r="AS31" s="587"/>
      <c r="AT31" s="587"/>
      <c r="AU31" s="587"/>
      <c r="AV31" s="587"/>
      <c r="AW31" s="587"/>
      <c r="AX31" s="587"/>
      <c r="AY31" s="587"/>
      <c r="AZ31" s="587"/>
      <c r="BA31" s="587"/>
      <c r="BB31" s="587"/>
      <c r="BC31" s="588"/>
      <c r="BD31" s="589">
        <v>5084</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284</v>
      </c>
      <c r="BZ31" s="604"/>
      <c r="CA31" s="604"/>
      <c r="CB31" s="604"/>
      <c r="CC31" s="604"/>
      <c r="CD31" s="604"/>
      <c r="CE31" s="604"/>
      <c r="CF31" s="604"/>
      <c r="CG31" s="604"/>
      <c r="CH31" s="604"/>
      <c r="CI31" s="604"/>
      <c r="CJ31" s="604"/>
      <c r="CK31" s="604"/>
      <c r="CL31" s="605"/>
      <c r="CM31" s="589">
        <v>2602887</v>
      </c>
      <c r="CN31" s="590"/>
      <c r="CO31" s="590"/>
      <c r="CP31" s="590"/>
      <c r="CQ31" s="590"/>
      <c r="CR31" s="590"/>
      <c r="CS31" s="590"/>
      <c r="CT31" s="591"/>
      <c r="CU31" s="594">
        <v>0.5</v>
      </c>
      <c r="CV31" s="595"/>
      <c r="CW31" s="595"/>
      <c r="CX31" s="600"/>
      <c r="CY31" s="598" t="s">
        <v>121</v>
      </c>
      <c r="CZ31" s="590"/>
      <c r="DA31" s="590"/>
      <c r="DB31" s="590"/>
      <c r="DC31" s="590"/>
      <c r="DD31" s="590"/>
      <c r="DE31" s="590"/>
      <c r="DF31" s="590"/>
      <c r="DG31" s="590"/>
      <c r="DH31" s="590"/>
      <c r="DI31" s="590"/>
      <c r="DJ31" s="590"/>
      <c r="DK31" s="591"/>
      <c r="DL31" s="598">
        <v>2602887</v>
      </c>
      <c r="DM31" s="590"/>
      <c r="DN31" s="590"/>
      <c r="DO31" s="590"/>
      <c r="DP31" s="590"/>
      <c r="DQ31" s="590"/>
      <c r="DR31" s="590"/>
      <c r="DS31" s="590"/>
      <c r="DT31" s="590"/>
      <c r="DU31" s="590"/>
      <c r="DV31" s="590"/>
      <c r="DW31" s="590"/>
      <c r="DX31" s="599"/>
    </row>
    <row r="32" spans="2:128" ht="11.25" customHeight="1" x14ac:dyDescent="0.2">
      <c r="B32" s="586" t="s">
        <v>285</v>
      </c>
      <c r="C32" s="587"/>
      <c r="D32" s="587"/>
      <c r="E32" s="587"/>
      <c r="F32" s="587"/>
      <c r="G32" s="587"/>
      <c r="H32" s="587"/>
      <c r="I32" s="587"/>
      <c r="J32" s="587"/>
      <c r="K32" s="587"/>
      <c r="L32" s="587"/>
      <c r="M32" s="587"/>
      <c r="N32" s="587"/>
      <c r="O32" s="587"/>
      <c r="P32" s="587"/>
      <c r="Q32" s="588"/>
      <c r="R32" s="589">
        <v>4602298</v>
      </c>
      <c r="S32" s="590"/>
      <c r="T32" s="590"/>
      <c r="U32" s="590"/>
      <c r="V32" s="590"/>
      <c r="W32" s="590"/>
      <c r="X32" s="590"/>
      <c r="Y32" s="591"/>
      <c r="Z32" s="594">
        <v>0.8</v>
      </c>
      <c r="AA32" s="595"/>
      <c r="AB32" s="595"/>
      <c r="AC32" s="600"/>
      <c r="AD32" s="598" t="s">
        <v>121</v>
      </c>
      <c r="AE32" s="590"/>
      <c r="AF32" s="590"/>
      <c r="AG32" s="590"/>
      <c r="AH32" s="590"/>
      <c r="AI32" s="590"/>
      <c r="AJ32" s="590"/>
      <c r="AK32" s="591"/>
      <c r="AL32" s="594" t="s">
        <v>131</v>
      </c>
      <c r="AM32" s="595"/>
      <c r="AN32" s="595"/>
      <c r="AO32" s="596"/>
      <c r="AP32" s="586" t="s">
        <v>157</v>
      </c>
      <c r="AQ32" s="587"/>
      <c r="AR32" s="587"/>
      <c r="AS32" s="587"/>
      <c r="AT32" s="587"/>
      <c r="AU32" s="587"/>
      <c r="AV32" s="587"/>
      <c r="AW32" s="587"/>
      <c r="AX32" s="587"/>
      <c r="AY32" s="587"/>
      <c r="AZ32" s="587"/>
      <c r="BA32" s="587"/>
      <c r="BB32" s="587"/>
      <c r="BC32" s="588"/>
      <c r="BD32" s="589">
        <v>145213861</v>
      </c>
      <c r="BE32" s="590"/>
      <c r="BF32" s="590"/>
      <c r="BG32" s="590"/>
      <c r="BH32" s="590"/>
      <c r="BI32" s="590"/>
      <c r="BJ32" s="590"/>
      <c r="BK32" s="591"/>
      <c r="BL32" s="594">
        <v>100</v>
      </c>
      <c r="BM32" s="595"/>
      <c r="BN32" s="595"/>
      <c r="BO32" s="600"/>
      <c r="BP32" s="598">
        <v>688578</v>
      </c>
      <c r="BQ32" s="590"/>
      <c r="BR32" s="590"/>
      <c r="BS32" s="590"/>
      <c r="BT32" s="590"/>
      <c r="BU32" s="590"/>
      <c r="BV32" s="590"/>
      <c r="BW32" s="599"/>
      <c r="BY32" s="586" t="s">
        <v>286</v>
      </c>
      <c r="BZ32" s="587"/>
      <c r="CA32" s="587"/>
      <c r="CB32" s="587"/>
      <c r="CC32" s="587"/>
      <c r="CD32" s="587"/>
      <c r="CE32" s="587"/>
      <c r="CF32" s="587"/>
      <c r="CG32" s="587"/>
      <c r="CH32" s="587"/>
      <c r="CI32" s="587"/>
      <c r="CJ32" s="587"/>
      <c r="CK32" s="587"/>
      <c r="CL32" s="588"/>
      <c r="CM32" s="589" t="s">
        <v>131</v>
      </c>
      <c r="CN32" s="590"/>
      <c r="CO32" s="590"/>
      <c r="CP32" s="590"/>
      <c r="CQ32" s="590"/>
      <c r="CR32" s="590"/>
      <c r="CS32" s="590"/>
      <c r="CT32" s="591"/>
      <c r="CU32" s="594" t="s">
        <v>131</v>
      </c>
      <c r="CV32" s="595"/>
      <c r="CW32" s="595"/>
      <c r="CX32" s="600"/>
      <c r="CY32" s="598" t="s">
        <v>131</v>
      </c>
      <c r="CZ32" s="590"/>
      <c r="DA32" s="590"/>
      <c r="DB32" s="590"/>
      <c r="DC32" s="590"/>
      <c r="DD32" s="590"/>
      <c r="DE32" s="590"/>
      <c r="DF32" s="590"/>
      <c r="DG32" s="590"/>
      <c r="DH32" s="590"/>
      <c r="DI32" s="590"/>
      <c r="DJ32" s="590"/>
      <c r="DK32" s="591"/>
      <c r="DL32" s="598" t="s">
        <v>234</v>
      </c>
      <c r="DM32" s="590"/>
      <c r="DN32" s="590"/>
      <c r="DO32" s="590"/>
      <c r="DP32" s="590"/>
      <c r="DQ32" s="590"/>
      <c r="DR32" s="590"/>
      <c r="DS32" s="590"/>
      <c r="DT32" s="590"/>
      <c r="DU32" s="590"/>
      <c r="DV32" s="590"/>
      <c r="DW32" s="590"/>
      <c r="DX32" s="599"/>
    </row>
    <row r="33" spans="2:128" ht="11.25" customHeight="1" x14ac:dyDescent="0.2">
      <c r="B33" s="586" t="s">
        <v>287</v>
      </c>
      <c r="C33" s="587"/>
      <c r="D33" s="587"/>
      <c r="E33" s="587"/>
      <c r="F33" s="587"/>
      <c r="G33" s="587"/>
      <c r="H33" s="587"/>
      <c r="I33" s="587"/>
      <c r="J33" s="587"/>
      <c r="K33" s="587"/>
      <c r="L33" s="587"/>
      <c r="M33" s="587"/>
      <c r="N33" s="587"/>
      <c r="O33" s="587"/>
      <c r="P33" s="587"/>
      <c r="Q33" s="588"/>
      <c r="R33" s="589">
        <v>14959121</v>
      </c>
      <c r="S33" s="590"/>
      <c r="T33" s="590"/>
      <c r="U33" s="590"/>
      <c r="V33" s="590"/>
      <c r="W33" s="590"/>
      <c r="X33" s="590"/>
      <c r="Y33" s="591"/>
      <c r="Z33" s="594">
        <v>2.7</v>
      </c>
      <c r="AA33" s="595"/>
      <c r="AB33" s="595"/>
      <c r="AC33" s="600"/>
      <c r="AD33" s="598" t="s">
        <v>131</v>
      </c>
      <c r="AE33" s="590"/>
      <c r="AF33" s="590"/>
      <c r="AG33" s="590"/>
      <c r="AH33" s="590"/>
      <c r="AI33" s="590"/>
      <c r="AJ33" s="590"/>
      <c r="AK33" s="591"/>
      <c r="AL33" s="594" t="s">
        <v>131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288</v>
      </c>
      <c r="BZ33" s="607"/>
      <c r="CA33" s="607"/>
      <c r="CB33" s="607"/>
      <c r="CC33" s="607"/>
      <c r="CD33" s="607"/>
      <c r="CE33" s="607"/>
      <c r="CF33" s="607"/>
      <c r="CG33" s="607"/>
      <c r="CH33" s="607"/>
      <c r="CI33" s="607"/>
      <c r="CJ33" s="607"/>
      <c r="CK33" s="607"/>
      <c r="CL33" s="608"/>
      <c r="CM33" s="589">
        <v>535947139</v>
      </c>
      <c r="CN33" s="590"/>
      <c r="CO33" s="590"/>
      <c r="CP33" s="590"/>
      <c r="CQ33" s="590"/>
      <c r="CR33" s="590"/>
      <c r="CS33" s="590"/>
      <c r="CT33" s="591"/>
      <c r="CU33" s="609">
        <v>100</v>
      </c>
      <c r="CV33" s="610"/>
      <c r="CW33" s="610"/>
      <c r="CX33" s="611"/>
      <c r="CY33" s="598">
        <v>120840133</v>
      </c>
      <c r="CZ33" s="590"/>
      <c r="DA33" s="590"/>
      <c r="DB33" s="590"/>
      <c r="DC33" s="590"/>
      <c r="DD33" s="590"/>
      <c r="DE33" s="590"/>
      <c r="DF33" s="590"/>
      <c r="DG33" s="590"/>
      <c r="DH33" s="590"/>
      <c r="DI33" s="590"/>
      <c r="DJ33" s="590"/>
      <c r="DK33" s="591"/>
      <c r="DL33" s="598">
        <v>333090562</v>
      </c>
      <c r="DM33" s="590"/>
      <c r="DN33" s="590"/>
      <c r="DO33" s="590"/>
      <c r="DP33" s="590"/>
      <c r="DQ33" s="590"/>
      <c r="DR33" s="590"/>
      <c r="DS33" s="590"/>
      <c r="DT33" s="590"/>
      <c r="DU33" s="590"/>
      <c r="DV33" s="590"/>
      <c r="DW33" s="590"/>
      <c r="DX33" s="599"/>
    </row>
    <row r="34" spans="2:128" ht="11.25" customHeight="1" x14ac:dyDescent="0.2">
      <c r="B34" s="586" t="s">
        <v>289</v>
      </c>
      <c r="C34" s="587"/>
      <c r="D34" s="587"/>
      <c r="E34" s="587"/>
      <c r="F34" s="587"/>
      <c r="G34" s="587"/>
      <c r="H34" s="587"/>
      <c r="I34" s="587"/>
      <c r="J34" s="587"/>
      <c r="K34" s="587"/>
      <c r="L34" s="587"/>
      <c r="M34" s="587"/>
      <c r="N34" s="587"/>
      <c r="O34" s="587"/>
      <c r="P34" s="587"/>
      <c r="Q34" s="588"/>
      <c r="R34" s="589">
        <v>37616825</v>
      </c>
      <c r="S34" s="590"/>
      <c r="T34" s="590"/>
      <c r="U34" s="590"/>
      <c r="V34" s="590"/>
      <c r="W34" s="590"/>
      <c r="X34" s="590"/>
      <c r="Y34" s="591"/>
      <c r="Z34" s="594">
        <v>6.8</v>
      </c>
      <c r="AA34" s="595"/>
      <c r="AB34" s="595"/>
      <c r="AC34" s="600"/>
      <c r="AD34" s="598">
        <v>11624</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290</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291</v>
      </c>
      <c r="C35" s="587"/>
      <c r="D35" s="587"/>
      <c r="E35" s="587"/>
      <c r="F35" s="587"/>
      <c r="G35" s="587"/>
      <c r="H35" s="587"/>
      <c r="I35" s="587"/>
      <c r="J35" s="587"/>
      <c r="K35" s="587"/>
      <c r="L35" s="587"/>
      <c r="M35" s="587"/>
      <c r="N35" s="587"/>
      <c r="O35" s="587"/>
      <c r="P35" s="587"/>
      <c r="Q35" s="588"/>
      <c r="R35" s="589">
        <v>64126000</v>
      </c>
      <c r="S35" s="590"/>
      <c r="T35" s="590"/>
      <c r="U35" s="590"/>
      <c r="V35" s="590"/>
      <c r="W35" s="590"/>
      <c r="X35" s="590"/>
      <c r="Y35" s="591"/>
      <c r="Z35" s="594">
        <v>11.6</v>
      </c>
      <c r="AA35" s="595"/>
      <c r="AB35" s="595"/>
      <c r="AC35" s="600"/>
      <c r="AD35" s="598" t="s">
        <v>131</v>
      </c>
      <c r="AE35" s="590"/>
      <c r="AF35" s="590"/>
      <c r="AG35" s="590"/>
      <c r="AH35" s="590"/>
      <c r="AI35" s="590"/>
      <c r="AJ35" s="590"/>
      <c r="AK35" s="591"/>
      <c r="AL35" s="594" t="s">
        <v>234</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197</v>
      </c>
      <c r="BZ35" s="572"/>
      <c r="CA35" s="572"/>
      <c r="CB35" s="572"/>
      <c r="CC35" s="572"/>
      <c r="CD35" s="572"/>
      <c r="CE35" s="572"/>
      <c r="CF35" s="572"/>
      <c r="CG35" s="572"/>
      <c r="CH35" s="572"/>
      <c r="CI35" s="572"/>
      <c r="CJ35" s="572"/>
      <c r="CK35" s="572"/>
      <c r="CL35" s="573"/>
      <c r="CM35" s="571" t="s">
        <v>292</v>
      </c>
      <c r="CN35" s="572"/>
      <c r="CO35" s="572"/>
      <c r="CP35" s="572"/>
      <c r="CQ35" s="572"/>
      <c r="CR35" s="572"/>
      <c r="CS35" s="572"/>
      <c r="CT35" s="573"/>
      <c r="CU35" s="571" t="s">
        <v>293</v>
      </c>
      <c r="CV35" s="572"/>
      <c r="CW35" s="572"/>
      <c r="CX35" s="573"/>
      <c r="CY35" s="571" t="s">
        <v>294</v>
      </c>
      <c r="CZ35" s="572"/>
      <c r="DA35" s="572"/>
      <c r="DB35" s="572"/>
      <c r="DC35" s="572"/>
      <c r="DD35" s="572"/>
      <c r="DE35" s="572"/>
      <c r="DF35" s="573"/>
      <c r="DG35" s="612" t="s">
        <v>295</v>
      </c>
      <c r="DH35" s="613"/>
      <c r="DI35" s="613"/>
      <c r="DJ35" s="613"/>
      <c r="DK35" s="613"/>
      <c r="DL35" s="613"/>
      <c r="DM35" s="613"/>
      <c r="DN35" s="613"/>
      <c r="DO35" s="613"/>
      <c r="DP35" s="613"/>
      <c r="DQ35" s="614"/>
      <c r="DR35" s="571" t="s">
        <v>296</v>
      </c>
      <c r="DS35" s="572"/>
      <c r="DT35" s="572"/>
      <c r="DU35" s="572"/>
      <c r="DV35" s="572"/>
      <c r="DW35" s="572"/>
      <c r="DX35" s="573"/>
    </row>
    <row r="36" spans="2:128" ht="11.25" customHeight="1" x14ac:dyDescent="0.2">
      <c r="B36" s="586" t="s">
        <v>297</v>
      </c>
      <c r="C36" s="587"/>
      <c r="D36" s="587"/>
      <c r="E36" s="587"/>
      <c r="F36" s="587"/>
      <c r="G36" s="587"/>
      <c r="H36" s="587"/>
      <c r="I36" s="587"/>
      <c r="J36" s="587"/>
      <c r="K36" s="587"/>
      <c r="L36" s="587"/>
      <c r="M36" s="587"/>
      <c r="N36" s="587"/>
      <c r="O36" s="587"/>
      <c r="P36" s="587"/>
      <c r="Q36" s="588"/>
      <c r="R36" s="589" t="s">
        <v>131</v>
      </c>
      <c r="S36" s="590"/>
      <c r="T36" s="590"/>
      <c r="U36" s="590"/>
      <c r="V36" s="590"/>
      <c r="W36" s="590"/>
      <c r="X36" s="590"/>
      <c r="Y36" s="591"/>
      <c r="Z36" s="594" t="s">
        <v>131</v>
      </c>
      <c r="AA36" s="595"/>
      <c r="AB36" s="595"/>
      <c r="AC36" s="600"/>
      <c r="AD36" s="598" t="s">
        <v>131</v>
      </c>
      <c r="AE36" s="590"/>
      <c r="AF36" s="590"/>
      <c r="AG36" s="590"/>
      <c r="AH36" s="590"/>
      <c r="AI36" s="590"/>
      <c r="AJ36" s="590"/>
      <c r="AK36" s="591"/>
      <c r="AL36" s="594" t="s">
        <v>234</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298</v>
      </c>
      <c r="BZ36" s="576"/>
      <c r="CA36" s="576"/>
      <c r="CB36" s="576"/>
      <c r="CC36" s="576"/>
      <c r="CD36" s="576"/>
      <c r="CE36" s="576"/>
      <c r="CF36" s="576"/>
      <c r="CG36" s="576"/>
      <c r="CH36" s="576"/>
      <c r="CI36" s="576"/>
      <c r="CJ36" s="576"/>
      <c r="CK36" s="576"/>
      <c r="CL36" s="577"/>
      <c r="CM36" s="578">
        <v>199062826</v>
      </c>
      <c r="CN36" s="579"/>
      <c r="CO36" s="579"/>
      <c r="CP36" s="579"/>
      <c r="CQ36" s="579"/>
      <c r="CR36" s="579"/>
      <c r="CS36" s="579"/>
      <c r="CT36" s="580"/>
      <c r="CU36" s="583">
        <v>37.1</v>
      </c>
      <c r="CV36" s="584"/>
      <c r="CW36" s="584"/>
      <c r="CX36" s="616"/>
      <c r="CY36" s="615">
        <v>179475151</v>
      </c>
      <c r="CZ36" s="579"/>
      <c r="DA36" s="579"/>
      <c r="DB36" s="579"/>
      <c r="DC36" s="579"/>
      <c r="DD36" s="579"/>
      <c r="DE36" s="579"/>
      <c r="DF36" s="580"/>
      <c r="DG36" s="615">
        <v>177340145</v>
      </c>
      <c r="DH36" s="579"/>
      <c r="DI36" s="579"/>
      <c r="DJ36" s="579"/>
      <c r="DK36" s="579"/>
      <c r="DL36" s="579"/>
      <c r="DM36" s="579"/>
      <c r="DN36" s="579"/>
      <c r="DO36" s="579"/>
      <c r="DP36" s="579"/>
      <c r="DQ36" s="580"/>
      <c r="DR36" s="583">
        <v>67.099999999999994</v>
      </c>
      <c r="DS36" s="584"/>
      <c r="DT36" s="584"/>
      <c r="DU36" s="584"/>
      <c r="DV36" s="584"/>
      <c r="DW36" s="584"/>
      <c r="DX36" s="585"/>
    </row>
    <row r="37" spans="2:128" ht="11.25" customHeight="1" x14ac:dyDescent="0.2">
      <c r="B37" s="586" t="s">
        <v>299</v>
      </c>
      <c r="C37" s="587"/>
      <c r="D37" s="587"/>
      <c r="E37" s="587"/>
      <c r="F37" s="587"/>
      <c r="G37" s="587"/>
      <c r="H37" s="587"/>
      <c r="I37" s="587"/>
      <c r="J37" s="587"/>
      <c r="K37" s="587"/>
      <c r="L37" s="587"/>
      <c r="M37" s="587"/>
      <c r="N37" s="587"/>
      <c r="O37" s="587"/>
      <c r="P37" s="587"/>
      <c r="Q37" s="588"/>
      <c r="R37" s="589">
        <v>3163000</v>
      </c>
      <c r="S37" s="590"/>
      <c r="T37" s="590"/>
      <c r="U37" s="590"/>
      <c r="V37" s="590"/>
      <c r="W37" s="590"/>
      <c r="X37" s="590"/>
      <c r="Y37" s="591"/>
      <c r="Z37" s="594">
        <v>0.6</v>
      </c>
      <c r="AA37" s="595"/>
      <c r="AB37" s="595"/>
      <c r="AC37" s="600"/>
      <c r="AD37" s="598" t="s">
        <v>234</v>
      </c>
      <c r="AE37" s="590"/>
      <c r="AF37" s="590"/>
      <c r="AG37" s="590"/>
      <c r="AH37" s="590"/>
      <c r="AI37" s="590"/>
      <c r="AJ37" s="590"/>
      <c r="AK37" s="591"/>
      <c r="AL37" s="594" t="s">
        <v>131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300</v>
      </c>
      <c r="BZ37" s="587"/>
      <c r="CA37" s="587"/>
      <c r="CB37" s="587"/>
      <c r="CC37" s="587"/>
      <c r="CD37" s="587"/>
      <c r="CE37" s="587"/>
      <c r="CF37" s="587"/>
      <c r="CG37" s="587"/>
      <c r="CH37" s="587"/>
      <c r="CI37" s="587"/>
      <c r="CJ37" s="587"/>
      <c r="CK37" s="587"/>
      <c r="CL37" s="588"/>
      <c r="CM37" s="589">
        <v>112082294</v>
      </c>
      <c r="CN37" s="619"/>
      <c r="CO37" s="619"/>
      <c r="CP37" s="619"/>
      <c r="CQ37" s="619"/>
      <c r="CR37" s="619"/>
      <c r="CS37" s="619"/>
      <c r="CT37" s="620"/>
      <c r="CU37" s="594">
        <v>20.9</v>
      </c>
      <c r="CV37" s="617"/>
      <c r="CW37" s="617"/>
      <c r="CX37" s="618"/>
      <c r="CY37" s="598">
        <v>97728819</v>
      </c>
      <c r="CZ37" s="619"/>
      <c r="DA37" s="619"/>
      <c r="DB37" s="619"/>
      <c r="DC37" s="619"/>
      <c r="DD37" s="619"/>
      <c r="DE37" s="619"/>
      <c r="DF37" s="620"/>
      <c r="DG37" s="598">
        <v>95776985</v>
      </c>
      <c r="DH37" s="619"/>
      <c r="DI37" s="619"/>
      <c r="DJ37" s="619"/>
      <c r="DK37" s="619"/>
      <c r="DL37" s="619"/>
      <c r="DM37" s="619"/>
      <c r="DN37" s="619"/>
      <c r="DO37" s="619"/>
      <c r="DP37" s="619"/>
      <c r="DQ37" s="620"/>
      <c r="DR37" s="594">
        <v>36.200000000000003</v>
      </c>
      <c r="DS37" s="617"/>
      <c r="DT37" s="617"/>
      <c r="DU37" s="617"/>
      <c r="DV37" s="617"/>
      <c r="DW37" s="617"/>
      <c r="DX37" s="621"/>
    </row>
    <row r="38" spans="2:128" ht="11.25" customHeight="1" x14ac:dyDescent="0.2">
      <c r="B38" s="606" t="s">
        <v>301</v>
      </c>
      <c r="C38" s="607"/>
      <c r="D38" s="607"/>
      <c r="E38" s="607"/>
      <c r="F38" s="607"/>
      <c r="G38" s="607"/>
      <c r="H38" s="607"/>
      <c r="I38" s="607"/>
      <c r="J38" s="607"/>
      <c r="K38" s="607"/>
      <c r="L38" s="607"/>
      <c r="M38" s="607"/>
      <c r="N38" s="607"/>
      <c r="O38" s="607"/>
      <c r="P38" s="607"/>
      <c r="Q38" s="608"/>
      <c r="R38" s="589">
        <v>554078342</v>
      </c>
      <c r="S38" s="590"/>
      <c r="T38" s="590"/>
      <c r="U38" s="590"/>
      <c r="V38" s="590"/>
      <c r="W38" s="590"/>
      <c r="X38" s="590"/>
      <c r="Y38" s="591"/>
      <c r="Z38" s="592">
        <v>100</v>
      </c>
      <c r="AA38" s="592"/>
      <c r="AB38" s="592"/>
      <c r="AC38" s="592"/>
      <c r="AD38" s="593">
        <v>261309596</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302</v>
      </c>
      <c r="BZ38" s="587"/>
      <c r="CA38" s="587"/>
      <c r="CB38" s="587"/>
      <c r="CC38" s="587"/>
      <c r="CD38" s="587"/>
      <c r="CE38" s="587"/>
      <c r="CF38" s="587"/>
      <c r="CG38" s="587"/>
      <c r="CH38" s="587"/>
      <c r="CI38" s="587"/>
      <c r="CJ38" s="587"/>
      <c r="CK38" s="587"/>
      <c r="CL38" s="588"/>
      <c r="CM38" s="589">
        <v>81096828</v>
      </c>
      <c r="CN38" s="590"/>
      <c r="CO38" s="590"/>
      <c r="CP38" s="590"/>
      <c r="CQ38" s="590"/>
      <c r="CR38" s="590"/>
      <c r="CS38" s="590"/>
      <c r="CT38" s="591"/>
      <c r="CU38" s="594">
        <v>15.1</v>
      </c>
      <c r="CV38" s="617"/>
      <c r="CW38" s="617"/>
      <c r="CX38" s="618"/>
      <c r="CY38" s="598">
        <v>67462634</v>
      </c>
      <c r="CZ38" s="619"/>
      <c r="DA38" s="619"/>
      <c r="DB38" s="619"/>
      <c r="DC38" s="619"/>
      <c r="DD38" s="619"/>
      <c r="DE38" s="619"/>
      <c r="DF38" s="620"/>
      <c r="DG38" s="598">
        <v>67231546</v>
      </c>
      <c r="DH38" s="619"/>
      <c r="DI38" s="619"/>
      <c r="DJ38" s="619"/>
      <c r="DK38" s="619"/>
      <c r="DL38" s="619"/>
      <c r="DM38" s="619"/>
      <c r="DN38" s="619"/>
      <c r="DO38" s="619"/>
      <c r="DP38" s="619"/>
      <c r="DQ38" s="620"/>
      <c r="DR38" s="594">
        <v>25.4</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303</v>
      </c>
      <c r="BZ39" s="587"/>
      <c r="CA39" s="587"/>
      <c r="CB39" s="587"/>
      <c r="CC39" s="587"/>
      <c r="CD39" s="587"/>
      <c r="CE39" s="587"/>
      <c r="CF39" s="587"/>
      <c r="CG39" s="587"/>
      <c r="CH39" s="587"/>
      <c r="CI39" s="587"/>
      <c r="CJ39" s="587"/>
      <c r="CK39" s="587"/>
      <c r="CL39" s="588"/>
      <c r="CM39" s="589">
        <v>12826874</v>
      </c>
      <c r="CN39" s="619"/>
      <c r="CO39" s="619"/>
      <c r="CP39" s="619"/>
      <c r="CQ39" s="619"/>
      <c r="CR39" s="619"/>
      <c r="CS39" s="619"/>
      <c r="CT39" s="620"/>
      <c r="CU39" s="594">
        <v>2.4</v>
      </c>
      <c r="CV39" s="617"/>
      <c r="CW39" s="617"/>
      <c r="CX39" s="618"/>
      <c r="CY39" s="598">
        <v>8930286</v>
      </c>
      <c r="CZ39" s="619"/>
      <c r="DA39" s="619"/>
      <c r="DB39" s="619"/>
      <c r="DC39" s="619"/>
      <c r="DD39" s="619"/>
      <c r="DE39" s="619"/>
      <c r="DF39" s="620"/>
      <c r="DG39" s="598">
        <v>8747114</v>
      </c>
      <c r="DH39" s="619"/>
      <c r="DI39" s="619"/>
      <c r="DJ39" s="619"/>
      <c r="DK39" s="619"/>
      <c r="DL39" s="619"/>
      <c r="DM39" s="619"/>
      <c r="DN39" s="619"/>
      <c r="DO39" s="619"/>
      <c r="DP39" s="619"/>
      <c r="DQ39" s="620"/>
      <c r="DR39" s="594">
        <v>3.3</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304</v>
      </c>
      <c r="BZ40" s="587"/>
      <c r="CA40" s="587"/>
      <c r="CB40" s="587"/>
      <c r="CC40" s="587"/>
      <c r="CD40" s="587"/>
      <c r="CE40" s="587"/>
      <c r="CF40" s="587"/>
      <c r="CG40" s="587"/>
      <c r="CH40" s="587"/>
      <c r="CI40" s="587"/>
      <c r="CJ40" s="587"/>
      <c r="CK40" s="587"/>
      <c r="CL40" s="588"/>
      <c r="CM40" s="589">
        <v>74153658</v>
      </c>
      <c r="CN40" s="590"/>
      <c r="CO40" s="590"/>
      <c r="CP40" s="590"/>
      <c r="CQ40" s="590"/>
      <c r="CR40" s="590"/>
      <c r="CS40" s="590"/>
      <c r="CT40" s="591"/>
      <c r="CU40" s="594">
        <v>13.8</v>
      </c>
      <c r="CV40" s="617"/>
      <c r="CW40" s="617"/>
      <c r="CX40" s="618"/>
      <c r="CY40" s="598">
        <v>72816046</v>
      </c>
      <c r="CZ40" s="619"/>
      <c r="DA40" s="619"/>
      <c r="DB40" s="619"/>
      <c r="DC40" s="619"/>
      <c r="DD40" s="619"/>
      <c r="DE40" s="619"/>
      <c r="DF40" s="620"/>
      <c r="DG40" s="598">
        <v>72816046</v>
      </c>
      <c r="DH40" s="619"/>
      <c r="DI40" s="619"/>
      <c r="DJ40" s="619"/>
      <c r="DK40" s="619"/>
      <c r="DL40" s="619"/>
      <c r="DM40" s="619"/>
      <c r="DN40" s="619"/>
      <c r="DO40" s="619"/>
      <c r="DP40" s="619"/>
      <c r="DQ40" s="620"/>
      <c r="DR40" s="594">
        <v>27.5</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305</v>
      </c>
      <c r="AQ41" s="572"/>
      <c r="AR41" s="572"/>
      <c r="AS41" s="572"/>
      <c r="AT41" s="572"/>
      <c r="AU41" s="572"/>
      <c r="AV41" s="572"/>
      <c r="AW41" s="572"/>
      <c r="AX41" s="572"/>
      <c r="AY41" s="572"/>
      <c r="AZ41" s="572"/>
      <c r="BA41" s="572"/>
      <c r="BB41" s="572"/>
      <c r="BC41" s="573"/>
      <c r="BD41" s="571" t="s">
        <v>306</v>
      </c>
      <c r="BE41" s="572"/>
      <c r="BF41" s="572"/>
      <c r="BG41" s="572"/>
      <c r="BH41" s="572"/>
      <c r="BI41" s="572"/>
      <c r="BJ41" s="572"/>
      <c r="BK41" s="572"/>
      <c r="BL41" s="572"/>
      <c r="BM41" s="573"/>
      <c r="BN41" s="571" t="s">
        <v>307</v>
      </c>
      <c r="BO41" s="572"/>
      <c r="BP41" s="572"/>
      <c r="BQ41" s="572"/>
      <c r="BR41" s="572"/>
      <c r="BS41" s="572"/>
      <c r="BT41" s="572"/>
      <c r="BU41" s="572"/>
      <c r="BV41" s="572"/>
      <c r="BW41" s="573"/>
      <c r="BY41" s="634" t="s">
        <v>308</v>
      </c>
      <c r="BZ41" s="635"/>
      <c r="CA41" s="586" t="s">
        <v>309</v>
      </c>
      <c r="CB41" s="587"/>
      <c r="CC41" s="587"/>
      <c r="CD41" s="587"/>
      <c r="CE41" s="587"/>
      <c r="CF41" s="587"/>
      <c r="CG41" s="587"/>
      <c r="CH41" s="587"/>
      <c r="CI41" s="587"/>
      <c r="CJ41" s="587"/>
      <c r="CK41" s="587"/>
      <c r="CL41" s="588"/>
      <c r="CM41" s="589">
        <v>74153658</v>
      </c>
      <c r="CN41" s="619"/>
      <c r="CO41" s="619"/>
      <c r="CP41" s="619"/>
      <c r="CQ41" s="619"/>
      <c r="CR41" s="619"/>
      <c r="CS41" s="619"/>
      <c r="CT41" s="620"/>
      <c r="CU41" s="594">
        <v>13.8</v>
      </c>
      <c r="CV41" s="617"/>
      <c r="CW41" s="617"/>
      <c r="CX41" s="618"/>
      <c r="CY41" s="598">
        <v>72816046</v>
      </c>
      <c r="CZ41" s="619"/>
      <c r="DA41" s="619"/>
      <c r="DB41" s="619"/>
      <c r="DC41" s="619"/>
      <c r="DD41" s="619"/>
      <c r="DE41" s="619"/>
      <c r="DF41" s="620"/>
      <c r="DG41" s="598">
        <v>72816046</v>
      </c>
      <c r="DH41" s="619"/>
      <c r="DI41" s="619"/>
      <c r="DJ41" s="619"/>
      <c r="DK41" s="619"/>
      <c r="DL41" s="619"/>
      <c r="DM41" s="619"/>
      <c r="DN41" s="619"/>
      <c r="DO41" s="619"/>
      <c r="DP41" s="619"/>
      <c r="DQ41" s="620"/>
      <c r="DR41" s="594">
        <v>27.5</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310</v>
      </c>
      <c r="AQ42" s="623"/>
      <c r="AR42" s="623"/>
      <c r="AS42" s="623"/>
      <c r="AT42" s="628" t="s">
        <v>311</v>
      </c>
      <c r="AU42" s="214"/>
      <c r="AV42" s="214"/>
      <c r="AW42" s="214"/>
      <c r="AX42" s="575" t="s">
        <v>157</v>
      </c>
      <c r="AY42" s="576"/>
      <c r="AZ42" s="576"/>
      <c r="BA42" s="576"/>
      <c r="BB42" s="576"/>
      <c r="BC42" s="577"/>
      <c r="BD42" s="631">
        <v>99.7</v>
      </c>
      <c r="BE42" s="632"/>
      <c r="BF42" s="632"/>
      <c r="BG42" s="632"/>
      <c r="BH42" s="632"/>
      <c r="BI42" s="632">
        <v>99.2</v>
      </c>
      <c r="BJ42" s="632"/>
      <c r="BK42" s="632"/>
      <c r="BL42" s="632"/>
      <c r="BM42" s="633"/>
      <c r="BN42" s="631">
        <v>99.7</v>
      </c>
      <c r="BO42" s="632"/>
      <c r="BP42" s="632"/>
      <c r="BQ42" s="632"/>
      <c r="BR42" s="632"/>
      <c r="BS42" s="632">
        <v>99.2</v>
      </c>
      <c r="BT42" s="632"/>
      <c r="BU42" s="632"/>
      <c r="BV42" s="632"/>
      <c r="BW42" s="633"/>
      <c r="BY42" s="636"/>
      <c r="BZ42" s="637"/>
      <c r="CA42" s="586" t="s">
        <v>312</v>
      </c>
      <c r="CB42" s="587"/>
      <c r="CC42" s="587"/>
      <c r="CD42" s="587"/>
      <c r="CE42" s="587"/>
      <c r="CF42" s="587"/>
      <c r="CG42" s="587"/>
      <c r="CH42" s="587"/>
      <c r="CI42" s="587"/>
      <c r="CJ42" s="587"/>
      <c r="CK42" s="587"/>
      <c r="CL42" s="588"/>
      <c r="CM42" s="589">
        <v>69942393</v>
      </c>
      <c r="CN42" s="590"/>
      <c r="CO42" s="590"/>
      <c r="CP42" s="590"/>
      <c r="CQ42" s="590"/>
      <c r="CR42" s="590"/>
      <c r="CS42" s="590"/>
      <c r="CT42" s="591"/>
      <c r="CU42" s="594">
        <v>13.1</v>
      </c>
      <c r="CV42" s="617"/>
      <c r="CW42" s="617"/>
      <c r="CX42" s="618"/>
      <c r="CY42" s="598">
        <v>68798932</v>
      </c>
      <c r="CZ42" s="619"/>
      <c r="DA42" s="619"/>
      <c r="DB42" s="619"/>
      <c r="DC42" s="619"/>
      <c r="DD42" s="619"/>
      <c r="DE42" s="619"/>
      <c r="DF42" s="620"/>
      <c r="DG42" s="598">
        <v>68798932</v>
      </c>
      <c r="DH42" s="619"/>
      <c r="DI42" s="619"/>
      <c r="DJ42" s="619"/>
      <c r="DK42" s="619"/>
      <c r="DL42" s="619"/>
      <c r="DM42" s="619"/>
      <c r="DN42" s="619"/>
      <c r="DO42" s="619"/>
      <c r="DP42" s="619"/>
      <c r="DQ42" s="620"/>
      <c r="DR42" s="594">
        <v>26</v>
      </c>
      <c r="DS42" s="617"/>
      <c r="DT42" s="617"/>
      <c r="DU42" s="617"/>
      <c r="DV42" s="617"/>
      <c r="DW42" s="617"/>
      <c r="DX42" s="621"/>
    </row>
    <row r="43" spans="2:128" ht="11.25" customHeight="1" x14ac:dyDescent="0.2">
      <c r="AP43" s="624"/>
      <c r="AQ43" s="625"/>
      <c r="AR43" s="625"/>
      <c r="AS43" s="625"/>
      <c r="AT43" s="629"/>
      <c r="AU43" s="210" t="s">
        <v>313</v>
      </c>
      <c r="AX43" s="586" t="s">
        <v>314</v>
      </c>
      <c r="AY43" s="587"/>
      <c r="AZ43" s="587"/>
      <c r="BA43" s="587"/>
      <c r="BB43" s="587"/>
      <c r="BC43" s="588"/>
      <c r="BD43" s="643">
        <v>99.2</v>
      </c>
      <c r="BE43" s="644"/>
      <c r="BF43" s="644"/>
      <c r="BG43" s="644"/>
      <c r="BH43" s="644"/>
      <c r="BI43" s="644">
        <v>97.8</v>
      </c>
      <c r="BJ43" s="644"/>
      <c r="BK43" s="644"/>
      <c r="BL43" s="644"/>
      <c r="BM43" s="645"/>
      <c r="BN43" s="643">
        <v>99.4</v>
      </c>
      <c r="BO43" s="644"/>
      <c r="BP43" s="644"/>
      <c r="BQ43" s="644"/>
      <c r="BR43" s="644"/>
      <c r="BS43" s="644">
        <v>97.8</v>
      </c>
      <c r="BT43" s="644"/>
      <c r="BU43" s="644"/>
      <c r="BV43" s="644"/>
      <c r="BW43" s="645"/>
      <c r="BY43" s="636"/>
      <c r="BZ43" s="637"/>
      <c r="CA43" s="586" t="s">
        <v>315</v>
      </c>
      <c r="CB43" s="587"/>
      <c r="CC43" s="587"/>
      <c r="CD43" s="587"/>
      <c r="CE43" s="587"/>
      <c r="CF43" s="587"/>
      <c r="CG43" s="587"/>
      <c r="CH43" s="587"/>
      <c r="CI43" s="587"/>
      <c r="CJ43" s="587"/>
      <c r="CK43" s="587"/>
      <c r="CL43" s="588"/>
      <c r="CM43" s="589">
        <v>4211265</v>
      </c>
      <c r="CN43" s="619"/>
      <c r="CO43" s="619"/>
      <c r="CP43" s="619"/>
      <c r="CQ43" s="619"/>
      <c r="CR43" s="619"/>
      <c r="CS43" s="619"/>
      <c r="CT43" s="620"/>
      <c r="CU43" s="594">
        <v>0.8</v>
      </c>
      <c r="CV43" s="617"/>
      <c r="CW43" s="617"/>
      <c r="CX43" s="618"/>
      <c r="CY43" s="598">
        <v>4017114</v>
      </c>
      <c r="CZ43" s="619"/>
      <c r="DA43" s="619"/>
      <c r="DB43" s="619"/>
      <c r="DC43" s="619"/>
      <c r="DD43" s="619"/>
      <c r="DE43" s="619"/>
      <c r="DF43" s="620"/>
      <c r="DG43" s="598">
        <v>4017114</v>
      </c>
      <c r="DH43" s="619"/>
      <c r="DI43" s="619"/>
      <c r="DJ43" s="619"/>
      <c r="DK43" s="619"/>
      <c r="DL43" s="619"/>
      <c r="DM43" s="619"/>
      <c r="DN43" s="619"/>
      <c r="DO43" s="619"/>
      <c r="DP43" s="619"/>
      <c r="DQ43" s="620"/>
      <c r="DR43" s="594">
        <v>1.5</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316</v>
      </c>
      <c r="AY44" s="607"/>
      <c r="AZ44" s="607"/>
      <c r="BA44" s="607"/>
      <c r="BB44" s="607"/>
      <c r="BC44" s="608"/>
      <c r="BD44" s="640">
        <v>99.9</v>
      </c>
      <c r="BE44" s="641"/>
      <c r="BF44" s="641"/>
      <c r="BG44" s="641"/>
      <c r="BH44" s="641"/>
      <c r="BI44" s="641">
        <v>99.6</v>
      </c>
      <c r="BJ44" s="641"/>
      <c r="BK44" s="641"/>
      <c r="BL44" s="641"/>
      <c r="BM44" s="642"/>
      <c r="BN44" s="640">
        <v>99.8</v>
      </c>
      <c r="BO44" s="641"/>
      <c r="BP44" s="641"/>
      <c r="BQ44" s="641"/>
      <c r="BR44" s="641"/>
      <c r="BS44" s="641">
        <v>99.6</v>
      </c>
      <c r="BT44" s="641"/>
      <c r="BU44" s="641"/>
      <c r="BV44" s="641"/>
      <c r="BW44" s="642"/>
      <c r="BY44" s="638"/>
      <c r="BZ44" s="639"/>
      <c r="CA44" s="586" t="s">
        <v>317</v>
      </c>
      <c r="CB44" s="587"/>
      <c r="CC44" s="587"/>
      <c r="CD44" s="587"/>
      <c r="CE44" s="587"/>
      <c r="CF44" s="587"/>
      <c r="CG44" s="587"/>
      <c r="CH44" s="587"/>
      <c r="CI44" s="587"/>
      <c r="CJ44" s="587"/>
      <c r="CK44" s="587"/>
      <c r="CL44" s="588"/>
      <c r="CM44" s="589" t="s">
        <v>131</v>
      </c>
      <c r="CN44" s="590"/>
      <c r="CO44" s="590"/>
      <c r="CP44" s="590"/>
      <c r="CQ44" s="590"/>
      <c r="CR44" s="590"/>
      <c r="CS44" s="590"/>
      <c r="CT44" s="591"/>
      <c r="CU44" s="594" t="s">
        <v>234</v>
      </c>
      <c r="CV44" s="617"/>
      <c r="CW44" s="617"/>
      <c r="CX44" s="618"/>
      <c r="CY44" s="598" t="s">
        <v>131</v>
      </c>
      <c r="CZ44" s="619"/>
      <c r="DA44" s="619"/>
      <c r="DB44" s="619"/>
      <c r="DC44" s="619"/>
      <c r="DD44" s="619"/>
      <c r="DE44" s="619"/>
      <c r="DF44" s="620"/>
      <c r="DG44" s="598" t="s">
        <v>131</v>
      </c>
      <c r="DH44" s="619"/>
      <c r="DI44" s="619"/>
      <c r="DJ44" s="619"/>
      <c r="DK44" s="619"/>
      <c r="DL44" s="619"/>
      <c r="DM44" s="619"/>
      <c r="DN44" s="619"/>
      <c r="DO44" s="619"/>
      <c r="DP44" s="619"/>
      <c r="DQ44" s="620"/>
      <c r="DR44" s="594" t="s">
        <v>131</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318</v>
      </c>
      <c r="AQ45" s="654"/>
      <c r="AR45" s="654"/>
      <c r="AS45" s="654"/>
      <c r="AT45" s="654"/>
      <c r="AU45" s="654"/>
      <c r="AV45" s="654"/>
      <c r="AW45" s="655"/>
      <c r="AX45" s="656" t="s">
        <v>319</v>
      </c>
      <c r="AY45" s="656"/>
      <c r="AZ45" s="656"/>
      <c r="BA45" s="656"/>
      <c r="BB45" s="656"/>
      <c r="BC45" s="656"/>
      <c r="BD45" s="657" t="s">
        <v>320</v>
      </c>
      <c r="BE45" s="658"/>
      <c r="BF45" s="658"/>
      <c r="BG45" s="658"/>
      <c r="BH45" s="658"/>
      <c r="BI45" s="658"/>
      <c r="BJ45" s="658"/>
      <c r="BK45" s="658"/>
      <c r="BL45" s="658"/>
      <c r="BM45" s="659"/>
      <c r="BN45" s="657" t="s">
        <v>321</v>
      </c>
      <c r="BO45" s="658"/>
      <c r="BP45" s="658"/>
      <c r="BQ45" s="658"/>
      <c r="BR45" s="658"/>
      <c r="BS45" s="658"/>
      <c r="BT45" s="658"/>
      <c r="BU45" s="658"/>
      <c r="BV45" s="658"/>
      <c r="BW45" s="659"/>
      <c r="BY45" s="586" t="s">
        <v>322</v>
      </c>
      <c r="BZ45" s="587"/>
      <c r="CA45" s="587"/>
      <c r="CB45" s="587"/>
      <c r="CC45" s="587"/>
      <c r="CD45" s="587"/>
      <c r="CE45" s="587"/>
      <c r="CF45" s="587"/>
      <c r="CG45" s="587"/>
      <c r="CH45" s="587"/>
      <c r="CI45" s="587"/>
      <c r="CJ45" s="587"/>
      <c r="CK45" s="587"/>
      <c r="CL45" s="588"/>
      <c r="CM45" s="589">
        <v>210928958</v>
      </c>
      <c r="CN45" s="619"/>
      <c r="CO45" s="619"/>
      <c r="CP45" s="619"/>
      <c r="CQ45" s="619"/>
      <c r="CR45" s="619"/>
      <c r="CS45" s="619"/>
      <c r="CT45" s="620"/>
      <c r="CU45" s="594">
        <v>39.4</v>
      </c>
      <c r="CV45" s="617"/>
      <c r="CW45" s="617"/>
      <c r="CX45" s="618"/>
      <c r="CY45" s="598">
        <v>131727605</v>
      </c>
      <c r="CZ45" s="619"/>
      <c r="DA45" s="619"/>
      <c r="DB45" s="619"/>
      <c r="DC45" s="619"/>
      <c r="DD45" s="619"/>
      <c r="DE45" s="619"/>
      <c r="DF45" s="620"/>
      <c r="DG45" s="598">
        <v>73669516</v>
      </c>
      <c r="DH45" s="619"/>
      <c r="DI45" s="619"/>
      <c r="DJ45" s="619"/>
      <c r="DK45" s="619"/>
      <c r="DL45" s="619"/>
      <c r="DM45" s="619"/>
      <c r="DN45" s="619"/>
      <c r="DO45" s="619"/>
      <c r="DP45" s="619"/>
      <c r="DQ45" s="620"/>
      <c r="DR45" s="594">
        <v>27.9</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323</v>
      </c>
      <c r="AQ46" s="647"/>
      <c r="AR46" s="647"/>
      <c r="AS46" s="647"/>
      <c r="AT46" s="647"/>
      <c r="AU46" s="647"/>
      <c r="AV46" s="647"/>
      <c r="AW46" s="648"/>
      <c r="AX46" s="649" t="s">
        <v>324</v>
      </c>
      <c r="AY46" s="649"/>
      <c r="AZ46" s="649"/>
      <c r="BA46" s="649"/>
      <c r="BB46" s="649"/>
      <c r="BC46" s="649"/>
      <c r="BD46" s="650" t="s">
        <v>321</v>
      </c>
      <c r="BE46" s="651"/>
      <c r="BF46" s="651"/>
      <c r="BG46" s="651"/>
      <c r="BH46" s="651"/>
      <c r="BI46" s="651"/>
      <c r="BJ46" s="651"/>
      <c r="BK46" s="651"/>
      <c r="BL46" s="651"/>
      <c r="BM46" s="652"/>
      <c r="BN46" s="650" t="s">
        <v>321</v>
      </c>
      <c r="BO46" s="651"/>
      <c r="BP46" s="651"/>
      <c r="BQ46" s="651"/>
      <c r="BR46" s="651"/>
      <c r="BS46" s="651"/>
      <c r="BT46" s="651"/>
      <c r="BU46" s="651"/>
      <c r="BV46" s="651"/>
      <c r="BW46" s="652"/>
      <c r="BY46" s="586" t="s">
        <v>325</v>
      </c>
      <c r="BZ46" s="587"/>
      <c r="CA46" s="587"/>
      <c r="CB46" s="587"/>
      <c r="CC46" s="587"/>
      <c r="CD46" s="587"/>
      <c r="CE46" s="587"/>
      <c r="CF46" s="587"/>
      <c r="CG46" s="587"/>
      <c r="CH46" s="587"/>
      <c r="CI46" s="587"/>
      <c r="CJ46" s="587"/>
      <c r="CK46" s="587"/>
      <c r="CL46" s="588"/>
      <c r="CM46" s="589">
        <v>29144772</v>
      </c>
      <c r="CN46" s="590"/>
      <c r="CO46" s="590"/>
      <c r="CP46" s="590"/>
      <c r="CQ46" s="590"/>
      <c r="CR46" s="590"/>
      <c r="CS46" s="590"/>
      <c r="CT46" s="591"/>
      <c r="CU46" s="594">
        <v>5.4</v>
      </c>
      <c r="CV46" s="617"/>
      <c r="CW46" s="617"/>
      <c r="CX46" s="618"/>
      <c r="CY46" s="598">
        <v>21041239</v>
      </c>
      <c r="CZ46" s="619"/>
      <c r="DA46" s="619"/>
      <c r="DB46" s="619"/>
      <c r="DC46" s="619"/>
      <c r="DD46" s="619"/>
      <c r="DE46" s="619"/>
      <c r="DF46" s="620"/>
      <c r="DG46" s="598">
        <v>16218249</v>
      </c>
      <c r="DH46" s="619"/>
      <c r="DI46" s="619"/>
      <c r="DJ46" s="619"/>
      <c r="DK46" s="619"/>
      <c r="DL46" s="619"/>
      <c r="DM46" s="619"/>
      <c r="DN46" s="619"/>
      <c r="DO46" s="619"/>
      <c r="DP46" s="619"/>
      <c r="DQ46" s="620"/>
      <c r="DR46" s="594">
        <v>6.1</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326</v>
      </c>
      <c r="BZ47" s="587"/>
      <c r="CA47" s="587"/>
      <c r="CB47" s="587"/>
      <c r="CC47" s="587"/>
      <c r="CD47" s="587"/>
      <c r="CE47" s="587"/>
      <c r="CF47" s="587"/>
      <c r="CG47" s="587"/>
      <c r="CH47" s="587"/>
      <c r="CI47" s="587"/>
      <c r="CJ47" s="587"/>
      <c r="CK47" s="587"/>
      <c r="CL47" s="588"/>
      <c r="CM47" s="589">
        <v>6406625</v>
      </c>
      <c r="CN47" s="619"/>
      <c r="CO47" s="619"/>
      <c r="CP47" s="619"/>
      <c r="CQ47" s="619"/>
      <c r="CR47" s="619"/>
      <c r="CS47" s="619"/>
      <c r="CT47" s="620"/>
      <c r="CU47" s="594">
        <v>1.2</v>
      </c>
      <c r="CV47" s="617"/>
      <c r="CW47" s="617"/>
      <c r="CX47" s="618"/>
      <c r="CY47" s="598">
        <v>4856961</v>
      </c>
      <c r="CZ47" s="619"/>
      <c r="DA47" s="619"/>
      <c r="DB47" s="619"/>
      <c r="DC47" s="619"/>
      <c r="DD47" s="619"/>
      <c r="DE47" s="619"/>
      <c r="DF47" s="620"/>
      <c r="DG47" s="598">
        <v>4712341</v>
      </c>
      <c r="DH47" s="619"/>
      <c r="DI47" s="619"/>
      <c r="DJ47" s="619"/>
      <c r="DK47" s="619"/>
      <c r="DL47" s="619"/>
      <c r="DM47" s="619"/>
      <c r="DN47" s="619"/>
      <c r="DO47" s="619"/>
      <c r="DP47" s="619"/>
      <c r="DQ47" s="620"/>
      <c r="DR47" s="594">
        <v>1.8</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327</v>
      </c>
      <c r="BZ48" s="587"/>
      <c r="CA48" s="587"/>
      <c r="CB48" s="587"/>
      <c r="CC48" s="587"/>
      <c r="CD48" s="587"/>
      <c r="CE48" s="587"/>
      <c r="CF48" s="587"/>
      <c r="CG48" s="587"/>
      <c r="CH48" s="587"/>
      <c r="CI48" s="587"/>
      <c r="CJ48" s="587"/>
      <c r="CK48" s="587"/>
      <c r="CL48" s="588"/>
      <c r="CM48" s="589">
        <v>128070757</v>
      </c>
      <c r="CN48" s="590"/>
      <c r="CO48" s="590"/>
      <c r="CP48" s="590"/>
      <c r="CQ48" s="590"/>
      <c r="CR48" s="590"/>
      <c r="CS48" s="590"/>
      <c r="CT48" s="591"/>
      <c r="CU48" s="594">
        <v>23.9</v>
      </c>
      <c r="CV48" s="617"/>
      <c r="CW48" s="617"/>
      <c r="CX48" s="618"/>
      <c r="CY48" s="598">
        <v>93090575</v>
      </c>
      <c r="CZ48" s="619"/>
      <c r="DA48" s="619"/>
      <c r="DB48" s="619"/>
      <c r="DC48" s="619"/>
      <c r="DD48" s="619"/>
      <c r="DE48" s="619"/>
      <c r="DF48" s="620"/>
      <c r="DG48" s="598">
        <v>48923572</v>
      </c>
      <c r="DH48" s="619"/>
      <c r="DI48" s="619"/>
      <c r="DJ48" s="619"/>
      <c r="DK48" s="619"/>
      <c r="DL48" s="619"/>
      <c r="DM48" s="619"/>
      <c r="DN48" s="619"/>
      <c r="DO48" s="619"/>
      <c r="DP48" s="619"/>
      <c r="DQ48" s="620"/>
      <c r="DR48" s="594">
        <v>18.5</v>
      </c>
      <c r="DS48" s="617"/>
      <c r="DT48" s="617"/>
      <c r="DU48" s="617"/>
      <c r="DV48" s="617"/>
      <c r="DW48" s="617"/>
      <c r="DX48" s="621"/>
    </row>
    <row r="49" spans="2:128" ht="11.25" customHeight="1" x14ac:dyDescent="0.2">
      <c r="B49" s="210" t="s">
        <v>328</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329</v>
      </c>
      <c r="BZ49" s="587"/>
      <c r="CA49" s="587"/>
      <c r="CB49" s="587"/>
      <c r="CC49" s="587"/>
      <c r="CD49" s="587"/>
      <c r="CE49" s="587"/>
      <c r="CF49" s="587"/>
      <c r="CG49" s="587"/>
      <c r="CH49" s="587"/>
      <c r="CI49" s="587"/>
      <c r="CJ49" s="587"/>
      <c r="CK49" s="587"/>
      <c r="CL49" s="588"/>
      <c r="CM49" s="589">
        <v>4872328</v>
      </c>
      <c r="CN49" s="619"/>
      <c r="CO49" s="619"/>
      <c r="CP49" s="619"/>
      <c r="CQ49" s="619"/>
      <c r="CR49" s="619"/>
      <c r="CS49" s="619"/>
      <c r="CT49" s="620"/>
      <c r="CU49" s="594">
        <v>0.9</v>
      </c>
      <c r="CV49" s="617"/>
      <c r="CW49" s="617"/>
      <c r="CX49" s="618"/>
      <c r="CY49" s="598">
        <v>4788825</v>
      </c>
      <c r="CZ49" s="619"/>
      <c r="DA49" s="619"/>
      <c r="DB49" s="619"/>
      <c r="DC49" s="619"/>
      <c r="DD49" s="619"/>
      <c r="DE49" s="619"/>
      <c r="DF49" s="620"/>
      <c r="DG49" s="598">
        <v>3815354</v>
      </c>
      <c r="DH49" s="619"/>
      <c r="DI49" s="619"/>
      <c r="DJ49" s="619"/>
      <c r="DK49" s="619"/>
      <c r="DL49" s="619"/>
      <c r="DM49" s="619"/>
      <c r="DN49" s="619"/>
      <c r="DO49" s="619"/>
      <c r="DP49" s="619"/>
      <c r="DQ49" s="620"/>
      <c r="DR49" s="594">
        <v>1.4</v>
      </c>
      <c r="DS49" s="617"/>
      <c r="DT49" s="617"/>
      <c r="DU49" s="617"/>
      <c r="DV49" s="617"/>
      <c r="DW49" s="617"/>
      <c r="DX49" s="621"/>
    </row>
    <row r="50" spans="2:128" ht="11.25" customHeight="1" x14ac:dyDescent="0.2">
      <c r="B50" s="660" t="s">
        <v>330</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331</v>
      </c>
      <c r="BZ50" s="587"/>
      <c r="CA50" s="587"/>
      <c r="CB50" s="587"/>
      <c r="CC50" s="587"/>
      <c r="CD50" s="587"/>
      <c r="CE50" s="587"/>
      <c r="CF50" s="587"/>
      <c r="CG50" s="587"/>
      <c r="CH50" s="587"/>
      <c r="CI50" s="587"/>
      <c r="CJ50" s="587"/>
      <c r="CK50" s="587"/>
      <c r="CL50" s="588"/>
      <c r="CM50" s="589">
        <v>7192410</v>
      </c>
      <c r="CN50" s="590"/>
      <c r="CO50" s="590"/>
      <c r="CP50" s="590"/>
      <c r="CQ50" s="590"/>
      <c r="CR50" s="590"/>
      <c r="CS50" s="590"/>
      <c r="CT50" s="591"/>
      <c r="CU50" s="594">
        <v>1.3</v>
      </c>
      <c r="CV50" s="617"/>
      <c r="CW50" s="617"/>
      <c r="CX50" s="618"/>
      <c r="CY50" s="598">
        <v>5031243</v>
      </c>
      <c r="CZ50" s="619"/>
      <c r="DA50" s="619"/>
      <c r="DB50" s="619"/>
      <c r="DC50" s="619"/>
      <c r="DD50" s="619"/>
      <c r="DE50" s="619"/>
      <c r="DF50" s="620"/>
      <c r="DG50" s="598" t="s">
        <v>131</v>
      </c>
      <c r="DH50" s="619"/>
      <c r="DI50" s="619"/>
      <c r="DJ50" s="619"/>
      <c r="DK50" s="619"/>
      <c r="DL50" s="619"/>
      <c r="DM50" s="619"/>
      <c r="DN50" s="619"/>
      <c r="DO50" s="619"/>
      <c r="DP50" s="619"/>
      <c r="DQ50" s="620"/>
      <c r="DR50" s="594" t="s">
        <v>131</v>
      </c>
      <c r="DS50" s="617"/>
      <c r="DT50" s="617"/>
      <c r="DU50" s="617"/>
      <c r="DV50" s="617"/>
      <c r="DW50" s="617"/>
      <c r="DX50" s="621"/>
    </row>
    <row r="51" spans="2:128" ht="11.25" customHeight="1" x14ac:dyDescent="0.2">
      <c r="B51" s="660" t="s">
        <v>332</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333</v>
      </c>
      <c r="BZ51" s="587"/>
      <c r="CA51" s="587"/>
      <c r="CB51" s="587"/>
      <c r="CC51" s="587"/>
      <c r="CD51" s="587"/>
      <c r="CE51" s="587"/>
      <c r="CF51" s="587"/>
      <c r="CG51" s="587"/>
      <c r="CH51" s="587"/>
      <c r="CI51" s="587"/>
      <c r="CJ51" s="587"/>
      <c r="CK51" s="587"/>
      <c r="CL51" s="588"/>
      <c r="CM51" s="589">
        <v>2941119</v>
      </c>
      <c r="CN51" s="619"/>
      <c r="CO51" s="619"/>
      <c r="CP51" s="619"/>
      <c r="CQ51" s="619"/>
      <c r="CR51" s="619"/>
      <c r="CS51" s="619"/>
      <c r="CT51" s="620"/>
      <c r="CU51" s="594">
        <v>0.5</v>
      </c>
      <c r="CV51" s="617"/>
      <c r="CW51" s="617"/>
      <c r="CX51" s="618"/>
      <c r="CY51" s="598">
        <v>2909368</v>
      </c>
      <c r="CZ51" s="619"/>
      <c r="DA51" s="619"/>
      <c r="DB51" s="619"/>
      <c r="DC51" s="619"/>
      <c r="DD51" s="619"/>
      <c r="DE51" s="619"/>
      <c r="DF51" s="620"/>
      <c r="DG51" s="598" t="s">
        <v>131</v>
      </c>
      <c r="DH51" s="619"/>
      <c r="DI51" s="619"/>
      <c r="DJ51" s="619"/>
      <c r="DK51" s="619"/>
      <c r="DL51" s="619"/>
      <c r="DM51" s="619"/>
      <c r="DN51" s="619"/>
      <c r="DO51" s="619"/>
      <c r="DP51" s="619"/>
      <c r="DQ51" s="620"/>
      <c r="DR51" s="594" t="s">
        <v>131</v>
      </c>
      <c r="DS51" s="617"/>
      <c r="DT51" s="617"/>
      <c r="DU51" s="617"/>
      <c r="DV51" s="617"/>
      <c r="DW51" s="617"/>
      <c r="DX51" s="621"/>
    </row>
    <row r="52" spans="2:128" ht="11.25" customHeight="1" x14ac:dyDescent="0.2">
      <c r="BY52" s="586" t="s">
        <v>334</v>
      </c>
      <c r="BZ52" s="587"/>
      <c r="CA52" s="587"/>
      <c r="CB52" s="587"/>
      <c r="CC52" s="587"/>
      <c r="CD52" s="587"/>
      <c r="CE52" s="587"/>
      <c r="CF52" s="587"/>
      <c r="CG52" s="587"/>
      <c r="CH52" s="587"/>
      <c r="CI52" s="587"/>
      <c r="CJ52" s="587"/>
      <c r="CK52" s="587"/>
      <c r="CL52" s="588"/>
      <c r="CM52" s="589">
        <v>32300947</v>
      </c>
      <c r="CN52" s="590"/>
      <c r="CO52" s="590"/>
      <c r="CP52" s="590"/>
      <c r="CQ52" s="590"/>
      <c r="CR52" s="590"/>
      <c r="CS52" s="590"/>
      <c r="CT52" s="591"/>
      <c r="CU52" s="594">
        <v>6</v>
      </c>
      <c r="CV52" s="617"/>
      <c r="CW52" s="617"/>
      <c r="CX52" s="618"/>
      <c r="CY52" s="598">
        <v>9394</v>
      </c>
      <c r="CZ52" s="619"/>
      <c r="DA52" s="619"/>
      <c r="DB52" s="619"/>
      <c r="DC52" s="619"/>
      <c r="DD52" s="619"/>
      <c r="DE52" s="619"/>
      <c r="DF52" s="620"/>
      <c r="DG52" s="598" t="s">
        <v>131</v>
      </c>
      <c r="DH52" s="619"/>
      <c r="DI52" s="619"/>
      <c r="DJ52" s="619"/>
      <c r="DK52" s="619"/>
      <c r="DL52" s="619"/>
      <c r="DM52" s="619"/>
      <c r="DN52" s="619"/>
      <c r="DO52" s="619"/>
      <c r="DP52" s="619"/>
      <c r="DQ52" s="620"/>
      <c r="DR52" s="594" t="s">
        <v>131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335</v>
      </c>
      <c r="BZ53" s="587"/>
      <c r="CA53" s="587"/>
      <c r="CB53" s="587"/>
      <c r="CC53" s="587"/>
      <c r="CD53" s="587"/>
      <c r="CE53" s="587"/>
      <c r="CF53" s="587"/>
      <c r="CG53" s="587"/>
      <c r="CH53" s="587"/>
      <c r="CI53" s="587"/>
      <c r="CJ53" s="587"/>
      <c r="CK53" s="587"/>
      <c r="CL53" s="588"/>
      <c r="CM53" s="589" t="s">
        <v>131</v>
      </c>
      <c r="CN53" s="590"/>
      <c r="CO53" s="590"/>
      <c r="CP53" s="590"/>
      <c r="CQ53" s="590"/>
      <c r="CR53" s="590"/>
      <c r="CS53" s="590"/>
      <c r="CT53" s="591"/>
      <c r="CU53" s="594" t="s">
        <v>131</v>
      </c>
      <c r="CV53" s="617"/>
      <c r="CW53" s="617"/>
      <c r="CX53" s="618"/>
      <c r="CY53" s="598" t="s">
        <v>234</v>
      </c>
      <c r="CZ53" s="619"/>
      <c r="DA53" s="619"/>
      <c r="DB53" s="619"/>
      <c r="DC53" s="619"/>
      <c r="DD53" s="619"/>
      <c r="DE53" s="619"/>
      <c r="DF53" s="620"/>
      <c r="DG53" s="598" t="s">
        <v>131</v>
      </c>
      <c r="DH53" s="619"/>
      <c r="DI53" s="619"/>
      <c r="DJ53" s="619"/>
      <c r="DK53" s="619"/>
      <c r="DL53" s="619"/>
      <c r="DM53" s="619"/>
      <c r="DN53" s="619"/>
      <c r="DO53" s="619"/>
      <c r="DP53" s="619"/>
      <c r="DQ53" s="620"/>
      <c r="DR53" s="594" t="s">
        <v>131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336</v>
      </c>
      <c r="BZ54" s="587"/>
      <c r="CA54" s="587"/>
      <c r="CB54" s="587"/>
      <c r="CC54" s="587"/>
      <c r="CD54" s="587"/>
      <c r="CE54" s="587"/>
      <c r="CF54" s="587"/>
      <c r="CG54" s="587"/>
      <c r="CH54" s="587"/>
      <c r="CI54" s="587"/>
      <c r="CJ54" s="587"/>
      <c r="CK54" s="587"/>
      <c r="CL54" s="588"/>
      <c r="CM54" s="589">
        <v>125955355</v>
      </c>
      <c r="CN54" s="590"/>
      <c r="CO54" s="590"/>
      <c r="CP54" s="590"/>
      <c r="CQ54" s="590"/>
      <c r="CR54" s="590"/>
      <c r="CS54" s="590"/>
      <c r="CT54" s="591"/>
      <c r="CU54" s="594">
        <v>23.5</v>
      </c>
      <c r="CV54" s="617"/>
      <c r="CW54" s="617"/>
      <c r="CX54" s="618"/>
      <c r="CY54" s="598">
        <v>21887806</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337</v>
      </c>
      <c r="BZ55" s="587"/>
      <c r="CA55" s="587"/>
      <c r="CB55" s="587"/>
      <c r="CC55" s="587"/>
      <c r="CD55" s="587"/>
      <c r="CE55" s="587"/>
      <c r="CF55" s="587"/>
      <c r="CG55" s="587"/>
      <c r="CH55" s="587"/>
      <c r="CI55" s="587"/>
      <c r="CJ55" s="587"/>
      <c r="CK55" s="587"/>
      <c r="CL55" s="588"/>
      <c r="CM55" s="589">
        <v>1214616</v>
      </c>
      <c r="CN55" s="590"/>
      <c r="CO55" s="590"/>
      <c r="CP55" s="590"/>
      <c r="CQ55" s="590"/>
      <c r="CR55" s="590"/>
      <c r="CS55" s="590"/>
      <c r="CT55" s="591"/>
      <c r="CU55" s="594">
        <v>0.2</v>
      </c>
      <c r="CV55" s="617"/>
      <c r="CW55" s="617"/>
      <c r="CX55" s="618"/>
      <c r="CY55" s="598">
        <v>1214616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308</v>
      </c>
      <c r="BZ56" s="635"/>
      <c r="CA56" s="586" t="s">
        <v>338</v>
      </c>
      <c r="CB56" s="587"/>
      <c r="CC56" s="587"/>
      <c r="CD56" s="587"/>
      <c r="CE56" s="587"/>
      <c r="CF56" s="587"/>
      <c r="CG56" s="587"/>
      <c r="CH56" s="587"/>
      <c r="CI56" s="587"/>
      <c r="CJ56" s="587"/>
      <c r="CK56" s="587"/>
      <c r="CL56" s="588"/>
      <c r="CM56" s="589">
        <v>120840133</v>
      </c>
      <c r="CN56" s="590"/>
      <c r="CO56" s="590"/>
      <c r="CP56" s="590"/>
      <c r="CQ56" s="590"/>
      <c r="CR56" s="590"/>
      <c r="CS56" s="590"/>
      <c r="CT56" s="591"/>
      <c r="CU56" s="594">
        <v>22.5</v>
      </c>
      <c r="CV56" s="617"/>
      <c r="CW56" s="617"/>
      <c r="CX56" s="618"/>
      <c r="CY56" s="598">
        <v>21875906</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339</v>
      </c>
      <c r="CB57" s="587"/>
      <c r="CC57" s="587"/>
      <c r="CD57" s="587"/>
      <c r="CE57" s="587"/>
      <c r="CF57" s="587"/>
      <c r="CG57" s="587"/>
      <c r="CH57" s="587"/>
      <c r="CI57" s="587"/>
      <c r="CJ57" s="587"/>
      <c r="CK57" s="587"/>
      <c r="CL57" s="588"/>
      <c r="CM57" s="589">
        <v>63332148</v>
      </c>
      <c r="CN57" s="590"/>
      <c r="CO57" s="590"/>
      <c r="CP57" s="590"/>
      <c r="CQ57" s="590"/>
      <c r="CR57" s="590"/>
      <c r="CS57" s="590"/>
      <c r="CT57" s="591"/>
      <c r="CU57" s="594">
        <v>11.8</v>
      </c>
      <c r="CV57" s="617"/>
      <c r="CW57" s="617"/>
      <c r="CX57" s="618"/>
      <c r="CY57" s="598">
        <v>3524091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340</v>
      </c>
      <c r="CB58" s="587"/>
      <c r="CC58" s="587"/>
      <c r="CD58" s="587"/>
      <c r="CE58" s="587"/>
      <c r="CF58" s="587"/>
      <c r="CG58" s="587"/>
      <c r="CH58" s="587"/>
      <c r="CI58" s="587"/>
      <c r="CJ58" s="587"/>
      <c r="CK58" s="587"/>
      <c r="CL58" s="588"/>
      <c r="CM58" s="589">
        <v>39965617</v>
      </c>
      <c r="CN58" s="590"/>
      <c r="CO58" s="590"/>
      <c r="CP58" s="590"/>
      <c r="CQ58" s="590"/>
      <c r="CR58" s="590"/>
      <c r="CS58" s="590"/>
      <c r="CT58" s="591"/>
      <c r="CU58" s="594">
        <v>7.5</v>
      </c>
      <c r="CV58" s="617"/>
      <c r="CW58" s="617"/>
      <c r="CX58" s="618"/>
      <c r="CY58" s="598">
        <v>17023329</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341</v>
      </c>
      <c r="CB59" s="587"/>
      <c r="CC59" s="587"/>
      <c r="CD59" s="587"/>
      <c r="CE59" s="587"/>
      <c r="CF59" s="587"/>
      <c r="CG59" s="587"/>
      <c r="CH59" s="587"/>
      <c r="CI59" s="587"/>
      <c r="CJ59" s="587"/>
      <c r="CK59" s="587"/>
      <c r="CL59" s="588"/>
      <c r="CM59" s="589">
        <v>5115222</v>
      </c>
      <c r="CN59" s="590"/>
      <c r="CO59" s="590"/>
      <c r="CP59" s="590"/>
      <c r="CQ59" s="590"/>
      <c r="CR59" s="590"/>
      <c r="CS59" s="590"/>
      <c r="CT59" s="591"/>
      <c r="CU59" s="594">
        <v>1</v>
      </c>
      <c r="CV59" s="617"/>
      <c r="CW59" s="617"/>
      <c r="CX59" s="618"/>
      <c r="CY59" s="598">
        <v>11900</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342</v>
      </c>
      <c r="CB60" s="587"/>
      <c r="CC60" s="587"/>
      <c r="CD60" s="587"/>
      <c r="CE60" s="587"/>
      <c r="CF60" s="587"/>
      <c r="CG60" s="587"/>
      <c r="CH60" s="587"/>
      <c r="CI60" s="587"/>
      <c r="CJ60" s="587"/>
      <c r="CK60" s="587"/>
      <c r="CL60" s="588"/>
      <c r="CM60" s="589" t="s">
        <v>234</v>
      </c>
      <c r="CN60" s="590"/>
      <c r="CO60" s="590"/>
      <c r="CP60" s="590"/>
      <c r="CQ60" s="590"/>
      <c r="CR60" s="590"/>
      <c r="CS60" s="590"/>
      <c r="CT60" s="591"/>
      <c r="CU60" s="594" t="s">
        <v>131</v>
      </c>
      <c r="CV60" s="617"/>
      <c r="CW60" s="617"/>
      <c r="CX60" s="618"/>
      <c r="CY60" s="598" t="s">
        <v>131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343</v>
      </c>
      <c r="BZ61" s="607"/>
      <c r="CA61" s="607"/>
      <c r="CB61" s="607"/>
      <c r="CC61" s="607"/>
      <c r="CD61" s="607"/>
      <c r="CE61" s="607"/>
      <c r="CF61" s="607"/>
      <c r="CG61" s="607"/>
      <c r="CH61" s="607"/>
      <c r="CI61" s="607"/>
      <c r="CJ61" s="607"/>
      <c r="CK61" s="607"/>
      <c r="CL61" s="608"/>
      <c r="CM61" s="667">
        <v>535947139</v>
      </c>
      <c r="CN61" s="668"/>
      <c r="CO61" s="668"/>
      <c r="CP61" s="668"/>
      <c r="CQ61" s="668"/>
      <c r="CR61" s="668"/>
      <c r="CS61" s="668"/>
      <c r="CT61" s="669"/>
      <c r="CU61" s="609">
        <v>100</v>
      </c>
      <c r="CV61" s="670"/>
      <c r="CW61" s="670"/>
      <c r="CX61" s="671"/>
      <c r="CY61" s="672">
        <v>333090562</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9C5YZhgtPDiXKm2EAFRmGkq6gbwHzULdF40yhnT2ohKRdjSjvJDo0XOBEM03AYMbKfOWYZXYJD9YXghHjSLmrQ==" saltValue="53dMxxNQZniDJfdG5yDlcQ=="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344</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345</v>
      </c>
      <c r="DK2" s="683"/>
      <c r="DL2" s="683"/>
      <c r="DM2" s="683"/>
      <c r="DN2" s="683"/>
      <c r="DO2" s="684"/>
      <c r="DP2" s="226"/>
      <c r="DQ2" s="682" t="s">
        <v>346</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347</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348</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349</v>
      </c>
      <c r="B5" s="688"/>
      <c r="C5" s="688"/>
      <c r="D5" s="688"/>
      <c r="E5" s="688"/>
      <c r="F5" s="688"/>
      <c r="G5" s="688"/>
      <c r="H5" s="688"/>
      <c r="I5" s="688"/>
      <c r="J5" s="688"/>
      <c r="K5" s="688"/>
      <c r="L5" s="688"/>
      <c r="M5" s="688"/>
      <c r="N5" s="688"/>
      <c r="O5" s="688"/>
      <c r="P5" s="689"/>
      <c r="Q5" s="693" t="s">
        <v>350</v>
      </c>
      <c r="R5" s="694"/>
      <c r="S5" s="694"/>
      <c r="T5" s="694"/>
      <c r="U5" s="695"/>
      <c r="V5" s="693" t="s">
        <v>351</v>
      </c>
      <c r="W5" s="694"/>
      <c r="X5" s="694"/>
      <c r="Y5" s="694"/>
      <c r="Z5" s="695"/>
      <c r="AA5" s="693" t="s">
        <v>352</v>
      </c>
      <c r="AB5" s="694"/>
      <c r="AC5" s="694"/>
      <c r="AD5" s="694"/>
      <c r="AE5" s="694"/>
      <c r="AF5" s="699" t="s">
        <v>353</v>
      </c>
      <c r="AG5" s="694"/>
      <c r="AH5" s="694"/>
      <c r="AI5" s="694"/>
      <c r="AJ5" s="700"/>
      <c r="AK5" s="694" t="s">
        <v>354</v>
      </c>
      <c r="AL5" s="694"/>
      <c r="AM5" s="694"/>
      <c r="AN5" s="694"/>
      <c r="AO5" s="695"/>
      <c r="AP5" s="693" t="s">
        <v>355</v>
      </c>
      <c r="AQ5" s="694"/>
      <c r="AR5" s="694"/>
      <c r="AS5" s="694"/>
      <c r="AT5" s="695"/>
      <c r="AU5" s="693" t="s">
        <v>356</v>
      </c>
      <c r="AV5" s="694"/>
      <c r="AW5" s="694"/>
      <c r="AX5" s="694"/>
      <c r="AY5" s="700"/>
      <c r="AZ5" s="230"/>
      <c r="BA5" s="230"/>
      <c r="BB5" s="230"/>
      <c r="BC5" s="230"/>
      <c r="BD5" s="230"/>
      <c r="BE5" s="231"/>
      <c r="BF5" s="231"/>
      <c r="BG5" s="231"/>
      <c r="BH5" s="231"/>
      <c r="BI5" s="231"/>
      <c r="BJ5" s="231"/>
      <c r="BK5" s="231"/>
      <c r="BL5" s="231"/>
      <c r="BM5" s="231"/>
      <c r="BN5" s="231"/>
      <c r="BO5" s="231"/>
      <c r="BP5" s="231"/>
      <c r="BQ5" s="687" t="s">
        <v>357</v>
      </c>
      <c r="BR5" s="688"/>
      <c r="BS5" s="688"/>
      <c r="BT5" s="688"/>
      <c r="BU5" s="688"/>
      <c r="BV5" s="688"/>
      <c r="BW5" s="688"/>
      <c r="BX5" s="688"/>
      <c r="BY5" s="688"/>
      <c r="BZ5" s="688"/>
      <c r="CA5" s="688"/>
      <c r="CB5" s="688"/>
      <c r="CC5" s="688"/>
      <c r="CD5" s="688"/>
      <c r="CE5" s="688"/>
      <c r="CF5" s="688"/>
      <c r="CG5" s="689"/>
      <c r="CH5" s="693" t="s">
        <v>358</v>
      </c>
      <c r="CI5" s="694"/>
      <c r="CJ5" s="694"/>
      <c r="CK5" s="694"/>
      <c r="CL5" s="695"/>
      <c r="CM5" s="693" t="s">
        <v>359</v>
      </c>
      <c r="CN5" s="694"/>
      <c r="CO5" s="694"/>
      <c r="CP5" s="694"/>
      <c r="CQ5" s="695"/>
      <c r="CR5" s="693" t="s">
        <v>360</v>
      </c>
      <c r="CS5" s="694"/>
      <c r="CT5" s="694"/>
      <c r="CU5" s="694"/>
      <c r="CV5" s="695"/>
      <c r="CW5" s="693" t="s">
        <v>361</v>
      </c>
      <c r="CX5" s="694"/>
      <c r="CY5" s="694"/>
      <c r="CZ5" s="694"/>
      <c r="DA5" s="695"/>
      <c r="DB5" s="693" t="s">
        <v>362</v>
      </c>
      <c r="DC5" s="694"/>
      <c r="DD5" s="694"/>
      <c r="DE5" s="694"/>
      <c r="DF5" s="695"/>
      <c r="DG5" s="723" t="s">
        <v>363</v>
      </c>
      <c r="DH5" s="724"/>
      <c r="DI5" s="724"/>
      <c r="DJ5" s="724"/>
      <c r="DK5" s="725"/>
      <c r="DL5" s="723" t="s">
        <v>364</v>
      </c>
      <c r="DM5" s="724"/>
      <c r="DN5" s="724"/>
      <c r="DO5" s="724"/>
      <c r="DP5" s="725"/>
      <c r="DQ5" s="693" t="s">
        <v>365</v>
      </c>
      <c r="DR5" s="694"/>
      <c r="DS5" s="694"/>
      <c r="DT5" s="694"/>
      <c r="DU5" s="695"/>
      <c r="DV5" s="693" t="s">
        <v>356</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366</v>
      </c>
      <c r="C7" s="710"/>
      <c r="D7" s="710"/>
      <c r="E7" s="710"/>
      <c r="F7" s="710"/>
      <c r="G7" s="710"/>
      <c r="H7" s="710"/>
      <c r="I7" s="710"/>
      <c r="J7" s="710"/>
      <c r="K7" s="710"/>
      <c r="L7" s="710"/>
      <c r="M7" s="710"/>
      <c r="N7" s="710"/>
      <c r="O7" s="710"/>
      <c r="P7" s="711"/>
      <c r="Q7" s="712">
        <v>579305</v>
      </c>
      <c r="R7" s="713"/>
      <c r="S7" s="713"/>
      <c r="T7" s="713"/>
      <c r="U7" s="713"/>
      <c r="V7" s="713">
        <v>561906</v>
      </c>
      <c r="W7" s="713"/>
      <c r="X7" s="713"/>
      <c r="Y7" s="713"/>
      <c r="Z7" s="713"/>
      <c r="AA7" s="713">
        <v>17399</v>
      </c>
      <c r="AB7" s="713"/>
      <c r="AC7" s="713"/>
      <c r="AD7" s="713"/>
      <c r="AE7" s="714"/>
      <c r="AF7" s="715">
        <v>8698</v>
      </c>
      <c r="AG7" s="716"/>
      <c r="AH7" s="716"/>
      <c r="AI7" s="716"/>
      <c r="AJ7" s="717"/>
      <c r="AK7" s="718">
        <v>416</v>
      </c>
      <c r="AL7" s="719"/>
      <c r="AM7" s="719"/>
      <c r="AN7" s="719"/>
      <c r="AO7" s="719"/>
      <c r="AP7" s="719">
        <v>890384</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570</v>
      </c>
      <c r="BT7" s="707"/>
      <c r="BU7" s="707"/>
      <c r="BV7" s="707"/>
      <c r="BW7" s="707"/>
      <c r="BX7" s="707"/>
      <c r="BY7" s="707"/>
      <c r="BZ7" s="707"/>
      <c r="CA7" s="707"/>
      <c r="CB7" s="707"/>
      <c r="CC7" s="707"/>
      <c r="CD7" s="707"/>
      <c r="CE7" s="707"/>
      <c r="CF7" s="707"/>
      <c r="CG7" s="722"/>
      <c r="CH7" s="703">
        <v>23</v>
      </c>
      <c r="CI7" s="704"/>
      <c r="CJ7" s="704"/>
      <c r="CK7" s="704"/>
      <c r="CL7" s="705"/>
      <c r="CM7" s="703">
        <v>6817</v>
      </c>
      <c r="CN7" s="704"/>
      <c r="CO7" s="704"/>
      <c r="CP7" s="704"/>
      <c r="CQ7" s="705"/>
      <c r="CR7" s="703">
        <v>50</v>
      </c>
      <c r="CS7" s="704"/>
      <c r="CT7" s="704"/>
      <c r="CU7" s="704"/>
      <c r="CV7" s="705"/>
      <c r="CW7" s="703">
        <v>28</v>
      </c>
      <c r="CX7" s="704"/>
      <c r="CY7" s="704"/>
      <c r="CZ7" s="704"/>
      <c r="DA7" s="705"/>
      <c r="DB7" s="703"/>
      <c r="DC7" s="704"/>
      <c r="DD7" s="704"/>
      <c r="DE7" s="704"/>
      <c r="DF7" s="705"/>
      <c r="DG7" s="703"/>
      <c r="DH7" s="704"/>
      <c r="DI7" s="704"/>
      <c r="DJ7" s="704"/>
      <c r="DK7" s="705"/>
      <c r="DL7" s="703"/>
      <c r="DM7" s="704"/>
      <c r="DN7" s="704"/>
      <c r="DO7" s="704"/>
      <c r="DP7" s="705"/>
      <c r="DQ7" s="703"/>
      <c r="DR7" s="704"/>
      <c r="DS7" s="704"/>
      <c r="DT7" s="704"/>
      <c r="DU7" s="705"/>
      <c r="DV7" s="706"/>
      <c r="DW7" s="707"/>
      <c r="DX7" s="707"/>
      <c r="DY7" s="707"/>
      <c r="DZ7" s="708"/>
      <c r="EA7" s="232"/>
    </row>
    <row r="8" spans="1:131" s="233" customFormat="1" ht="26.25" customHeight="1" x14ac:dyDescent="0.2">
      <c r="A8" s="236">
        <v>2</v>
      </c>
      <c r="B8" s="740" t="s">
        <v>367</v>
      </c>
      <c r="C8" s="741"/>
      <c r="D8" s="741"/>
      <c r="E8" s="741"/>
      <c r="F8" s="741"/>
      <c r="G8" s="741"/>
      <c r="H8" s="741"/>
      <c r="I8" s="741"/>
      <c r="J8" s="741"/>
      <c r="K8" s="741"/>
      <c r="L8" s="741"/>
      <c r="M8" s="741"/>
      <c r="N8" s="741"/>
      <c r="O8" s="741"/>
      <c r="P8" s="742"/>
      <c r="Q8" s="743">
        <v>117933</v>
      </c>
      <c r="R8" s="744"/>
      <c r="S8" s="744"/>
      <c r="T8" s="744"/>
      <c r="U8" s="744"/>
      <c r="V8" s="744">
        <v>117933</v>
      </c>
      <c r="W8" s="744"/>
      <c r="X8" s="744"/>
      <c r="Y8" s="744"/>
      <c r="Z8" s="744"/>
      <c r="AA8" s="744" t="s">
        <v>569</v>
      </c>
      <c r="AB8" s="744"/>
      <c r="AC8" s="744"/>
      <c r="AD8" s="744"/>
      <c r="AE8" s="745"/>
      <c r="AF8" s="746" t="s">
        <v>368</v>
      </c>
      <c r="AG8" s="747"/>
      <c r="AH8" s="747"/>
      <c r="AI8" s="747"/>
      <c r="AJ8" s="748"/>
      <c r="AK8" s="729">
        <v>73220</v>
      </c>
      <c r="AL8" s="730"/>
      <c r="AM8" s="730"/>
      <c r="AN8" s="730"/>
      <c r="AO8" s="730"/>
      <c r="AP8" s="730" t="s">
        <v>569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571</v>
      </c>
      <c r="BT8" s="734"/>
      <c r="BU8" s="734"/>
      <c r="BV8" s="734"/>
      <c r="BW8" s="734"/>
      <c r="BX8" s="734"/>
      <c r="BY8" s="734"/>
      <c r="BZ8" s="734"/>
      <c r="CA8" s="734"/>
      <c r="CB8" s="734"/>
      <c r="CC8" s="734"/>
      <c r="CD8" s="734"/>
      <c r="CE8" s="734"/>
      <c r="CF8" s="734"/>
      <c r="CG8" s="735"/>
      <c r="CH8" s="736">
        <v>1</v>
      </c>
      <c r="CI8" s="737"/>
      <c r="CJ8" s="737"/>
      <c r="CK8" s="737"/>
      <c r="CL8" s="738"/>
      <c r="CM8" s="736">
        <v>360</v>
      </c>
      <c r="CN8" s="737"/>
      <c r="CO8" s="737"/>
      <c r="CP8" s="737"/>
      <c r="CQ8" s="738"/>
      <c r="CR8" s="736">
        <v>38</v>
      </c>
      <c r="CS8" s="737"/>
      <c r="CT8" s="737"/>
      <c r="CU8" s="737"/>
      <c r="CV8" s="738"/>
      <c r="CW8" s="736">
        <v>0</v>
      </c>
      <c r="CX8" s="737"/>
      <c r="CY8" s="737"/>
      <c r="CZ8" s="737"/>
      <c r="DA8" s="738"/>
      <c r="DB8" s="736"/>
      <c r="DC8" s="737"/>
      <c r="DD8" s="737"/>
      <c r="DE8" s="737"/>
      <c r="DF8" s="738"/>
      <c r="DG8" s="736"/>
      <c r="DH8" s="737"/>
      <c r="DI8" s="737"/>
      <c r="DJ8" s="737"/>
      <c r="DK8" s="738"/>
      <c r="DL8" s="736"/>
      <c r="DM8" s="737"/>
      <c r="DN8" s="737"/>
      <c r="DO8" s="737"/>
      <c r="DP8" s="738"/>
      <c r="DQ8" s="736"/>
      <c r="DR8" s="737"/>
      <c r="DS8" s="737"/>
      <c r="DT8" s="737"/>
      <c r="DU8" s="738"/>
      <c r="DV8" s="733"/>
      <c r="DW8" s="734"/>
      <c r="DX8" s="734"/>
      <c r="DY8" s="734"/>
      <c r="DZ8" s="739"/>
      <c r="EA8" s="232"/>
    </row>
    <row r="9" spans="1:131" s="233" customFormat="1" ht="26.25" customHeight="1" x14ac:dyDescent="0.2">
      <c r="A9" s="236">
        <v>3</v>
      </c>
      <c r="B9" s="740" t="s">
        <v>369</v>
      </c>
      <c r="C9" s="741"/>
      <c r="D9" s="741"/>
      <c r="E9" s="741"/>
      <c r="F9" s="741"/>
      <c r="G9" s="741"/>
      <c r="H9" s="741"/>
      <c r="I9" s="741"/>
      <c r="J9" s="741"/>
      <c r="K9" s="741"/>
      <c r="L9" s="741"/>
      <c r="M9" s="741"/>
      <c r="N9" s="741"/>
      <c r="O9" s="741"/>
      <c r="P9" s="742"/>
      <c r="Q9" s="743">
        <v>293</v>
      </c>
      <c r="R9" s="744"/>
      <c r="S9" s="744"/>
      <c r="T9" s="744"/>
      <c r="U9" s="744"/>
      <c r="V9" s="744">
        <v>265</v>
      </c>
      <c r="W9" s="744"/>
      <c r="X9" s="744"/>
      <c r="Y9" s="744"/>
      <c r="Z9" s="744"/>
      <c r="AA9" s="744">
        <v>28</v>
      </c>
      <c r="AB9" s="744"/>
      <c r="AC9" s="744"/>
      <c r="AD9" s="744"/>
      <c r="AE9" s="745"/>
      <c r="AF9" s="746">
        <v>28</v>
      </c>
      <c r="AG9" s="747"/>
      <c r="AH9" s="747"/>
      <c r="AI9" s="747"/>
      <c r="AJ9" s="748"/>
      <c r="AK9" s="729" t="s">
        <v>569</v>
      </c>
      <c r="AL9" s="730"/>
      <c r="AM9" s="730"/>
      <c r="AN9" s="730"/>
      <c r="AO9" s="730"/>
      <c r="AP9" s="730" t="s">
        <v>569</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572</v>
      </c>
      <c r="BT9" s="734"/>
      <c r="BU9" s="734"/>
      <c r="BV9" s="734"/>
      <c r="BW9" s="734"/>
      <c r="BX9" s="734"/>
      <c r="BY9" s="734"/>
      <c r="BZ9" s="734"/>
      <c r="CA9" s="734"/>
      <c r="CB9" s="734"/>
      <c r="CC9" s="734"/>
      <c r="CD9" s="734"/>
      <c r="CE9" s="734"/>
      <c r="CF9" s="734"/>
      <c r="CG9" s="735"/>
      <c r="CH9" s="736">
        <v>0</v>
      </c>
      <c r="CI9" s="737"/>
      <c r="CJ9" s="737"/>
      <c r="CK9" s="737"/>
      <c r="CL9" s="738"/>
      <c r="CM9" s="736">
        <v>111</v>
      </c>
      <c r="CN9" s="737"/>
      <c r="CO9" s="737"/>
      <c r="CP9" s="737"/>
      <c r="CQ9" s="738"/>
      <c r="CR9" s="736">
        <v>5</v>
      </c>
      <c r="CS9" s="737"/>
      <c r="CT9" s="737"/>
      <c r="CU9" s="737"/>
      <c r="CV9" s="738"/>
      <c r="CW9" s="736">
        <v>0</v>
      </c>
      <c r="CX9" s="737"/>
      <c r="CY9" s="737"/>
      <c r="CZ9" s="737"/>
      <c r="DA9" s="738"/>
      <c r="DB9" s="736"/>
      <c r="DC9" s="737"/>
      <c r="DD9" s="737"/>
      <c r="DE9" s="737"/>
      <c r="DF9" s="738"/>
      <c r="DG9" s="736"/>
      <c r="DH9" s="737"/>
      <c r="DI9" s="737"/>
      <c r="DJ9" s="737"/>
      <c r="DK9" s="738"/>
      <c r="DL9" s="736"/>
      <c r="DM9" s="737"/>
      <c r="DN9" s="737"/>
      <c r="DO9" s="737"/>
      <c r="DP9" s="738"/>
      <c r="DQ9" s="736"/>
      <c r="DR9" s="737"/>
      <c r="DS9" s="737"/>
      <c r="DT9" s="737"/>
      <c r="DU9" s="738"/>
      <c r="DV9" s="733"/>
      <c r="DW9" s="734"/>
      <c r="DX9" s="734"/>
      <c r="DY9" s="734"/>
      <c r="DZ9" s="739"/>
      <c r="EA9" s="232"/>
    </row>
    <row r="10" spans="1:131" s="233" customFormat="1" ht="26.25" customHeight="1" x14ac:dyDescent="0.2">
      <c r="A10" s="236">
        <v>4</v>
      </c>
      <c r="B10" s="740" t="s">
        <v>370</v>
      </c>
      <c r="C10" s="741"/>
      <c r="D10" s="741"/>
      <c r="E10" s="741"/>
      <c r="F10" s="741"/>
      <c r="G10" s="741"/>
      <c r="H10" s="741"/>
      <c r="I10" s="741"/>
      <c r="J10" s="741"/>
      <c r="K10" s="741"/>
      <c r="L10" s="741"/>
      <c r="M10" s="741"/>
      <c r="N10" s="741"/>
      <c r="O10" s="741"/>
      <c r="P10" s="742"/>
      <c r="Q10" s="743">
        <v>50</v>
      </c>
      <c r="R10" s="744"/>
      <c r="S10" s="744"/>
      <c r="T10" s="744"/>
      <c r="U10" s="744"/>
      <c r="V10" s="744">
        <v>50</v>
      </c>
      <c r="W10" s="744"/>
      <c r="X10" s="744"/>
      <c r="Y10" s="744"/>
      <c r="Z10" s="744"/>
      <c r="AA10" s="744" t="s">
        <v>569</v>
      </c>
      <c r="AB10" s="744"/>
      <c r="AC10" s="744"/>
      <c r="AD10" s="744"/>
      <c r="AE10" s="745"/>
      <c r="AF10" s="746" t="s">
        <v>131</v>
      </c>
      <c r="AG10" s="747"/>
      <c r="AH10" s="747"/>
      <c r="AI10" s="747"/>
      <c r="AJ10" s="748"/>
      <c r="AK10" s="729">
        <v>7</v>
      </c>
      <c r="AL10" s="730"/>
      <c r="AM10" s="730"/>
      <c r="AN10" s="730"/>
      <c r="AO10" s="730"/>
      <c r="AP10" s="730" t="s">
        <v>569</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573</v>
      </c>
      <c r="BT10" s="734"/>
      <c r="BU10" s="734"/>
      <c r="BV10" s="734"/>
      <c r="BW10" s="734"/>
      <c r="BX10" s="734"/>
      <c r="BY10" s="734"/>
      <c r="BZ10" s="734"/>
      <c r="CA10" s="734"/>
      <c r="CB10" s="734"/>
      <c r="CC10" s="734"/>
      <c r="CD10" s="734"/>
      <c r="CE10" s="734"/>
      <c r="CF10" s="734"/>
      <c r="CG10" s="735"/>
      <c r="CH10" s="736">
        <v>0</v>
      </c>
      <c r="CI10" s="737"/>
      <c r="CJ10" s="737"/>
      <c r="CK10" s="737"/>
      <c r="CL10" s="738"/>
      <c r="CM10" s="736">
        <v>4366</v>
      </c>
      <c r="CN10" s="737"/>
      <c r="CO10" s="737"/>
      <c r="CP10" s="737"/>
      <c r="CQ10" s="738"/>
      <c r="CR10" s="736">
        <v>2106</v>
      </c>
      <c r="CS10" s="737"/>
      <c r="CT10" s="737"/>
      <c r="CU10" s="737"/>
      <c r="CV10" s="738"/>
      <c r="CW10" s="736">
        <v>0</v>
      </c>
      <c r="CX10" s="737"/>
      <c r="CY10" s="737"/>
      <c r="CZ10" s="737"/>
      <c r="DA10" s="738"/>
      <c r="DB10" s="736"/>
      <c r="DC10" s="737"/>
      <c r="DD10" s="737"/>
      <c r="DE10" s="737"/>
      <c r="DF10" s="738"/>
      <c r="DG10" s="736"/>
      <c r="DH10" s="737"/>
      <c r="DI10" s="737"/>
      <c r="DJ10" s="737"/>
      <c r="DK10" s="738"/>
      <c r="DL10" s="736"/>
      <c r="DM10" s="737"/>
      <c r="DN10" s="737"/>
      <c r="DO10" s="737"/>
      <c r="DP10" s="738"/>
      <c r="DQ10" s="736"/>
      <c r="DR10" s="737"/>
      <c r="DS10" s="737"/>
      <c r="DT10" s="737"/>
      <c r="DU10" s="738"/>
      <c r="DV10" s="733"/>
      <c r="DW10" s="734"/>
      <c r="DX10" s="734"/>
      <c r="DY10" s="734"/>
      <c r="DZ10" s="739"/>
      <c r="EA10" s="232"/>
    </row>
    <row r="11" spans="1:131" s="233" customFormat="1" ht="26.25" customHeight="1" x14ac:dyDescent="0.2">
      <c r="A11" s="236">
        <v>5</v>
      </c>
      <c r="B11" s="740" t="s">
        <v>371</v>
      </c>
      <c r="C11" s="741"/>
      <c r="D11" s="741"/>
      <c r="E11" s="741"/>
      <c r="F11" s="741"/>
      <c r="G11" s="741"/>
      <c r="H11" s="741"/>
      <c r="I11" s="741"/>
      <c r="J11" s="741"/>
      <c r="K11" s="741"/>
      <c r="L11" s="741"/>
      <c r="M11" s="741"/>
      <c r="N11" s="741"/>
      <c r="O11" s="741"/>
      <c r="P11" s="742"/>
      <c r="Q11" s="743">
        <v>132</v>
      </c>
      <c r="R11" s="744"/>
      <c r="S11" s="744"/>
      <c r="T11" s="744"/>
      <c r="U11" s="744"/>
      <c r="V11" s="744">
        <v>54</v>
      </c>
      <c r="W11" s="744"/>
      <c r="X11" s="744"/>
      <c r="Y11" s="744"/>
      <c r="Z11" s="744"/>
      <c r="AA11" s="744">
        <v>78</v>
      </c>
      <c r="AB11" s="744"/>
      <c r="AC11" s="744"/>
      <c r="AD11" s="744"/>
      <c r="AE11" s="745"/>
      <c r="AF11" s="746" t="s">
        <v>368</v>
      </c>
      <c r="AG11" s="747"/>
      <c r="AH11" s="747"/>
      <c r="AI11" s="747"/>
      <c r="AJ11" s="748"/>
      <c r="AK11" s="729">
        <v>1</v>
      </c>
      <c r="AL11" s="730"/>
      <c r="AM11" s="730"/>
      <c r="AN11" s="730"/>
      <c r="AO11" s="730"/>
      <c r="AP11" s="730">
        <v>138</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574</v>
      </c>
      <c r="BT11" s="734"/>
      <c r="BU11" s="734"/>
      <c r="BV11" s="734"/>
      <c r="BW11" s="734"/>
      <c r="BX11" s="734"/>
      <c r="BY11" s="734"/>
      <c r="BZ11" s="734"/>
      <c r="CA11" s="734"/>
      <c r="CB11" s="734"/>
      <c r="CC11" s="734"/>
      <c r="CD11" s="734"/>
      <c r="CE11" s="734"/>
      <c r="CF11" s="734"/>
      <c r="CG11" s="735"/>
      <c r="CH11" s="736">
        <v>-67</v>
      </c>
      <c r="CI11" s="737"/>
      <c r="CJ11" s="737"/>
      <c r="CK11" s="737"/>
      <c r="CL11" s="738"/>
      <c r="CM11" s="736">
        <v>20638</v>
      </c>
      <c r="CN11" s="737"/>
      <c r="CO11" s="737"/>
      <c r="CP11" s="737"/>
      <c r="CQ11" s="738"/>
      <c r="CR11" s="736">
        <v>350</v>
      </c>
      <c r="CS11" s="737"/>
      <c r="CT11" s="737"/>
      <c r="CU11" s="737"/>
      <c r="CV11" s="738"/>
      <c r="CW11" s="736">
        <v>438</v>
      </c>
      <c r="CX11" s="737"/>
      <c r="CY11" s="737"/>
      <c r="CZ11" s="737"/>
      <c r="DA11" s="738"/>
      <c r="DB11" s="736">
        <v>16054</v>
      </c>
      <c r="DC11" s="737"/>
      <c r="DD11" s="737"/>
      <c r="DE11" s="737"/>
      <c r="DF11" s="738"/>
      <c r="DG11" s="736"/>
      <c r="DH11" s="737"/>
      <c r="DI11" s="737"/>
      <c r="DJ11" s="737"/>
      <c r="DK11" s="738"/>
      <c r="DL11" s="736"/>
      <c r="DM11" s="737"/>
      <c r="DN11" s="737"/>
      <c r="DO11" s="737"/>
      <c r="DP11" s="738"/>
      <c r="DQ11" s="736"/>
      <c r="DR11" s="737"/>
      <c r="DS11" s="737"/>
      <c r="DT11" s="737"/>
      <c r="DU11" s="738"/>
      <c r="DV11" s="733"/>
      <c r="DW11" s="734"/>
      <c r="DX11" s="734"/>
      <c r="DY11" s="734"/>
      <c r="DZ11" s="739"/>
      <c r="EA11" s="232"/>
    </row>
    <row r="12" spans="1:131" s="233" customFormat="1" ht="26.25" customHeight="1" x14ac:dyDescent="0.2">
      <c r="A12" s="236">
        <v>6</v>
      </c>
      <c r="B12" s="740" t="s">
        <v>372</v>
      </c>
      <c r="C12" s="741"/>
      <c r="D12" s="741"/>
      <c r="E12" s="741"/>
      <c r="F12" s="741"/>
      <c r="G12" s="741"/>
      <c r="H12" s="741"/>
      <c r="I12" s="741"/>
      <c r="J12" s="741"/>
      <c r="K12" s="741"/>
      <c r="L12" s="741"/>
      <c r="M12" s="741"/>
      <c r="N12" s="741"/>
      <c r="O12" s="741"/>
      <c r="P12" s="742"/>
      <c r="Q12" s="743">
        <v>270</v>
      </c>
      <c r="R12" s="744"/>
      <c r="S12" s="744"/>
      <c r="T12" s="744"/>
      <c r="U12" s="744"/>
      <c r="V12" s="744">
        <v>252</v>
      </c>
      <c r="W12" s="744"/>
      <c r="X12" s="744"/>
      <c r="Y12" s="744"/>
      <c r="Z12" s="744"/>
      <c r="AA12" s="744">
        <v>18</v>
      </c>
      <c r="AB12" s="744"/>
      <c r="AC12" s="744"/>
      <c r="AD12" s="744"/>
      <c r="AE12" s="745"/>
      <c r="AF12" s="746" t="s">
        <v>131</v>
      </c>
      <c r="AG12" s="747"/>
      <c r="AH12" s="747"/>
      <c r="AI12" s="747"/>
      <c r="AJ12" s="748"/>
      <c r="AK12" s="729">
        <v>3</v>
      </c>
      <c r="AL12" s="730"/>
      <c r="AM12" s="730"/>
      <c r="AN12" s="730"/>
      <c r="AO12" s="730"/>
      <c r="AP12" s="730">
        <v>8015</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575</v>
      </c>
      <c r="BT12" s="734"/>
      <c r="BU12" s="734"/>
      <c r="BV12" s="734"/>
      <c r="BW12" s="734"/>
      <c r="BX12" s="734"/>
      <c r="BY12" s="734"/>
      <c r="BZ12" s="734"/>
      <c r="CA12" s="734"/>
      <c r="CB12" s="734"/>
      <c r="CC12" s="734"/>
      <c r="CD12" s="734"/>
      <c r="CE12" s="734"/>
      <c r="CF12" s="734"/>
      <c r="CG12" s="735"/>
      <c r="CH12" s="736">
        <v>0</v>
      </c>
      <c r="CI12" s="737"/>
      <c r="CJ12" s="737"/>
      <c r="CK12" s="737"/>
      <c r="CL12" s="738"/>
      <c r="CM12" s="736">
        <v>836</v>
      </c>
      <c r="CN12" s="737"/>
      <c r="CO12" s="737"/>
      <c r="CP12" s="737"/>
      <c r="CQ12" s="738"/>
      <c r="CR12" s="736">
        <v>502</v>
      </c>
      <c r="CS12" s="737"/>
      <c r="CT12" s="737"/>
      <c r="CU12" s="737"/>
      <c r="CV12" s="738"/>
      <c r="CW12" s="736">
        <v>0</v>
      </c>
      <c r="CX12" s="737"/>
      <c r="CY12" s="737"/>
      <c r="CZ12" s="737"/>
      <c r="DA12" s="738"/>
      <c r="DB12" s="736"/>
      <c r="DC12" s="737"/>
      <c r="DD12" s="737"/>
      <c r="DE12" s="737"/>
      <c r="DF12" s="738"/>
      <c r="DG12" s="736"/>
      <c r="DH12" s="737"/>
      <c r="DI12" s="737"/>
      <c r="DJ12" s="737"/>
      <c r="DK12" s="738"/>
      <c r="DL12" s="736"/>
      <c r="DM12" s="737"/>
      <c r="DN12" s="737"/>
      <c r="DO12" s="737"/>
      <c r="DP12" s="738"/>
      <c r="DQ12" s="736"/>
      <c r="DR12" s="737"/>
      <c r="DS12" s="737"/>
      <c r="DT12" s="737"/>
      <c r="DU12" s="738"/>
      <c r="DV12" s="733"/>
      <c r="DW12" s="734"/>
      <c r="DX12" s="734"/>
      <c r="DY12" s="734"/>
      <c r="DZ12" s="739"/>
      <c r="EA12" s="232"/>
    </row>
    <row r="13" spans="1:131" s="233" customFormat="1" ht="26.25" customHeight="1" x14ac:dyDescent="0.2">
      <c r="A13" s="236">
        <v>7</v>
      </c>
      <c r="B13" s="740" t="s">
        <v>373</v>
      </c>
      <c r="C13" s="741"/>
      <c r="D13" s="741"/>
      <c r="E13" s="741"/>
      <c r="F13" s="741"/>
      <c r="G13" s="741"/>
      <c r="H13" s="741"/>
      <c r="I13" s="741"/>
      <c r="J13" s="741"/>
      <c r="K13" s="741"/>
      <c r="L13" s="741"/>
      <c r="M13" s="741"/>
      <c r="N13" s="741"/>
      <c r="O13" s="741"/>
      <c r="P13" s="742"/>
      <c r="Q13" s="743">
        <v>165</v>
      </c>
      <c r="R13" s="744"/>
      <c r="S13" s="744"/>
      <c r="T13" s="744"/>
      <c r="U13" s="744"/>
      <c r="V13" s="744">
        <v>62</v>
      </c>
      <c r="W13" s="744"/>
      <c r="X13" s="744"/>
      <c r="Y13" s="744"/>
      <c r="Z13" s="744"/>
      <c r="AA13" s="744">
        <v>103</v>
      </c>
      <c r="AB13" s="744"/>
      <c r="AC13" s="744"/>
      <c r="AD13" s="744"/>
      <c r="AE13" s="745"/>
      <c r="AF13" s="746" t="s">
        <v>131</v>
      </c>
      <c r="AG13" s="747"/>
      <c r="AH13" s="747"/>
      <c r="AI13" s="747"/>
      <c r="AJ13" s="748"/>
      <c r="AK13" s="729">
        <v>1</v>
      </c>
      <c r="AL13" s="730"/>
      <c r="AM13" s="730"/>
      <c r="AN13" s="730"/>
      <c r="AO13" s="730"/>
      <c r="AP13" s="730" t="s">
        <v>569</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576</v>
      </c>
      <c r="BT13" s="734"/>
      <c r="BU13" s="734"/>
      <c r="BV13" s="734"/>
      <c r="BW13" s="734"/>
      <c r="BX13" s="734"/>
      <c r="BY13" s="734"/>
      <c r="BZ13" s="734"/>
      <c r="CA13" s="734"/>
      <c r="CB13" s="734"/>
      <c r="CC13" s="734"/>
      <c r="CD13" s="734"/>
      <c r="CE13" s="734"/>
      <c r="CF13" s="734"/>
      <c r="CG13" s="735"/>
      <c r="CH13" s="736">
        <v>0</v>
      </c>
      <c r="CI13" s="737"/>
      <c r="CJ13" s="737"/>
      <c r="CK13" s="737"/>
      <c r="CL13" s="738"/>
      <c r="CM13" s="736">
        <v>1402</v>
      </c>
      <c r="CN13" s="737"/>
      <c r="CO13" s="737"/>
      <c r="CP13" s="737"/>
      <c r="CQ13" s="738"/>
      <c r="CR13" s="736">
        <v>973</v>
      </c>
      <c r="CS13" s="737"/>
      <c r="CT13" s="737"/>
      <c r="CU13" s="737"/>
      <c r="CV13" s="738"/>
      <c r="CW13" s="736">
        <v>3</v>
      </c>
      <c r="CX13" s="737"/>
      <c r="CY13" s="737"/>
      <c r="CZ13" s="737"/>
      <c r="DA13" s="738"/>
      <c r="DB13" s="736">
        <v>7</v>
      </c>
      <c r="DC13" s="737"/>
      <c r="DD13" s="737"/>
      <c r="DE13" s="737"/>
      <c r="DF13" s="738"/>
      <c r="DG13" s="736"/>
      <c r="DH13" s="737"/>
      <c r="DI13" s="737"/>
      <c r="DJ13" s="737"/>
      <c r="DK13" s="738"/>
      <c r="DL13" s="736"/>
      <c r="DM13" s="737"/>
      <c r="DN13" s="737"/>
      <c r="DO13" s="737"/>
      <c r="DP13" s="738"/>
      <c r="DQ13" s="736"/>
      <c r="DR13" s="737"/>
      <c r="DS13" s="737"/>
      <c r="DT13" s="737"/>
      <c r="DU13" s="738"/>
      <c r="DV13" s="733"/>
      <c r="DW13" s="734"/>
      <c r="DX13" s="734"/>
      <c r="DY13" s="734"/>
      <c r="DZ13" s="739"/>
      <c r="EA13" s="232"/>
    </row>
    <row r="14" spans="1:131" s="233" customFormat="1" ht="26.25" customHeight="1" x14ac:dyDescent="0.2">
      <c r="A14" s="236">
        <v>8</v>
      </c>
      <c r="B14" s="740" t="s">
        <v>374</v>
      </c>
      <c r="C14" s="741"/>
      <c r="D14" s="741"/>
      <c r="E14" s="741"/>
      <c r="F14" s="741"/>
      <c r="G14" s="741"/>
      <c r="H14" s="741"/>
      <c r="I14" s="741"/>
      <c r="J14" s="741"/>
      <c r="K14" s="741"/>
      <c r="L14" s="741"/>
      <c r="M14" s="741"/>
      <c r="N14" s="741"/>
      <c r="O14" s="741"/>
      <c r="P14" s="742"/>
      <c r="Q14" s="743">
        <v>129</v>
      </c>
      <c r="R14" s="744"/>
      <c r="S14" s="744"/>
      <c r="T14" s="744"/>
      <c r="U14" s="744"/>
      <c r="V14" s="744">
        <v>57</v>
      </c>
      <c r="W14" s="744"/>
      <c r="X14" s="744"/>
      <c r="Y14" s="744"/>
      <c r="Z14" s="744"/>
      <c r="AA14" s="744">
        <v>72</v>
      </c>
      <c r="AB14" s="744"/>
      <c r="AC14" s="744"/>
      <c r="AD14" s="744"/>
      <c r="AE14" s="745"/>
      <c r="AF14" s="746" t="s">
        <v>131</v>
      </c>
      <c r="AG14" s="747"/>
      <c r="AH14" s="747"/>
      <c r="AI14" s="747"/>
      <c r="AJ14" s="748"/>
      <c r="AK14" s="729">
        <v>1</v>
      </c>
      <c r="AL14" s="730"/>
      <c r="AM14" s="730"/>
      <c r="AN14" s="730"/>
      <c r="AO14" s="730"/>
      <c r="AP14" s="730" t="s">
        <v>569</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577</v>
      </c>
      <c r="BT14" s="734"/>
      <c r="BU14" s="734"/>
      <c r="BV14" s="734"/>
      <c r="BW14" s="734"/>
      <c r="BX14" s="734"/>
      <c r="BY14" s="734"/>
      <c r="BZ14" s="734"/>
      <c r="CA14" s="734"/>
      <c r="CB14" s="734"/>
      <c r="CC14" s="734"/>
      <c r="CD14" s="734"/>
      <c r="CE14" s="734"/>
      <c r="CF14" s="734"/>
      <c r="CG14" s="735"/>
      <c r="CH14" s="736">
        <v>0</v>
      </c>
      <c r="CI14" s="737"/>
      <c r="CJ14" s="737"/>
      <c r="CK14" s="737"/>
      <c r="CL14" s="738"/>
      <c r="CM14" s="736">
        <v>434</v>
      </c>
      <c r="CN14" s="737"/>
      <c r="CO14" s="737"/>
      <c r="CP14" s="737"/>
      <c r="CQ14" s="738"/>
      <c r="CR14" s="736">
        <v>211</v>
      </c>
      <c r="CS14" s="737"/>
      <c r="CT14" s="737"/>
      <c r="CU14" s="737"/>
      <c r="CV14" s="738"/>
      <c r="CW14" s="736">
        <v>4</v>
      </c>
      <c r="CX14" s="737"/>
      <c r="CY14" s="737"/>
      <c r="CZ14" s="737"/>
      <c r="DA14" s="738"/>
      <c r="DB14" s="736"/>
      <c r="DC14" s="737"/>
      <c r="DD14" s="737"/>
      <c r="DE14" s="737"/>
      <c r="DF14" s="738"/>
      <c r="DG14" s="736"/>
      <c r="DH14" s="737"/>
      <c r="DI14" s="737"/>
      <c r="DJ14" s="737"/>
      <c r="DK14" s="738"/>
      <c r="DL14" s="736"/>
      <c r="DM14" s="737"/>
      <c r="DN14" s="737"/>
      <c r="DO14" s="737"/>
      <c r="DP14" s="738"/>
      <c r="DQ14" s="736"/>
      <c r="DR14" s="737"/>
      <c r="DS14" s="737"/>
      <c r="DT14" s="737"/>
      <c r="DU14" s="738"/>
      <c r="DV14" s="733"/>
      <c r="DW14" s="734"/>
      <c r="DX14" s="734"/>
      <c r="DY14" s="734"/>
      <c r="DZ14" s="739"/>
      <c r="EA14" s="232"/>
    </row>
    <row r="15" spans="1:131" s="233" customFormat="1" ht="26.25" customHeight="1" x14ac:dyDescent="0.2">
      <c r="A15" s="236">
        <v>9</v>
      </c>
      <c r="B15" s="740" t="s">
        <v>375</v>
      </c>
      <c r="C15" s="741"/>
      <c r="D15" s="741"/>
      <c r="E15" s="741"/>
      <c r="F15" s="741"/>
      <c r="G15" s="741"/>
      <c r="H15" s="741"/>
      <c r="I15" s="741"/>
      <c r="J15" s="741"/>
      <c r="K15" s="741"/>
      <c r="L15" s="741"/>
      <c r="M15" s="741"/>
      <c r="N15" s="741"/>
      <c r="O15" s="741"/>
      <c r="P15" s="742"/>
      <c r="Q15" s="743">
        <v>1213</v>
      </c>
      <c r="R15" s="744"/>
      <c r="S15" s="744"/>
      <c r="T15" s="744"/>
      <c r="U15" s="744"/>
      <c r="V15" s="744">
        <v>1213</v>
      </c>
      <c r="W15" s="744"/>
      <c r="X15" s="744"/>
      <c r="Y15" s="744"/>
      <c r="Z15" s="744"/>
      <c r="AA15" s="744" t="s">
        <v>569</v>
      </c>
      <c r="AB15" s="744"/>
      <c r="AC15" s="744"/>
      <c r="AD15" s="744"/>
      <c r="AE15" s="745"/>
      <c r="AF15" s="746" t="s">
        <v>131</v>
      </c>
      <c r="AG15" s="747"/>
      <c r="AH15" s="747"/>
      <c r="AI15" s="747"/>
      <c r="AJ15" s="748"/>
      <c r="AK15" s="729">
        <v>889</v>
      </c>
      <c r="AL15" s="730"/>
      <c r="AM15" s="730"/>
      <c r="AN15" s="730"/>
      <c r="AO15" s="730"/>
      <c r="AP15" s="730">
        <v>741</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578</v>
      </c>
      <c r="BT15" s="734"/>
      <c r="BU15" s="734"/>
      <c r="BV15" s="734"/>
      <c r="BW15" s="734"/>
      <c r="BX15" s="734"/>
      <c r="BY15" s="734"/>
      <c r="BZ15" s="734"/>
      <c r="CA15" s="734"/>
      <c r="CB15" s="734"/>
      <c r="CC15" s="734"/>
      <c r="CD15" s="734"/>
      <c r="CE15" s="734"/>
      <c r="CF15" s="734"/>
      <c r="CG15" s="735"/>
      <c r="CH15" s="736">
        <v>2</v>
      </c>
      <c r="CI15" s="737"/>
      <c r="CJ15" s="737"/>
      <c r="CK15" s="737"/>
      <c r="CL15" s="738"/>
      <c r="CM15" s="736">
        <v>807</v>
      </c>
      <c r="CN15" s="737"/>
      <c r="CO15" s="737"/>
      <c r="CP15" s="737"/>
      <c r="CQ15" s="738"/>
      <c r="CR15" s="736">
        <v>10</v>
      </c>
      <c r="CS15" s="737"/>
      <c r="CT15" s="737"/>
      <c r="CU15" s="737"/>
      <c r="CV15" s="738"/>
      <c r="CW15" s="736">
        <v>7</v>
      </c>
      <c r="CX15" s="737"/>
      <c r="CY15" s="737"/>
      <c r="CZ15" s="737"/>
      <c r="DA15" s="738"/>
      <c r="DB15" s="736"/>
      <c r="DC15" s="737"/>
      <c r="DD15" s="737"/>
      <c r="DE15" s="737"/>
      <c r="DF15" s="738"/>
      <c r="DG15" s="736"/>
      <c r="DH15" s="737"/>
      <c r="DI15" s="737"/>
      <c r="DJ15" s="737"/>
      <c r="DK15" s="738"/>
      <c r="DL15" s="736"/>
      <c r="DM15" s="737"/>
      <c r="DN15" s="737"/>
      <c r="DO15" s="737"/>
      <c r="DP15" s="738"/>
      <c r="DQ15" s="736"/>
      <c r="DR15" s="737"/>
      <c r="DS15" s="737"/>
      <c r="DT15" s="737"/>
      <c r="DU15" s="738"/>
      <c r="DV15" s="733"/>
      <c r="DW15" s="734"/>
      <c r="DX15" s="734"/>
      <c r="DY15" s="734"/>
      <c r="DZ15" s="739"/>
      <c r="EA15" s="232"/>
    </row>
    <row r="16" spans="1:131" s="233" customFormat="1" ht="26.25" customHeight="1" x14ac:dyDescent="0.2">
      <c r="A16" s="236">
        <v>10</v>
      </c>
      <c r="B16" s="740" t="s">
        <v>376</v>
      </c>
      <c r="C16" s="741"/>
      <c r="D16" s="741"/>
      <c r="E16" s="741"/>
      <c r="F16" s="741"/>
      <c r="G16" s="741"/>
      <c r="H16" s="741"/>
      <c r="I16" s="741"/>
      <c r="J16" s="741"/>
      <c r="K16" s="741"/>
      <c r="L16" s="741"/>
      <c r="M16" s="741"/>
      <c r="N16" s="741"/>
      <c r="O16" s="741"/>
      <c r="P16" s="742"/>
      <c r="Q16" s="743">
        <v>871</v>
      </c>
      <c r="R16" s="744"/>
      <c r="S16" s="744"/>
      <c r="T16" s="744"/>
      <c r="U16" s="744"/>
      <c r="V16" s="744">
        <v>871</v>
      </c>
      <c r="W16" s="744"/>
      <c r="X16" s="744"/>
      <c r="Y16" s="744"/>
      <c r="Z16" s="744"/>
      <c r="AA16" s="744" t="s">
        <v>569</v>
      </c>
      <c r="AB16" s="744"/>
      <c r="AC16" s="744"/>
      <c r="AD16" s="744"/>
      <c r="AE16" s="745"/>
      <c r="AF16" s="746" t="s">
        <v>131</v>
      </c>
      <c r="AG16" s="747"/>
      <c r="AH16" s="747"/>
      <c r="AI16" s="747"/>
      <c r="AJ16" s="748"/>
      <c r="AK16" s="729" t="s">
        <v>569</v>
      </c>
      <c r="AL16" s="730"/>
      <c r="AM16" s="730"/>
      <c r="AN16" s="730"/>
      <c r="AO16" s="730"/>
      <c r="AP16" s="730">
        <v>137</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579</v>
      </c>
      <c r="BT16" s="734"/>
      <c r="BU16" s="734"/>
      <c r="BV16" s="734"/>
      <c r="BW16" s="734"/>
      <c r="BX16" s="734"/>
      <c r="BY16" s="734"/>
      <c r="BZ16" s="734"/>
      <c r="CA16" s="734"/>
      <c r="CB16" s="734"/>
      <c r="CC16" s="734"/>
      <c r="CD16" s="734"/>
      <c r="CE16" s="734"/>
      <c r="CF16" s="734"/>
      <c r="CG16" s="735"/>
      <c r="CH16" s="736">
        <v>116</v>
      </c>
      <c r="CI16" s="737"/>
      <c r="CJ16" s="737"/>
      <c r="CK16" s="737"/>
      <c r="CL16" s="738"/>
      <c r="CM16" s="736">
        <v>2426</v>
      </c>
      <c r="CN16" s="737"/>
      <c r="CO16" s="737"/>
      <c r="CP16" s="737"/>
      <c r="CQ16" s="738"/>
      <c r="CR16" s="736">
        <v>16</v>
      </c>
      <c r="CS16" s="737"/>
      <c r="CT16" s="737"/>
      <c r="CU16" s="737"/>
      <c r="CV16" s="738"/>
      <c r="CW16" s="736">
        <v>0</v>
      </c>
      <c r="CX16" s="737"/>
      <c r="CY16" s="737"/>
      <c r="CZ16" s="737"/>
      <c r="DA16" s="738"/>
      <c r="DB16" s="736"/>
      <c r="DC16" s="737"/>
      <c r="DD16" s="737"/>
      <c r="DE16" s="737"/>
      <c r="DF16" s="738"/>
      <c r="DG16" s="736"/>
      <c r="DH16" s="737"/>
      <c r="DI16" s="737"/>
      <c r="DJ16" s="737"/>
      <c r="DK16" s="738"/>
      <c r="DL16" s="736"/>
      <c r="DM16" s="737"/>
      <c r="DN16" s="737"/>
      <c r="DO16" s="737"/>
      <c r="DP16" s="738"/>
      <c r="DQ16" s="736"/>
      <c r="DR16" s="737"/>
      <c r="DS16" s="737"/>
      <c r="DT16" s="737"/>
      <c r="DU16" s="738"/>
      <c r="DV16" s="733"/>
      <c r="DW16" s="734"/>
      <c r="DX16" s="734"/>
      <c r="DY16" s="734"/>
      <c r="DZ16" s="739"/>
      <c r="EA16" s="232"/>
    </row>
    <row r="17" spans="1:131" s="233" customFormat="1" ht="26.25" customHeight="1" x14ac:dyDescent="0.2">
      <c r="A17" s="236">
        <v>11</v>
      </c>
      <c r="B17" s="740" t="s">
        <v>377</v>
      </c>
      <c r="C17" s="741"/>
      <c r="D17" s="741"/>
      <c r="E17" s="741"/>
      <c r="F17" s="741"/>
      <c r="G17" s="741"/>
      <c r="H17" s="741"/>
      <c r="I17" s="741"/>
      <c r="J17" s="741"/>
      <c r="K17" s="741"/>
      <c r="L17" s="741"/>
      <c r="M17" s="741"/>
      <c r="N17" s="741"/>
      <c r="O17" s="741"/>
      <c r="P17" s="742"/>
      <c r="Q17" s="743">
        <v>2111</v>
      </c>
      <c r="R17" s="744"/>
      <c r="S17" s="744"/>
      <c r="T17" s="744"/>
      <c r="U17" s="744"/>
      <c r="V17" s="744">
        <v>1678</v>
      </c>
      <c r="W17" s="744"/>
      <c r="X17" s="744"/>
      <c r="Y17" s="744"/>
      <c r="Z17" s="744"/>
      <c r="AA17" s="744">
        <v>433</v>
      </c>
      <c r="AB17" s="744"/>
      <c r="AC17" s="744"/>
      <c r="AD17" s="744"/>
      <c r="AE17" s="745"/>
      <c r="AF17" s="746">
        <v>433</v>
      </c>
      <c r="AG17" s="747"/>
      <c r="AH17" s="747"/>
      <c r="AI17" s="747"/>
      <c r="AJ17" s="748"/>
      <c r="AK17" s="729" t="s">
        <v>569</v>
      </c>
      <c r="AL17" s="730"/>
      <c r="AM17" s="730"/>
      <c r="AN17" s="730"/>
      <c r="AO17" s="730"/>
      <c r="AP17" s="730" t="s">
        <v>569</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580</v>
      </c>
      <c r="BT17" s="734"/>
      <c r="BU17" s="734"/>
      <c r="BV17" s="734"/>
      <c r="BW17" s="734"/>
      <c r="BX17" s="734"/>
      <c r="BY17" s="734"/>
      <c r="BZ17" s="734"/>
      <c r="CA17" s="734"/>
      <c r="CB17" s="734"/>
      <c r="CC17" s="734"/>
      <c r="CD17" s="734"/>
      <c r="CE17" s="734"/>
      <c r="CF17" s="734"/>
      <c r="CG17" s="735"/>
      <c r="CH17" s="736">
        <v>0</v>
      </c>
      <c r="CI17" s="737"/>
      <c r="CJ17" s="737"/>
      <c r="CK17" s="737"/>
      <c r="CL17" s="738"/>
      <c r="CM17" s="736">
        <v>0</v>
      </c>
      <c r="CN17" s="737"/>
      <c r="CO17" s="737"/>
      <c r="CP17" s="737"/>
      <c r="CQ17" s="738"/>
      <c r="CR17" s="736">
        <v>13</v>
      </c>
      <c r="CS17" s="737"/>
      <c r="CT17" s="737"/>
      <c r="CU17" s="737"/>
      <c r="CV17" s="738"/>
      <c r="CW17" s="736">
        <v>0</v>
      </c>
      <c r="CX17" s="737"/>
      <c r="CY17" s="737"/>
      <c r="CZ17" s="737"/>
      <c r="DA17" s="738"/>
      <c r="DB17" s="736"/>
      <c r="DC17" s="737"/>
      <c r="DD17" s="737"/>
      <c r="DE17" s="737"/>
      <c r="DF17" s="738"/>
      <c r="DG17" s="736"/>
      <c r="DH17" s="737"/>
      <c r="DI17" s="737"/>
      <c r="DJ17" s="737"/>
      <c r="DK17" s="738"/>
      <c r="DL17" s="736"/>
      <c r="DM17" s="737"/>
      <c r="DN17" s="737"/>
      <c r="DO17" s="737"/>
      <c r="DP17" s="738"/>
      <c r="DQ17" s="736"/>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581</v>
      </c>
      <c r="BT18" s="734"/>
      <c r="BU18" s="734"/>
      <c r="BV18" s="734"/>
      <c r="BW18" s="734"/>
      <c r="BX18" s="734"/>
      <c r="BY18" s="734"/>
      <c r="BZ18" s="734"/>
      <c r="CA18" s="734"/>
      <c r="CB18" s="734"/>
      <c r="CC18" s="734"/>
      <c r="CD18" s="734"/>
      <c r="CE18" s="734"/>
      <c r="CF18" s="734"/>
      <c r="CG18" s="735"/>
      <c r="CH18" s="736">
        <v>7</v>
      </c>
      <c r="CI18" s="737"/>
      <c r="CJ18" s="737"/>
      <c r="CK18" s="737"/>
      <c r="CL18" s="738"/>
      <c r="CM18" s="736">
        <v>155</v>
      </c>
      <c r="CN18" s="737"/>
      <c r="CO18" s="737"/>
      <c r="CP18" s="737"/>
      <c r="CQ18" s="738"/>
      <c r="CR18" s="736">
        <v>31</v>
      </c>
      <c r="CS18" s="737"/>
      <c r="CT18" s="737"/>
      <c r="CU18" s="737"/>
      <c r="CV18" s="738"/>
      <c r="CW18" s="736">
        <v>18</v>
      </c>
      <c r="CX18" s="737"/>
      <c r="CY18" s="737"/>
      <c r="CZ18" s="737"/>
      <c r="DA18" s="738"/>
      <c r="DB18" s="736"/>
      <c r="DC18" s="737"/>
      <c r="DD18" s="737"/>
      <c r="DE18" s="737"/>
      <c r="DF18" s="738"/>
      <c r="DG18" s="736"/>
      <c r="DH18" s="737"/>
      <c r="DI18" s="737"/>
      <c r="DJ18" s="737"/>
      <c r="DK18" s="738"/>
      <c r="DL18" s="736"/>
      <c r="DM18" s="737"/>
      <c r="DN18" s="737"/>
      <c r="DO18" s="737"/>
      <c r="DP18" s="738"/>
      <c r="DQ18" s="736"/>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582</v>
      </c>
      <c r="BT19" s="734"/>
      <c r="BU19" s="734"/>
      <c r="BV19" s="734"/>
      <c r="BW19" s="734"/>
      <c r="BX19" s="734"/>
      <c r="BY19" s="734"/>
      <c r="BZ19" s="734"/>
      <c r="CA19" s="734"/>
      <c r="CB19" s="734"/>
      <c r="CC19" s="734"/>
      <c r="CD19" s="734"/>
      <c r="CE19" s="734"/>
      <c r="CF19" s="734"/>
      <c r="CG19" s="735"/>
      <c r="CH19" s="736">
        <v>2</v>
      </c>
      <c r="CI19" s="737"/>
      <c r="CJ19" s="737"/>
      <c r="CK19" s="737"/>
      <c r="CL19" s="738"/>
      <c r="CM19" s="736">
        <v>1707</v>
      </c>
      <c r="CN19" s="737"/>
      <c r="CO19" s="737"/>
      <c r="CP19" s="737"/>
      <c r="CQ19" s="738"/>
      <c r="CR19" s="736">
        <v>1200</v>
      </c>
      <c r="CS19" s="737"/>
      <c r="CT19" s="737"/>
      <c r="CU19" s="737"/>
      <c r="CV19" s="738"/>
      <c r="CW19" s="736">
        <v>0</v>
      </c>
      <c r="CX19" s="737"/>
      <c r="CY19" s="737"/>
      <c r="CZ19" s="737"/>
      <c r="DA19" s="738"/>
      <c r="DB19" s="736"/>
      <c r="DC19" s="737"/>
      <c r="DD19" s="737"/>
      <c r="DE19" s="737"/>
      <c r="DF19" s="738"/>
      <c r="DG19" s="736"/>
      <c r="DH19" s="737"/>
      <c r="DI19" s="737"/>
      <c r="DJ19" s="737"/>
      <c r="DK19" s="738"/>
      <c r="DL19" s="736"/>
      <c r="DM19" s="737"/>
      <c r="DN19" s="737"/>
      <c r="DO19" s="737"/>
      <c r="DP19" s="738"/>
      <c r="DQ19" s="736"/>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583</v>
      </c>
      <c r="BT20" s="734"/>
      <c r="BU20" s="734"/>
      <c r="BV20" s="734"/>
      <c r="BW20" s="734"/>
      <c r="BX20" s="734"/>
      <c r="BY20" s="734"/>
      <c r="BZ20" s="734"/>
      <c r="CA20" s="734"/>
      <c r="CB20" s="734"/>
      <c r="CC20" s="734"/>
      <c r="CD20" s="734"/>
      <c r="CE20" s="734"/>
      <c r="CF20" s="734"/>
      <c r="CG20" s="735"/>
      <c r="CH20" s="736">
        <v>0</v>
      </c>
      <c r="CI20" s="737"/>
      <c r="CJ20" s="737"/>
      <c r="CK20" s="737"/>
      <c r="CL20" s="738"/>
      <c r="CM20" s="736">
        <v>0</v>
      </c>
      <c r="CN20" s="737"/>
      <c r="CO20" s="737"/>
      <c r="CP20" s="737"/>
      <c r="CQ20" s="738"/>
      <c r="CR20" s="736">
        <v>21</v>
      </c>
      <c r="CS20" s="737"/>
      <c r="CT20" s="737"/>
      <c r="CU20" s="737"/>
      <c r="CV20" s="738"/>
      <c r="CW20" s="736">
        <v>0</v>
      </c>
      <c r="CX20" s="737"/>
      <c r="CY20" s="737"/>
      <c r="CZ20" s="737"/>
      <c r="DA20" s="738"/>
      <c r="DB20" s="736"/>
      <c r="DC20" s="737"/>
      <c r="DD20" s="737"/>
      <c r="DE20" s="737"/>
      <c r="DF20" s="738"/>
      <c r="DG20" s="736"/>
      <c r="DH20" s="737"/>
      <c r="DI20" s="737"/>
      <c r="DJ20" s="737"/>
      <c r="DK20" s="738"/>
      <c r="DL20" s="736"/>
      <c r="DM20" s="737"/>
      <c r="DN20" s="737"/>
      <c r="DO20" s="737"/>
      <c r="DP20" s="738"/>
      <c r="DQ20" s="736"/>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584</v>
      </c>
      <c r="BT21" s="734"/>
      <c r="BU21" s="734"/>
      <c r="BV21" s="734"/>
      <c r="BW21" s="734"/>
      <c r="BX21" s="734"/>
      <c r="BY21" s="734"/>
      <c r="BZ21" s="734"/>
      <c r="CA21" s="734"/>
      <c r="CB21" s="734"/>
      <c r="CC21" s="734"/>
      <c r="CD21" s="734"/>
      <c r="CE21" s="734"/>
      <c r="CF21" s="734"/>
      <c r="CG21" s="735"/>
      <c r="CH21" s="736">
        <v>0</v>
      </c>
      <c r="CI21" s="737"/>
      <c r="CJ21" s="737"/>
      <c r="CK21" s="737"/>
      <c r="CL21" s="738"/>
      <c r="CM21" s="736">
        <v>0</v>
      </c>
      <c r="CN21" s="737"/>
      <c r="CO21" s="737"/>
      <c r="CP21" s="737"/>
      <c r="CQ21" s="738"/>
      <c r="CR21" s="736">
        <v>50</v>
      </c>
      <c r="CS21" s="737"/>
      <c r="CT21" s="737"/>
      <c r="CU21" s="737"/>
      <c r="CV21" s="738"/>
      <c r="CW21" s="736">
        <v>0</v>
      </c>
      <c r="CX21" s="737"/>
      <c r="CY21" s="737"/>
      <c r="CZ21" s="737"/>
      <c r="DA21" s="738"/>
      <c r="DB21" s="736"/>
      <c r="DC21" s="737"/>
      <c r="DD21" s="737"/>
      <c r="DE21" s="737"/>
      <c r="DF21" s="738"/>
      <c r="DG21" s="736"/>
      <c r="DH21" s="737"/>
      <c r="DI21" s="737"/>
      <c r="DJ21" s="737"/>
      <c r="DK21" s="738"/>
      <c r="DL21" s="736"/>
      <c r="DM21" s="737"/>
      <c r="DN21" s="737"/>
      <c r="DO21" s="737"/>
      <c r="DP21" s="738"/>
      <c r="DQ21" s="736"/>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378</v>
      </c>
      <c r="BA22" s="772"/>
      <c r="BB22" s="772"/>
      <c r="BC22" s="772"/>
      <c r="BD22" s="773"/>
      <c r="BE22" s="231"/>
      <c r="BF22" s="231"/>
      <c r="BG22" s="231"/>
      <c r="BH22" s="231"/>
      <c r="BI22" s="231"/>
      <c r="BJ22" s="231"/>
      <c r="BK22" s="231"/>
      <c r="BL22" s="231"/>
      <c r="BM22" s="231"/>
      <c r="BN22" s="231"/>
      <c r="BO22" s="231"/>
      <c r="BP22" s="231"/>
      <c r="BQ22" s="236">
        <v>16</v>
      </c>
      <c r="BR22" s="237"/>
      <c r="BS22" s="733" t="s">
        <v>585</v>
      </c>
      <c r="BT22" s="734"/>
      <c r="BU22" s="734"/>
      <c r="BV22" s="734"/>
      <c r="BW22" s="734"/>
      <c r="BX22" s="734"/>
      <c r="BY22" s="734"/>
      <c r="BZ22" s="734"/>
      <c r="CA22" s="734"/>
      <c r="CB22" s="734"/>
      <c r="CC22" s="734"/>
      <c r="CD22" s="734"/>
      <c r="CE22" s="734"/>
      <c r="CF22" s="734"/>
      <c r="CG22" s="735"/>
      <c r="CH22" s="736">
        <v>-2</v>
      </c>
      <c r="CI22" s="737"/>
      <c r="CJ22" s="737"/>
      <c r="CK22" s="737"/>
      <c r="CL22" s="738"/>
      <c r="CM22" s="736">
        <v>3385</v>
      </c>
      <c r="CN22" s="737"/>
      <c r="CO22" s="737"/>
      <c r="CP22" s="737"/>
      <c r="CQ22" s="738"/>
      <c r="CR22" s="736">
        <v>1153</v>
      </c>
      <c r="CS22" s="737"/>
      <c r="CT22" s="737"/>
      <c r="CU22" s="737"/>
      <c r="CV22" s="738"/>
      <c r="CW22" s="736">
        <v>0</v>
      </c>
      <c r="CX22" s="737"/>
      <c r="CY22" s="737"/>
      <c r="CZ22" s="737"/>
      <c r="DA22" s="738"/>
      <c r="DB22" s="736">
        <v>14</v>
      </c>
      <c r="DC22" s="737"/>
      <c r="DD22" s="737"/>
      <c r="DE22" s="737"/>
      <c r="DF22" s="738"/>
      <c r="DG22" s="736"/>
      <c r="DH22" s="737"/>
      <c r="DI22" s="737"/>
      <c r="DJ22" s="737"/>
      <c r="DK22" s="738"/>
      <c r="DL22" s="736"/>
      <c r="DM22" s="737"/>
      <c r="DN22" s="737"/>
      <c r="DO22" s="737"/>
      <c r="DP22" s="738"/>
      <c r="DQ22" s="736"/>
      <c r="DR22" s="737"/>
      <c r="DS22" s="737"/>
      <c r="DT22" s="737"/>
      <c r="DU22" s="738"/>
      <c r="DV22" s="733"/>
      <c r="DW22" s="734"/>
      <c r="DX22" s="734"/>
      <c r="DY22" s="734"/>
      <c r="DZ22" s="739"/>
      <c r="EA22" s="232"/>
    </row>
    <row r="23" spans="1:131" s="233" customFormat="1" ht="26.25" customHeight="1" thickBot="1" x14ac:dyDescent="0.25">
      <c r="A23" s="238" t="s">
        <v>379</v>
      </c>
      <c r="B23" s="749" t="s">
        <v>380</v>
      </c>
      <c r="C23" s="750"/>
      <c r="D23" s="750"/>
      <c r="E23" s="750"/>
      <c r="F23" s="750"/>
      <c r="G23" s="750"/>
      <c r="H23" s="750"/>
      <c r="I23" s="750"/>
      <c r="J23" s="750"/>
      <c r="K23" s="750"/>
      <c r="L23" s="750"/>
      <c r="M23" s="750"/>
      <c r="N23" s="750"/>
      <c r="O23" s="750"/>
      <c r="P23" s="751"/>
      <c r="Q23" s="752">
        <v>554078</v>
      </c>
      <c r="R23" s="753"/>
      <c r="S23" s="753"/>
      <c r="T23" s="753"/>
      <c r="U23" s="753"/>
      <c r="V23" s="753">
        <v>535947</v>
      </c>
      <c r="W23" s="753"/>
      <c r="X23" s="753"/>
      <c r="Y23" s="753"/>
      <c r="Z23" s="753"/>
      <c r="AA23" s="753">
        <v>18131</v>
      </c>
      <c r="AB23" s="753"/>
      <c r="AC23" s="753"/>
      <c r="AD23" s="753"/>
      <c r="AE23" s="754"/>
      <c r="AF23" s="755">
        <v>9159</v>
      </c>
      <c r="AG23" s="753"/>
      <c r="AH23" s="753"/>
      <c r="AI23" s="753"/>
      <c r="AJ23" s="756"/>
      <c r="AK23" s="757"/>
      <c r="AL23" s="758"/>
      <c r="AM23" s="758"/>
      <c r="AN23" s="758"/>
      <c r="AO23" s="758"/>
      <c r="AP23" s="753">
        <v>899415</v>
      </c>
      <c r="AQ23" s="753"/>
      <c r="AR23" s="753"/>
      <c r="AS23" s="753"/>
      <c r="AT23" s="753"/>
      <c r="AU23" s="775"/>
      <c r="AV23" s="775"/>
      <c r="AW23" s="775"/>
      <c r="AX23" s="775"/>
      <c r="AY23" s="776"/>
      <c r="AZ23" s="777" t="s">
        <v>381</v>
      </c>
      <c r="BA23" s="778"/>
      <c r="BB23" s="778"/>
      <c r="BC23" s="778"/>
      <c r="BD23" s="779"/>
      <c r="BE23" s="231"/>
      <c r="BF23" s="231"/>
      <c r="BG23" s="231"/>
      <c r="BH23" s="231"/>
      <c r="BI23" s="231"/>
      <c r="BJ23" s="231"/>
      <c r="BK23" s="231"/>
      <c r="BL23" s="231"/>
      <c r="BM23" s="231"/>
      <c r="BN23" s="231"/>
      <c r="BO23" s="231"/>
      <c r="BP23" s="231"/>
      <c r="BQ23" s="236">
        <v>17</v>
      </c>
      <c r="BR23" s="237"/>
      <c r="BS23" s="733" t="s">
        <v>586</v>
      </c>
      <c r="BT23" s="734"/>
      <c r="BU23" s="734"/>
      <c r="BV23" s="734"/>
      <c r="BW23" s="734"/>
      <c r="BX23" s="734"/>
      <c r="BY23" s="734"/>
      <c r="BZ23" s="734"/>
      <c r="CA23" s="734"/>
      <c r="CB23" s="734"/>
      <c r="CC23" s="734"/>
      <c r="CD23" s="734"/>
      <c r="CE23" s="734"/>
      <c r="CF23" s="734"/>
      <c r="CG23" s="735"/>
      <c r="CH23" s="736">
        <v>-2</v>
      </c>
      <c r="CI23" s="737"/>
      <c r="CJ23" s="737"/>
      <c r="CK23" s="737"/>
      <c r="CL23" s="738"/>
      <c r="CM23" s="736">
        <v>510</v>
      </c>
      <c r="CN23" s="737"/>
      <c r="CO23" s="737"/>
      <c r="CP23" s="737"/>
      <c r="CQ23" s="738"/>
      <c r="CR23" s="736">
        <v>241</v>
      </c>
      <c r="CS23" s="737"/>
      <c r="CT23" s="737"/>
      <c r="CU23" s="737"/>
      <c r="CV23" s="738"/>
      <c r="CW23" s="736">
        <v>9</v>
      </c>
      <c r="CX23" s="737"/>
      <c r="CY23" s="737"/>
      <c r="CZ23" s="737"/>
      <c r="DA23" s="738"/>
      <c r="DB23" s="736"/>
      <c r="DC23" s="737"/>
      <c r="DD23" s="737"/>
      <c r="DE23" s="737"/>
      <c r="DF23" s="738"/>
      <c r="DG23" s="736"/>
      <c r="DH23" s="737"/>
      <c r="DI23" s="737"/>
      <c r="DJ23" s="737"/>
      <c r="DK23" s="738"/>
      <c r="DL23" s="736"/>
      <c r="DM23" s="737"/>
      <c r="DN23" s="737"/>
      <c r="DO23" s="737"/>
      <c r="DP23" s="738"/>
      <c r="DQ23" s="736"/>
      <c r="DR23" s="737"/>
      <c r="DS23" s="737"/>
      <c r="DT23" s="737"/>
      <c r="DU23" s="738"/>
      <c r="DV23" s="733"/>
      <c r="DW23" s="734"/>
      <c r="DX23" s="734"/>
      <c r="DY23" s="734"/>
      <c r="DZ23" s="739"/>
      <c r="EA23" s="232"/>
    </row>
    <row r="24" spans="1:131" s="233" customFormat="1" ht="26.25" customHeight="1" x14ac:dyDescent="0.2">
      <c r="A24" s="774" t="s">
        <v>382</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587</v>
      </c>
      <c r="BT24" s="734"/>
      <c r="BU24" s="734"/>
      <c r="BV24" s="734"/>
      <c r="BW24" s="734"/>
      <c r="BX24" s="734"/>
      <c r="BY24" s="734"/>
      <c r="BZ24" s="734"/>
      <c r="CA24" s="734"/>
      <c r="CB24" s="734"/>
      <c r="CC24" s="734"/>
      <c r="CD24" s="734"/>
      <c r="CE24" s="734"/>
      <c r="CF24" s="734"/>
      <c r="CG24" s="735"/>
      <c r="CH24" s="736">
        <v>0</v>
      </c>
      <c r="CI24" s="737"/>
      <c r="CJ24" s="737"/>
      <c r="CK24" s="737"/>
      <c r="CL24" s="738"/>
      <c r="CM24" s="736">
        <v>0</v>
      </c>
      <c r="CN24" s="737"/>
      <c r="CO24" s="737"/>
      <c r="CP24" s="737"/>
      <c r="CQ24" s="738"/>
      <c r="CR24" s="736">
        <v>29</v>
      </c>
      <c r="CS24" s="737"/>
      <c r="CT24" s="737"/>
      <c r="CU24" s="737"/>
      <c r="CV24" s="738"/>
      <c r="CW24" s="736">
        <v>0</v>
      </c>
      <c r="CX24" s="737"/>
      <c r="CY24" s="737"/>
      <c r="CZ24" s="737"/>
      <c r="DA24" s="738"/>
      <c r="DB24" s="736"/>
      <c r="DC24" s="737"/>
      <c r="DD24" s="737"/>
      <c r="DE24" s="737"/>
      <c r="DF24" s="738"/>
      <c r="DG24" s="736"/>
      <c r="DH24" s="737"/>
      <c r="DI24" s="737"/>
      <c r="DJ24" s="737"/>
      <c r="DK24" s="738"/>
      <c r="DL24" s="736"/>
      <c r="DM24" s="737"/>
      <c r="DN24" s="737"/>
      <c r="DO24" s="737"/>
      <c r="DP24" s="738"/>
      <c r="DQ24" s="736"/>
      <c r="DR24" s="737"/>
      <c r="DS24" s="737"/>
      <c r="DT24" s="737"/>
      <c r="DU24" s="738"/>
      <c r="DV24" s="733"/>
      <c r="DW24" s="734"/>
      <c r="DX24" s="734"/>
      <c r="DY24" s="734"/>
      <c r="DZ24" s="739"/>
      <c r="EA24" s="232"/>
    </row>
    <row r="25" spans="1:131" ht="26.25" customHeight="1" thickBot="1" x14ac:dyDescent="0.25">
      <c r="A25" s="685" t="s">
        <v>383</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588</v>
      </c>
      <c r="BT25" s="734"/>
      <c r="BU25" s="734"/>
      <c r="BV25" s="734"/>
      <c r="BW25" s="734"/>
      <c r="BX25" s="734"/>
      <c r="BY25" s="734"/>
      <c r="BZ25" s="734"/>
      <c r="CA25" s="734"/>
      <c r="CB25" s="734"/>
      <c r="CC25" s="734"/>
      <c r="CD25" s="734"/>
      <c r="CE25" s="734"/>
      <c r="CF25" s="734"/>
      <c r="CG25" s="735"/>
      <c r="CH25" s="736">
        <v>0</v>
      </c>
      <c r="CI25" s="737"/>
      <c r="CJ25" s="737"/>
      <c r="CK25" s="737"/>
      <c r="CL25" s="738"/>
      <c r="CM25" s="736">
        <v>0</v>
      </c>
      <c r="CN25" s="737"/>
      <c r="CO25" s="737"/>
      <c r="CP25" s="737"/>
      <c r="CQ25" s="738"/>
      <c r="CR25" s="736">
        <v>40</v>
      </c>
      <c r="CS25" s="737"/>
      <c r="CT25" s="737"/>
      <c r="CU25" s="737"/>
      <c r="CV25" s="738"/>
      <c r="CW25" s="736">
        <v>0</v>
      </c>
      <c r="CX25" s="737"/>
      <c r="CY25" s="737"/>
      <c r="CZ25" s="737"/>
      <c r="DA25" s="738"/>
      <c r="DB25" s="736"/>
      <c r="DC25" s="737"/>
      <c r="DD25" s="737"/>
      <c r="DE25" s="737"/>
      <c r="DF25" s="738"/>
      <c r="DG25" s="736"/>
      <c r="DH25" s="737"/>
      <c r="DI25" s="737"/>
      <c r="DJ25" s="737"/>
      <c r="DK25" s="738"/>
      <c r="DL25" s="736"/>
      <c r="DM25" s="737"/>
      <c r="DN25" s="737"/>
      <c r="DO25" s="737"/>
      <c r="DP25" s="738"/>
      <c r="DQ25" s="736"/>
      <c r="DR25" s="737"/>
      <c r="DS25" s="737"/>
      <c r="DT25" s="737"/>
      <c r="DU25" s="738"/>
      <c r="DV25" s="733"/>
      <c r="DW25" s="734"/>
      <c r="DX25" s="734"/>
      <c r="DY25" s="734"/>
      <c r="DZ25" s="739"/>
      <c r="EA25" s="228"/>
    </row>
    <row r="26" spans="1:131" ht="26.25" customHeight="1" x14ac:dyDescent="0.2">
      <c r="A26" s="687" t="s">
        <v>349</v>
      </c>
      <c r="B26" s="688"/>
      <c r="C26" s="688"/>
      <c r="D26" s="688"/>
      <c r="E26" s="688"/>
      <c r="F26" s="688"/>
      <c r="G26" s="688"/>
      <c r="H26" s="688"/>
      <c r="I26" s="688"/>
      <c r="J26" s="688"/>
      <c r="K26" s="688"/>
      <c r="L26" s="688"/>
      <c r="M26" s="688"/>
      <c r="N26" s="688"/>
      <c r="O26" s="688"/>
      <c r="P26" s="689"/>
      <c r="Q26" s="693" t="s">
        <v>384</v>
      </c>
      <c r="R26" s="694"/>
      <c r="S26" s="694"/>
      <c r="T26" s="694"/>
      <c r="U26" s="695"/>
      <c r="V26" s="693" t="s">
        <v>385</v>
      </c>
      <c r="W26" s="694"/>
      <c r="X26" s="694"/>
      <c r="Y26" s="694"/>
      <c r="Z26" s="695"/>
      <c r="AA26" s="693" t="s">
        <v>386</v>
      </c>
      <c r="AB26" s="694"/>
      <c r="AC26" s="694"/>
      <c r="AD26" s="694"/>
      <c r="AE26" s="694"/>
      <c r="AF26" s="780" t="s">
        <v>387</v>
      </c>
      <c r="AG26" s="781"/>
      <c r="AH26" s="781"/>
      <c r="AI26" s="781"/>
      <c r="AJ26" s="782"/>
      <c r="AK26" s="694" t="s">
        <v>388</v>
      </c>
      <c r="AL26" s="694"/>
      <c r="AM26" s="694"/>
      <c r="AN26" s="694"/>
      <c r="AO26" s="695"/>
      <c r="AP26" s="693" t="s">
        <v>389</v>
      </c>
      <c r="AQ26" s="694"/>
      <c r="AR26" s="694"/>
      <c r="AS26" s="694"/>
      <c r="AT26" s="695"/>
      <c r="AU26" s="693" t="s">
        <v>390</v>
      </c>
      <c r="AV26" s="694"/>
      <c r="AW26" s="694"/>
      <c r="AX26" s="694"/>
      <c r="AY26" s="695"/>
      <c r="AZ26" s="693" t="s">
        <v>391</v>
      </c>
      <c r="BA26" s="694"/>
      <c r="BB26" s="694"/>
      <c r="BC26" s="694"/>
      <c r="BD26" s="695"/>
      <c r="BE26" s="693" t="s">
        <v>356</v>
      </c>
      <c r="BF26" s="694"/>
      <c r="BG26" s="694"/>
      <c r="BH26" s="694"/>
      <c r="BI26" s="700"/>
      <c r="BJ26" s="230"/>
      <c r="BK26" s="230"/>
      <c r="BL26" s="230"/>
      <c r="BM26" s="230"/>
      <c r="BN26" s="230"/>
      <c r="BO26" s="239"/>
      <c r="BP26" s="239"/>
      <c r="BQ26" s="236">
        <v>20</v>
      </c>
      <c r="BR26" s="237"/>
      <c r="BS26" s="733" t="s">
        <v>589</v>
      </c>
      <c r="BT26" s="734"/>
      <c r="BU26" s="734"/>
      <c r="BV26" s="734"/>
      <c r="BW26" s="734"/>
      <c r="BX26" s="734"/>
      <c r="BY26" s="734"/>
      <c r="BZ26" s="734"/>
      <c r="CA26" s="734"/>
      <c r="CB26" s="734"/>
      <c r="CC26" s="734"/>
      <c r="CD26" s="734"/>
      <c r="CE26" s="734"/>
      <c r="CF26" s="734"/>
      <c r="CG26" s="735"/>
      <c r="CH26" s="736">
        <v>0</v>
      </c>
      <c r="CI26" s="737"/>
      <c r="CJ26" s="737"/>
      <c r="CK26" s="737"/>
      <c r="CL26" s="738"/>
      <c r="CM26" s="736">
        <v>183</v>
      </c>
      <c r="CN26" s="737"/>
      <c r="CO26" s="737"/>
      <c r="CP26" s="737"/>
      <c r="CQ26" s="738"/>
      <c r="CR26" s="736">
        <v>40</v>
      </c>
      <c r="CS26" s="737"/>
      <c r="CT26" s="737"/>
      <c r="CU26" s="737"/>
      <c r="CV26" s="738"/>
      <c r="CW26" s="736">
        <v>0</v>
      </c>
      <c r="CX26" s="737"/>
      <c r="CY26" s="737"/>
      <c r="CZ26" s="737"/>
      <c r="DA26" s="738"/>
      <c r="DB26" s="736"/>
      <c r="DC26" s="737"/>
      <c r="DD26" s="737"/>
      <c r="DE26" s="737"/>
      <c r="DF26" s="738"/>
      <c r="DG26" s="736"/>
      <c r="DH26" s="737"/>
      <c r="DI26" s="737"/>
      <c r="DJ26" s="737"/>
      <c r="DK26" s="738"/>
      <c r="DL26" s="736"/>
      <c r="DM26" s="737"/>
      <c r="DN26" s="737"/>
      <c r="DO26" s="737"/>
      <c r="DP26" s="738"/>
      <c r="DQ26" s="736"/>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590</v>
      </c>
      <c r="BT27" s="734"/>
      <c r="BU27" s="734"/>
      <c r="BV27" s="734"/>
      <c r="BW27" s="734"/>
      <c r="BX27" s="734"/>
      <c r="BY27" s="734"/>
      <c r="BZ27" s="734"/>
      <c r="CA27" s="734"/>
      <c r="CB27" s="734"/>
      <c r="CC27" s="734"/>
      <c r="CD27" s="734"/>
      <c r="CE27" s="734"/>
      <c r="CF27" s="734"/>
      <c r="CG27" s="735"/>
      <c r="CH27" s="736">
        <v>2</v>
      </c>
      <c r="CI27" s="737"/>
      <c r="CJ27" s="737"/>
      <c r="CK27" s="737"/>
      <c r="CL27" s="738"/>
      <c r="CM27" s="736">
        <v>2205</v>
      </c>
      <c r="CN27" s="737"/>
      <c r="CO27" s="737"/>
      <c r="CP27" s="737"/>
      <c r="CQ27" s="738"/>
      <c r="CR27" s="736">
        <v>2015</v>
      </c>
      <c r="CS27" s="737"/>
      <c r="CT27" s="737"/>
      <c r="CU27" s="737"/>
      <c r="CV27" s="738"/>
      <c r="CW27" s="736">
        <v>0</v>
      </c>
      <c r="CX27" s="737"/>
      <c r="CY27" s="737"/>
      <c r="CZ27" s="737"/>
      <c r="DA27" s="738"/>
      <c r="DB27" s="736"/>
      <c r="DC27" s="737"/>
      <c r="DD27" s="737"/>
      <c r="DE27" s="737"/>
      <c r="DF27" s="738"/>
      <c r="DG27" s="736"/>
      <c r="DH27" s="737"/>
      <c r="DI27" s="737"/>
      <c r="DJ27" s="737"/>
      <c r="DK27" s="738"/>
      <c r="DL27" s="736"/>
      <c r="DM27" s="737"/>
      <c r="DN27" s="737"/>
      <c r="DO27" s="737"/>
      <c r="DP27" s="738"/>
      <c r="DQ27" s="736"/>
      <c r="DR27" s="737"/>
      <c r="DS27" s="737"/>
      <c r="DT27" s="737"/>
      <c r="DU27" s="738"/>
      <c r="DV27" s="733"/>
      <c r="DW27" s="734"/>
      <c r="DX27" s="734"/>
      <c r="DY27" s="734"/>
      <c r="DZ27" s="739"/>
      <c r="EA27" s="228"/>
    </row>
    <row r="28" spans="1:131" ht="26.25" customHeight="1" thickTop="1" x14ac:dyDescent="0.2">
      <c r="A28" s="240">
        <v>1</v>
      </c>
      <c r="B28" s="709" t="s">
        <v>392</v>
      </c>
      <c r="C28" s="710"/>
      <c r="D28" s="710"/>
      <c r="E28" s="710"/>
      <c r="F28" s="710"/>
      <c r="G28" s="710"/>
      <c r="H28" s="710"/>
      <c r="I28" s="710"/>
      <c r="J28" s="710"/>
      <c r="K28" s="710"/>
      <c r="L28" s="710"/>
      <c r="M28" s="710"/>
      <c r="N28" s="710"/>
      <c r="O28" s="710"/>
      <c r="P28" s="711"/>
      <c r="Q28" s="790">
        <v>67491</v>
      </c>
      <c r="R28" s="791"/>
      <c r="S28" s="791"/>
      <c r="T28" s="791"/>
      <c r="U28" s="791"/>
      <c r="V28" s="791">
        <v>66577</v>
      </c>
      <c r="W28" s="791"/>
      <c r="X28" s="791"/>
      <c r="Y28" s="791"/>
      <c r="Z28" s="791"/>
      <c r="AA28" s="791">
        <v>914</v>
      </c>
      <c r="AB28" s="791"/>
      <c r="AC28" s="791"/>
      <c r="AD28" s="791"/>
      <c r="AE28" s="792"/>
      <c r="AF28" s="793">
        <v>914</v>
      </c>
      <c r="AG28" s="791"/>
      <c r="AH28" s="791"/>
      <c r="AI28" s="791"/>
      <c r="AJ28" s="794"/>
      <c r="AK28" s="795" t="s">
        <v>569</v>
      </c>
      <c r="AL28" s="796"/>
      <c r="AM28" s="796"/>
      <c r="AN28" s="796"/>
      <c r="AO28" s="796"/>
      <c r="AP28" s="796" t="s">
        <v>569</v>
      </c>
      <c r="AQ28" s="796"/>
      <c r="AR28" s="796"/>
      <c r="AS28" s="796"/>
      <c r="AT28" s="796"/>
      <c r="AU28" s="796" t="s">
        <v>569</v>
      </c>
      <c r="AV28" s="796"/>
      <c r="AW28" s="796"/>
      <c r="AX28" s="796"/>
      <c r="AY28" s="796"/>
      <c r="AZ28" s="797"/>
      <c r="BA28" s="797"/>
      <c r="BB28" s="797"/>
      <c r="BC28" s="797"/>
      <c r="BD28" s="797"/>
      <c r="BE28" s="788"/>
      <c r="BF28" s="788"/>
      <c r="BG28" s="788"/>
      <c r="BH28" s="788"/>
      <c r="BI28" s="789"/>
      <c r="BJ28" s="230"/>
      <c r="BK28" s="230"/>
      <c r="BL28" s="230"/>
      <c r="BM28" s="230"/>
      <c r="BN28" s="230"/>
      <c r="BO28" s="239"/>
      <c r="BP28" s="239"/>
      <c r="BQ28" s="236">
        <v>22</v>
      </c>
      <c r="BR28" s="237"/>
      <c r="BS28" s="733" t="s">
        <v>591</v>
      </c>
      <c r="BT28" s="734"/>
      <c r="BU28" s="734"/>
      <c r="BV28" s="734"/>
      <c r="BW28" s="734"/>
      <c r="BX28" s="734"/>
      <c r="BY28" s="734"/>
      <c r="BZ28" s="734"/>
      <c r="CA28" s="734"/>
      <c r="CB28" s="734"/>
      <c r="CC28" s="734"/>
      <c r="CD28" s="734"/>
      <c r="CE28" s="734"/>
      <c r="CF28" s="734"/>
      <c r="CG28" s="735"/>
      <c r="CH28" s="736">
        <v>14</v>
      </c>
      <c r="CI28" s="737"/>
      <c r="CJ28" s="737"/>
      <c r="CK28" s="737"/>
      <c r="CL28" s="738"/>
      <c r="CM28" s="736">
        <v>12215</v>
      </c>
      <c r="CN28" s="737"/>
      <c r="CO28" s="737"/>
      <c r="CP28" s="737"/>
      <c r="CQ28" s="738"/>
      <c r="CR28" s="736">
        <v>8770</v>
      </c>
      <c r="CS28" s="737"/>
      <c r="CT28" s="737"/>
      <c r="CU28" s="737"/>
      <c r="CV28" s="738"/>
      <c r="CW28" s="736">
        <v>2748</v>
      </c>
      <c r="CX28" s="737"/>
      <c r="CY28" s="737"/>
      <c r="CZ28" s="737"/>
      <c r="DA28" s="738"/>
      <c r="DB28" s="736"/>
      <c r="DC28" s="737"/>
      <c r="DD28" s="737"/>
      <c r="DE28" s="737"/>
      <c r="DF28" s="738"/>
      <c r="DG28" s="736"/>
      <c r="DH28" s="737"/>
      <c r="DI28" s="737"/>
      <c r="DJ28" s="737"/>
      <c r="DK28" s="738"/>
      <c r="DL28" s="736"/>
      <c r="DM28" s="737"/>
      <c r="DN28" s="737"/>
      <c r="DO28" s="737"/>
      <c r="DP28" s="738"/>
      <c r="DQ28" s="736"/>
      <c r="DR28" s="737"/>
      <c r="DS28" s="737"/>
      <c r="DT28" s="737"/>
      <c r="DU28" s="738"/>
      <c r="DV28" s="733"/>
      <c r="DW28" s="734"/>
      <c r="DX28" s="734"/>
      <c r="DY28" s="734"/>
      <c r="DZ28" s="739"/>
      <c r="EA28" s="228"/>
    </row>
    <row r="29" spans="1:131" ht="26.25" customHeight="1" x14ac:dyDescent="0.2">
      <c r="A29" s="240">
        <v>2</v>
      </c>
      <c r="B29" s="740" t="s">
        <v>393</v>
      </c>
      <c r="C29" s="741"/>
      <c r="D29" s="741"/>
      <c r="E29" s="741"/>
      <c r="F29" s="741"/>
      <c r="G29" s="741"/>
      <c r="H29" s="741"/>
      <c r="I29" s="741"/>
      <c r="J29" s="741"/>
      <c r="K29" s="741"/>
      <c r="L29" s="741"/>
      <c r="M29" s="741"/>
      <c r="N29" s="741"/>
      <c r="O29" s="741"/>
      <c r="P29" s="742"/>
      <c r="Q29" s="743">
        <v>172</v>
      </c>
      <c r="R29" s="744"/>
      <c r="S29" s="744"/>
      <c r="T29" s="744"/>
      <c r="U29" s="744"/>
      <c r="V29" s="744">
        <v>172</v>
      </c>
      <c r="W29" s="744"/>
      <c r="X29" s="744"/>
      <c r="Y29" s="744"/>
      <c r="Z29" s="744"/>
      <c r="AA29" s="744" t="s">
        <v>569</v>
      </c>
      <c r="AB29" s="744"/>
      <c r="AC29" s="744"/>
      <c r="AD29" s="744"/>
      <c r="AE29" s="745"/>
      <c r="AF29" s="786" t="s">
        <v>131</v>
      </c>
      <c r="AG29" s="744"/>
      <c r="AH29" s="744"/>
      <c r="AI29" s="744"/>
      <c r="AJ29" s="787"/>
      <c r="AK29" s="802">
        <v>101</v>
      </c>
      <c r="AL29" s="798"/>
      <c r="AM29" s="798"/>
      <c r="AN29" s="798"/>
      <c r="AO29" s="798"/>
      <c r="AP29" s="798">
        <v>315</v>
      </c>
      <c r="AQ29" s="798"/>
      <c r="AR29" s="798"/>
      <c r="AS29" s="798"/>
      <c r="AT29" s="798"/>
      <c r="AU29" s="798">
        <v>306</v>
      </c>
      <c r="AV29" s="798"/>
      <c r="AW29" s="798"/>
      <c r="AX29" s="798"/>
      <c r="AY29" s="798"/>
      <c r="AZ29" s="799"/>
      <c r="BA29" s="799"/>
      <c r="BB29" s="799"/>
      <c r="BC29" s="799"/>
      <c r="BD29" s="799"/>
      <c r="BE29" s="800"/>
      <c r="BF29" s="800"/>
      <c r="BG29" s="800"/>
      <c r="BH29" s="800"/>
      <c r="BI29" s="801"/>
      <c r="BJ29" s="230"/>
      <c r="BK29" s="230"/>
      <c r="BL29" s="230"/>
      <c r="BM29" s="230"/>
      <c r="BN29" s="230"/>
      <c r="BO29" s="239"/>
      <c r="BP29" s="239"/>
      <c r="BQ29" s="236">
        <v>23</v>
      </c>
      <c r="BR29" s="237"/>
      <c r="BS29" s="733" t="s">
        <v>592</v>
      </c>
      <c r="BT29" s="734"/>
      <c r="BU29" s="734"/>
      <c r="BV29" s="734"/>
      <c r="BW29" s="734"/>
      <c r="BX29" s="734"/>
      <c r="BY29" s="734"/>
      <c r="BZ29" s="734"/>
      <c r="CA29" s="734"/>
      <c r="CB29" s="734"/>
      <c r="CC29" s="734"/>
      <c r="CD29" s="734"/>
      <c r="CE29" s="734"/>
      <c r="CF29" s="734"/>
      <c r="CG29" s="735"/>
      <c r="CH29" s="736">
        <v>-44</v>
      </c>
      <c r="CI29" s="737"/>
      <c r="CJ29" s="737"/>
      <c r="CK29" s="737"/>
      <c r="CL29" s="738"/>
      <c r="CM29" s="736">
        <v>2564</v>
      </c>
      <c r="CN29" s="737"/>
      <c r="CO29" s="737"/>
      <c r="CP29" s="737"/>
      <c r="CQ29" s="738"/>
      <c r="CR29" s="736">
        <v>1400</v>
      </c>
      <c r="CS29" s="737"/>
      <c r="CT29" s="737"/>
      <c r="CU29" s="737"/>
      <c r="CV29" s="738"/>
      <c r="CW29" s="736">
        <v>0</v>
      </c>
      <c r="CX29" s="737"/>
      <c r="CY29" s="737"/>
      <c r="CZ29" s="737"/>
      <c r="DA29" s="738"/>
      <c r="DB29" s="736"/>
      <c r="DC29" s="737"/>
      <c r="DD29" s="737"/>
      <c r="DE29" s="737"/>
      <c r="DF29" s="738"/>
      <c r="DG29" s="736"/>
      <c r="DH29" s="737"/>
      <c r="DI29" s="737"/>
      <c r="DJ29" s="737"/>
      <c r="DK29" s="738"/>
      <c r="DL29" s="736"/>
      <c r="DM29" s="737"/>
      <c r="DN29" s="737"/>
      <c r="DO29" s="737"/>
      <c r="DP29" s="738"/>
      <c r="DQ29" s="736"/>
      <c r="DR29" s="737"/>
      <c r="DS29" s="737"/>
      <c r="DT29" s="737"/>
      <c r="DU29" s="738"/>
      <c r="DV29" s="733"/>
      <c r="DW29" s="734"/>
      <c r="DX29" s="734"/>
      <c r="DY29" s="734"/>
      <c r="DZ29" s="739"/>
      <c r="EA29" s="228"/>
    </row>
    <row r="30" spans="1:131" ht="26.25" customHeight="1" x14ac:dyDescent="0.2">
      <c r="A30" s="240">
        <v>3</v>
      </c>
      <c r="B30" s="740" t="s">
        <v>394</v>
      </c>
      <c r="C30" s="741"/>
      <c r="D30" s="741"/>
      <c r="E30" s="741"/>
      <c r="F30" s="741"/>
      <c r="G30" s="741"/>
      <c r="H30" s="741"/>
      <c r="I30" s="741"/>
      <c r="J30" s="741"/>
      <c r="K30" s="741"/>
      <c r="L30" s="741"/>
      <c r="M30" s="741"/>
      <c r="N30" s="741"/>
      <c r="O30" s="741"/>
      <c r="P30" s="742"/>
      <c r="Q30" s="743">
        <v>26417</v>
      </c>
      <c r="R30" s="744"/>
      <c r="S30" s="744"/>
      <c r="T30" s="744"/>
      <c r="U30" s="744"/>
      <c r="V30" s="744">
        <v>25033</v>
      </c>
      <c r="W30" s="744"/>
      <c r="X30" s="744"/>
      <c r="Y30" s="744"/>
      <c r="Z30" s="744"/>
      <c r="AA30" s="744">
        <v>1384</v>
      </c>
      <c r="AB30" s="744"/>
      <c r="AC30" s="744"/>
      <c r="AD30" s="744"/>
      <c r="AE30" s="745"/>
      <c r="AF30" s="786">
        <v>12928</v>
      </c>
      <c r="AG30" s="744"/>
      <c r="AH30" s="744"/>
      <c r="AI30" s="744"/>
      <c r="AJ30" s="787"/>
      <c r="AK30" s="802">
        <v>2135</v>
      </c>
      <c r="AL30" s="798"/>
      <c r="AM30" s="798"/>
      <c r="AN30" s="798"/>
      <c r="AO30" s="798"/>
      <c r="AP30" s="798">
        <v>23439</v>
      </c>
      <c r="AQ30" s="798"/>
      <c r="AR30" s="798"/>
      <c r="AS30" s="798"/>
      <c r="AT30" s="798"/>
      <c r="AU30" s="798">
        <v>13243</v>
      </c>
      <c r="AV30" s="798"/>
      <c r="AW30" s="798"/>
      <c r="AX30" s="798"/>
      <c r="AY30" s="798"/>
      <c r="AZ30" s="799"/>
      <c r="BA30" s="799"/>
      <c r="BB30" s="799"/>
      <c r="BC30" s="799"/>
      <c r="BD30" s="799"/>
      <c r="BE30" s="800" t="s">
        <v>395</v>
      </c>
      <c r="BF30" s="800"/>
      <c r="BG30" s="800"/>
      <c r="BH30" s="800"/>
      <c r="BI30" s="801"/>
      <c r="BJ30" s="230"/>
      <c r="BK30" s="230"/>
      <c r="BL30" s="230"/>
      <c r="BM30" s="230"/>
      <c r="BN30" s="230"/>
      <c r="BO30" s="239"/>
      <c r="BP30" s="239"/>
      <c r="BQ30" s="236">
        <v>24</v>
      </c>
      <c r="BR30" s="237"/>
      <c r="BS30" s="733" t="s">
        <v>593</v>
      </c>
      <c r="BT30" s="734"/>
      <c r="BU30" s="734"/>
      <c r="BV30" s="734"/>
      <c r="BW30" s="734"/>
      <c r="BX30" s="734"/>
      <c r="BY30" s="734"/>
      <c r="BZ30" s="734"/>
      <c r="CA30" s="734"/>
      <c r="CB30" s="734"/>
      <c r="CC30" s="734"/>
      <c r="CD30" s="734"/>
      <c r="CE30" s="734"/>
      <c r="CF30" s="734"/>
      <c r="CG30" s="735"/>
      <c r="CH30" s="736">
        <v>5</v>
      </c>
      <c r="CI30" s="737"/>
      <c r="CJ30" s="737"/>
      <c r="CK30" s="737"/>
      <c r="CL30" s="738"/>
      <c r="CM30" s="736">
        <v>1062</v>
      </c>
      <c r="CN30" s="737"/>
      <c r="CO30" s="737"/>
      <c r="CP30" s="737"/>
      <c r="CQ30" s="738"/>
      <c r="CR30" s="736">
        <v>651</v>
      </c>
      <c r="CS30" s="737"/>
      <c r="CT30" s="737"/>
      <c r="CU30" s="737"/>
      <c r="CV30" s="738"/>
      <c r="CW30" s="736">
        <v>122</v>
      </c>
      <c r="CX30" s="737"/>
      <c r="CY30" s="737"/>
      <c r="CZ30" s="737"/>
      <c r="DA30" s="738"/>
      <c r="DB30" s="736">
        <v>43</v>
      </c>
      <c r="DC30" s="737"/>
      <c r="DD30" s="737"/>
      <c r="DE30" s="737"/>
      <c r="DF30" s="738"/>
      <c r="DG30" s="736"/>
      <c r="DH30" s="737"/>
      <c r="DI30" s="737"/>
      <c r="DJ30" s="737"/>
      <c r="DK30" s="738"/>
      <c r="DL30" s="736"/>
      <c r="DM30" s="737"/>
      <c r="DN30" s="737"/>
      <c r="DO30" s="737"/>
      <c r="DP30" s="738"/>
      <c r="DQ30" s="736"/>
      <c r="DR30" s="737"/>
      <c r="DS30" s="737"/>
      <c r="DT30" s="737"/>
      <c r="DU30" s="738"/>
      <c r="DV30" s="733"/>
      <c r="DW30" s="734"/>
      <c r="DX30" s="734"/>
      <c r="DY30" s="734"/>
      <c r="DZ30" s="739"/>
      <c r="EA30" s="228"/>
    </row>
    <row r="31" spans="1:131" ht="26.25" customHeight="1" x14ac:dyDescent="0.2">
      <c r="A31" s="240">
        <v>4</v>
      </c>
      <c r="B31" s="740" t="s">
        <v>396</v>
      </c>
      <c r="C31" s="741"/>
      <c r="D31" s="741"/>
      <c r="E31" s="741"/>
      <c r="F31" s="741"/>
      <c r="G31" s="741"/>
      <c r="H31" s="741"/>
      <c r="I31" s="741"/>
      <c r="J31" s="741"/>
      <c r="K31" s="741"/>
      <c r="L31" s="741"/>
      <c r="M31" s="741"/>
      <c r="N31" s="741"/>
      <c r="O31" s="741"/>
      <c r="P31" s="742"/>
      <c r="Q31" s="743">
        <v>242</v>
      </c>
      <c r="R31" s="744"/>
      <c r="S31" s="744"/>
      <c r="T31" s="744"/>
      <c r="U31" s="744"/>
      <c r="V31" s="744">
        <v>202</v>
      </c>
      <c r="W31" s="744"/>
      <c r="X31" s="744"/>
      <c r="Y31" s="744"/>
      <c r="Z31" s="744"/>
      <c r="AA31" s="744">
        <v>40</v>
      </c>
      <c r="AB31" s="744"/>
      <c r="AC31" s="744"/>
      <c r="AD31" s="744"/>
      <c r="AE31" s="745"/>
      <c r="AF31" s="786">
        <v>2798</v>
      </c>
      <c r="AG31" s="744"/>
      <c r="AH31" s="744"/>
      <c r="AI31" s="744"/>
      <c r="AJ31" s="787"/>
      <c r="AK31" s="802" t="s">
        <v>569</v>
      </c>
      <c r="AL31" s="798"/>
      <c r="AM31" s="798"/>
      <c r="AN31" s="798"/>
      <c r="AO31" s="798"/>
      <c r="AP31" s="798" t="s">
        <v>569</v>
      </c>
      <c r="AQ31" s="798"/>
      <c r="AR31" s="798"/>
      <c r="AS31" s="798"/>
      <c r="AT31" s="798"/>
      <c r="AU31" s="798" t="s">
        <v>569</v>
      </c>
      <c r="AV31" s="798"/>
      <c r="AW31" s="798"/>
      <c r="AX31" s="798"/>
      <c r="AY31" s="798"/>
      <c r="AZ31" s="799"/>
      <c r="BA31" s="799"/>
      <c r="BB31" s="799"/>
      <c r="BC31" s="799"/>
      <c r="BD31" s="799"/>
      <c r="BE31" s="800" t="s">
        <v>397</v>
      </c>
      <c r="BF31" s="800"/>
      <c r="BG31" s="800"/>
      <c r="BH31" s="800"/>
      <c r="BI31" s="801"/>
      <c r="BJ31" s="230"/>
      <c r="BK31" s="230"/>
      <c r="BL31" s="230"/>
      <c r="BM31" s="230"/>
      <c r="BN31" s="230"/>
      <c r="BO31" s="239"/>
      <c r="BP31" s="239"/>
      <c r="BQ31" s="236">
        <v>25</v>
      </c>
      <c r="BR31" s="237"/>
      <c r="BS31" s="733" t="s">
        <v>594</v>
      </c>
      <c r="BT31" s="734"/>
      <c r="BU31" s="734"/>
      <c r="BV31" s="734"/>
      <c r="BW31" s="734"/>
      <c r="BX31" s="734"/>
      <c r="BY31" s="734"/>
      <c r="BZ31" s="734"/>
      <c r="CA31" s="734"/>
      <c r="CB31" s="734"/>
      <c r="CC31" s="734"/>
      <c r="CD31" s="734"/>
      <c r="CE31" s="734"/>
      <c r="CF31" s="734"/>
      <c r="CG31" s="735"/>
      <c r="CH31" s="736">
        <v>3</v>
      </c>
      <c r="CI31" s="737"/>
      <c r="CJ31" s="737"/>
      <c r="CK31" s="737"/>
      <c r="CL31" s="738"/>
      <c r="CM31" s="736">
        <v>762</v>
      </c>
      <c r="CN31" s="737"/>
      <c r="CO31" s="737"/>
      <c r="CP31" s="737"/>
      <c r="CQ31" s="738"/>
      <c r="CR31" s="736">
        <v>50</v>
      </c>
      <c r="CS31" s="737"/>
      <c r="CT31" s="737"/>
      <c r="CU31" s="737"/>
      <c r="CV31" s="738"/>
      <c r="CW31" s="736">
        <v>109</v>
      </c>
      <c r="CX31" s="737"/>
      <c r="CY31" s="737"/>
      <c r="CZ31" s="737"/>
      <c r="DA31" s="738"/>
      <c r="DB31" s="736"/>
      <c r="DC31" s="737"/>
      <c r="DD31" s="737"/>
      <c r="DE31" s="737"/>
      <c r="DF31" s="738"/>
      <c r="DG31" s="736"/>
      <c r="DH31" s="737"/>
      <c r="DI31" s="737"/>
      <c r="DJ31" s="737"/>
      <c r="DK31" s="738"/>
      <c r="DL31" s="736"/>
      <c r="DM31" s="737"/>
      <c r="DN31" s="737"/>
      <c r="DO31" s="737"/>
      <c r="DP31" s="738"/>
      <c r="DQ31" s="736"/>
      <c r="DR31" s="737"/>
      <c r="DS31" s="737"/>
      <c r="DT31" s="737"/>
      <c r="DU31" s="738"/>
      <c r="DV31" s="733"/>
      <c r="DW31" s="734"/>
      <c r="DX31" s="734"/>
      <c r="DY31" s="734"/>
      <c r="DZ31" s="739"/>
      <c r="EA31" s="228"/>
    </row>
    <row r="32" spans="1:131" ht="26.25" customHeight="1" x14ac:dyDescent="0.2">
      <c r="A32" s="240">
        <v>5</v>
      </c>
      <c r="B32" s="740" t="s">
        <v>398</v>
      </c>
      <c r="C32" s="741"/>
      <c r="D32" s="741"/>
      <c r="E32" s="741"/>
      <c r="F32" s="741"/>
      <c r="G32" s="741"/>
      <c r="H32" s="741"/>
      <c r="I32" s="741"/>
      <c r="J32" s="741"/>
      <c r="K32" s="741"/>
      <c r="L32" s="741"/>
      <c r="M32" s="741"/>
      <c r="N32" s="741"/>
      <c r="O32" s="741"/>
      <c r="P32" s="742"/>
      <c r="Q32" s="743">
        <v>3178</v>
      </c>
      <c r="R32" s="744"/>
      <c r="S32" s="744"/>
      <c r="T32" s="744"/>
      <c r="U32" s="744"/>
      <c r="V32" s="744">
        <v>2884</v>
      </c>
      <c r="W32" s="744"/>
      <c r="X32" s="744"/>
      <c r="Y32" s="744"/>
      <c r="Z32" s="744"/>
      <c r="AA32" s="744">
        <v>294</v>
      </c>
      <c r="AB32" s="744"/>
      <c r="AC32" s="744"/>
      <c r="AD32" s="744"/>
      <c r="AE32" s="745"/>
      <c r="AF32" s="786">
        <v>11925</v>
      </c>
      <c r="AG32" s="744"/>
      <c r="AH32" s="744"/>
      <c r="AI32" s="744"/>
      <c r="AJ32" s="787"/>
      <c r="AK32" s="802" t="s">
        <v>569</v>
      </c>
      <c r="AL32" s="798"/>
      <c r="AM32" s="798"/>
      <c r="AN32" s="798"/>
      <c r="AO32" s="798"/>
      <c r="AP32" s="798">
        <v>5403</v>
      </c>
      <c r="AQ32" s="798"/>
      <c r="AR32" s="798"/>
      <c r="AS32" s="798"/>
      <c r="AT32" s="798"/>
      <c r="AU32" s="798" t="s">
        <v>569</v>
      </c>
      <c r="AV32" s="798"/>
      <c r="AW32" s="798"/>
      <c r="AX32" s="798"/>
      <c r="AY32" s="798"/>
      <c r="AZ32" s="799"/>
      <c r="BA32" s="799"/>
      <c r="BB32" s="799"/>
      <c r="BC32" s="799"/>
      <c r="BD32" s="799"/>
      <c r="BE32" s="800" t="s">
        <v>399</v>
      </c>
      <c r="BF32" s="800"/>
      <c r="BG32" s="800"/>
      <c r="BH32" s="800"/>
      <c r="BI32" s="801"/>
      <c r="BJ32" s="230"/>
      <c r="BK32" s="230"/>
      <c r="BL32" s="230"/>
      <c r="BM32" s="230"/>
      <c r="BN32" s="230"/>
      <c r="BO32" s="239"/>
      <c r="BP32" s="239"/>
      <c r="BQ32" s="236">
        <v>26</v>
      </c>
      <c r="BR32" s="237"/>
      <c r="BS32" s="733" t="s">
        <v>595</v>
      </c>
      <c r="BT32" s="734"/>
      <c r="BU32" s="734"/>
      <c r="BV32" s="734"/>
      <c r="BW32" s="734"/>
      <c r="BX32" s="734"/>
      <c r="BY32" s="734"/>
      <c r="BZ32" s="734"/>
      <c r="CA32" s="734"/>
      <c r="CB32" s="734"/>
      <c r="CC32" s="734"/>
      <c r="CD32" s="734"/>
      <c r="CE32" s="734"/>
      <c r="CF32" s="734"/>
      <c r="CG32" s="735"/>
      <c r="CH32" s="736">
        <v>77</v>
      </c>
      <c r="CI32" s="737"/>
      <c r="CJ32" s="737"/>
      <c r="CK32" s="737"/>
      <c r="CL32" s="738"/>
      <c r="CM32" s="736">
        <v>1095</v>
      </c>
      <c r="CN32" s="737"/>
      <c r="CO32" s="737"/>
      <c r="CP32" s="737"/>
      <c r="CQ32" s="738"/>
      <c r="CR32" s="736">
        <v>50</v>
      </c>
      <c r="CS32" s="737"/>
      <c r="CT32" s="737"/>
      <c r="CU32" s="737"/>
      <c r="CV32" s="738"/>
      <c r="CW32" s="736">
        <v>0</v>
      </c>
      <c r="CX32" s="737"/>
      <c r="CY32" s="737"/>
      <c r="CZ32" s="737"/>
      <c r="DA32" s="738"/>
      <c r="DB32" s="736"/>
      <c r="DC32" s="737"/>
      <c r="DD32" s="737"/>
      <c r="DE32" s="737"/>
      <c r="DF32" s="738"/>
      <c r="DG32" s="736"/>
      <c r="DH32" s="737"/>
      <c r="DI32" s="737"/>
      <c r="DJ32" s="737"/>
      <c r="DK32" s="738"/>
      <c r="DL32" s="736"/>
      <c r="DM32" s="737"/>
      <c r="DN32" s="737"/>
      <c r="DO32" s="737"/>
      <c r="DP32" s="738"/>
      <c r="DQ32" s="736"/>
      <c r="DR32" s="737"/>
      <c r="DS32" s="737"/>
      <c r="DT32" s="737"/>
      <c r="DU32" s="738"/>
      <c r="DV32" s="733"/>
      <c r="DW32" s="734"/>
      <c r="DX32" s="734"/>
      <c r="DY32" s="734"/>
      <c r="DZ32" s="739"/>
      <c r="EA32" s="228"/>
    </row>
    <row r="33" spans="1:131" ht="26.25" customHeight="1" x14ac:dyDescent="0.2">
      <c r="A33" s="240">
        <v>6</v>
      </c>
      <c r="B33" s="740" t="s">
        <v>400</v>
      </c>
      <c r="C33" s="741"/>
      <c r="D33" s="741"/>
      <c r="E33" s="741"/>
      <c r="F33" s="741"/>
      <c r="G33" s="741"/>
      <c r="H33" s="741"/>
      <c r="I33" s="741"/>
      <c r="J33" s="741"/>
      <c r="K33" s="741"/>
      <c r="L33" s="741"/>
      <c r="M33" s="741"/>
      <c r="N33" s="741"/>
      <c r="O33" s="741"/>
      <c r="P33" s="742"/>
      <c r="Q33" s="743">
        <v>1157</v>
      </c>
      <c r="R33" s="744"/>
      <c r="S33" s="744"/>
      <c r="T33" s="744"/>
      <c r="U33" s="744"/>
      <c r="V33" s="744">
        <v>1058</v>
      </c>
      <c r="W33" s="744"/>
      <c r="X33" s="744"/>
      <c r="Y33" s="744"/>
      <c r="Z33" s="744"/>
      <c r="AA33" s="744">
        <v>99</v>
      </c>
      <c r="AB33" s="744"/>
      <c r="AC33" s="744"/>
      <c r="AD33" s="744"/>
      <c r="AE33" s="745"/>
      <c r="AF33" s="786">
        <v>1405</v>
      </c>
      <c r="AG33" s="744"/>
      <c r="AH33" s="744"/>
      <c r="AI33" s="744"/>
      <c r="AJ33" s="787"/>
      <c r="AK33" s="802" t="s">
        <v>569</v>
      </c>
      <c r="AL33" s="798"/>
      <c r="AM33" s="798"/>
      <c r="AN33" s="798"/>
      <c r="AO33" s="798"/>
      <c r="AP33" s="798" t="s">
        <v>569</v>
      </c>
      <c r="AQ33" s="798"/>
      <c r="AR33" s="798"/>
      <c r="AS33" s="798"/>
      <c r="AT33" s="798"/>
      <c r="AU33" s="798" t="s">
        <v>569</v>
      </c>
      <c r="AV33" s="798"/>
      <c r="AW33" s="798"/>
      <c r="AX33" s="798"/>
      <c r="AY33" s="798"/>
      <c r="AZ33" s="799"/>
      <c r="BA33" s="799"/>
      <c r="BB33" s="799"/>
      <c r="BC33" s="799"/>
      <c r="BD33" s="799"/>
      <c r="BE33" s="800" t="s">
        <v>401</v>
      </c>
      <c r="BF33" s="800"/>
      <c r="BG33" s="800"/>
      <c r="BH33" s="800"/>
      <c r="BI33" s="801"/>
      <c r="BJ33" s="230"/>
      <c r="BK33" s="230"/>
      <c r="BL33" s="230"/>
      <c r="BM33" s="230"/>
      <c r="BN33" s="230"/>
      <c r="BO33" s="239"/>
      <c r="BP33" s="239"/>
      <c r="BQ33" s="236">
        <v>27</v>
      </c>
      <c r="BR33" s="237"/>
      <c r="BS33" s="733" t="s">
        <v>596</v>
      </c>
      <c r="BT33" s="734"/>
      <c r="BU33" s="734"/>
      <c r="BV33" s="734"/>
      <c r="BW33" s="734"/>
      <c r="BX33" s="734"/>
      <c r="BY33" s="734"/>
      <c r="BZ33" s="734"/>
      <c r="CA33" s="734"/>
      <c r="CB33" s="734"/>
      <c r="CC33" s="734"/>
      <c r="CD33" s="734"/>
      <c r="CE33" s="734"/>
      <c r="CF33" s="734"/>
      <c r="CG33" s="735"/>
      <c r="CH33" s="736">
        <v>-6</v>
      </c>
      <c r="CI33" s="737"/>
      <c r="CJ33" s="737"/>
      <c r="CK33" s="737"/>
      <c r="CL33" s="738"/>
      <c r="CM33" s="736">
        <v>1455</v>
      </c>
      <c r="CN33" s="737"/>
      <c r="CO33" s="737"/>
      <c r="CP33" s="737"/>
      <c r="CQ33" s="738"/>
      <c r="CR33" s="736">
        <v>735</v>
      </c>
      <c r="CS33" s="737"/>
      <c r="CT33" s="737"/>
      <c r="CU33" s="737"/>
      <c r="CV33" s="738"/>
      <c r="CW33" s="736">
        <v>0</v>
      </c>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t="s">
        <v>402</v>
      </c>
      <c r="C34" s="741"/>
      <c r="D34" s="741"/>
      <c r="E34" s="741"/>
      <c r="F34" s="741"/>
      <c r="G34" s="741"/>
      <c r="H34" s="741"/>
      <c r="I34" s="741"/>
      <c r="J34" s="741"/>
      <c r="K34" s="741"/>
      <c r="L34" s="741"/>
      <c r="M34" s="741"/>
      <c r="N34" s="741"/>
      <c r="O34" s="741"/>
      <c r="P34" s="742"/>
      <c r="Q34" s="743">
        <v>2451</v>
      </c>
      <c r="R34" s="744"/>
      <c r="S34" s="744"/>
      <c r="T34" s="744"/>
      <c r="U34" s="744"/>
      <c r="V34" s="744">
        <v>2539</v>
      </c>
      <c r="W34" s="744"/>
      <c r="X34" s="744"/>
      <c r="Y34" s="744"/>
      <c r="Z34" s="744"/>
      <c r="AA34" s="744">
        <v>-88</v>
      </c>
      <c r="AB34" s="744"/>
      <c r="AC34" s="744"/>
      <c r="AD34" s="744"/>
      <c r="AE34" s="745"/>
      <c r="AF34" s="786">
        <v>907</v>
      </c>
      <c r="AG34" s="744"/>
      <c r="AH34" s="744"/>
      <c r="AI34" s="744"/>
      <c r="AJ34" s="787"/>
      <c r="AK34" s="802">
        <v>25</v>
      </c>
      <c r="AL34" s="798"/>
      <c r="AM34" s="798"/>
      <c r="AN34" s="798"/>
      <c r="AO34" s="798"/>
      <c r="AP34" s="798">
        <v>2861</v>
      </c>
      <c r="AQ34" s="798"/>
      <c r="AR34" s="798"/>
      <c r="AS34" s="798"/>
      <c r="AT34" s="798"/>
      <c r="AU34" s="798">
        <v>2278</v>
      </c>
      <c r="AV34" s="798"/>
      <c r="AW34" s="798"/>
      <c r="AX34" s="798"/>
      <c r="AY34" s="798"/>
      <c r="AZ34" s="799"/>
      <c r="BA34" s="799"/>
      <c r="BB34" s="799"/>
      <c r="BC34" s="799"/>
      <c r="BD34" s="799"/>
      <c r="BE34" s="800" t="s">
        <v>399</v>
      </c>
      <c r="BF34" s="800"/>
      <c r="BG34" s="800"/>
      <c r="BH34" s="800"/>
      <c r="BI34" s="801"/>
      <c r="BJ34" s="230"/>
      <c r="BK34" s="230"/>
      <c r="BL34" s="230"/>
      <c r="BM34" s="230"/>
      <c r="BN34" s="230"/>
      <c r="BO34" s="239"/>
      <c r="BP34" s="239"/>
      <c r="BQ34" s="236">
        <v>28</v>
      </c>
      <c r="BR34" s="237"/>
      <c r="BS34" s="733" t="s">
        <v>597</v>
      </c>
      <c r="BT34" s="734"/>
      <c r="BU34" s="734"/>
      <c r="BV34" s="734"/>
      <c r="BW34" s="734"/>
      <c r="BX34" s="734"/>
      <c r="BY34" s="734"/>
      <c r="BZ34" s="734"/>
      <c r="CA34" s="734"/>
      <c r="CB34" s="734"/>
      <c r="CC34" s="734"/>
      <c r="CD34" s="734"/>
      <c r="CE34" s="734"/>
      <c r="CF34" s="734"/>
      <c r="CG34" s="735"/>
      <c r="CH34" s="736">
        <v>0</v>
      </c>
      <c r="CI34" s="737"/>
      <c r="CJ34" s="737"/>
      <c r="CK34" s="737"/>
      <c r="CL34" s="738"/>
      <c r="CM34" s="736">
        <v>0</v>
      </c>
      <c r="CN34" s="737"/>
      <c r="CO34" s="737"/>
      <c r="CP34" s="737"/>
      <c r="CQ34" s="738"/>
      <c r="CR34" s="736">
        <v>5</v>
      </c>
      <c r="CS34" s="737"/>
      <c r="CT34" s="737"/>
      <c r="CU34" s="737"/>
      <c r="CV34" s="738"/>
      <c r="CW34" s="736">
        <v>0</v>
      </c>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t="s">
        <v>403</v>
      </c>
      <c r="C35" s="741"/>
      <c r="D35" s="741"/>
      <c r="E35" s="741"/>
      <c r="F35" s="741"/>
      <c r="G35" s="741"/>
      <c r="H35" s="741"/>
      <c r="I35" s="741"/>
      <c r="J35" s="741"/>
      <c r="K35" s="741"/>
      <c r="L35" s="741"/>
      <c r="M35" s="741"/>
      <c r="N35" s="741"/>
      <c r="O35" s="741"/>
      <c r="P35" s="742"/>
      <c r="Q35" s="743">
        <v>696</v>
      </c>
      <c r="R35" s="744"/>
      <c r="S35" s="744"/>
      <c r="T35" s="744"/>
      <c r="U35" s="744"/>
      <c r="V35" s="744">
        <v>566</v>
      </c>
      <c r="W35" s="744"/>
      <c r="X35" s="744"/>
      <c r="Y35" s="744"/>
      <c r="Z35" s="744"/>
      <c r="AA35" s="744">
        <v>130</v>
      </c>
      <c r="AB35" s="744"/>
      <c r="AC35" s="744"/>
      <c r="AD35" s="744"/>
      <c r="AE35" s="745"/>
      <c r="AF35" s="786">
        <v>8456</v>
      </c>
      <c r="AG35" s="744"/>
      <c r="AH35" s="744"/>
      <c r="AI35" s="744"/>
      <c r="AJ35" s="787"/>
      <c r="AK35" s="802" t="s">
        <v>569</v>
      </c>
      <c r="AL35" s="798"/>
      <c r="AM35" s="798"/>
      <c r="AN35" s="798"/>
      <c r="AO35" s="798"/>
      <c r="AP35" s="798" t="s">
        <v>569</v>
      </c>
      <c r="AQ35" s="798"/>
      <c r="AR35" s="798"/>
      <c r="AS35" s="798"/>
      <c r="AT35" s="798"/>
      <c r="AU35" s="798" t="s">
        <v>569</v>
      </c>
      <c r="AV35" s="798"/>
      <c r="AW35" s="798"/>
      <c r="AX35" s="798"/>
      <c r="AY35" s="798"/>
      <c r="AZ35" s="799"/>
      <c r="BA35" s="799"/>
      <c r="BB35" s="799"/>
      <c r="BC35" s="799"/>
      <c r="BD35" s="799"/>
      <c r="BE35" s="800" t="s">
        <v>397</v>
      </c>
      <c r="BF35" s="800"/>
      <c r="BG35" s="800"/>
      <c r="BH35" s="800"/>
      <c r="BI35" s="801"/>
      <c r="BJ35" s="230"/>
      <c r="BK35" s="230"/>
      <c r="BL35" s="230"/>
      <c r="BM35" s="230"/>
      <c r="BN35" s="230"/>
      <c r="BO35" s="239"/>
      <c r="BP35" s="239"/>
      <c r="BQ35" s="236">
        <v>29</v>
      </c>
      <c r="BR35" s="237"/>
      <c r="BS35" s="733" t="s">
        <v>598</v>
      </c>
      <c r="BT35" s="734"/>
      <c r="BU35" s="734"/>
      <c r="BV35" s="734"/>
      <c r="BW35" s="734"/>
      <c r="BX35" s="734"/>
      <c r="BY35" s="734"/>
      <c r="BZ35" s="734"/>
      <c r="CA35" s="734"/>
      <c r="CB35" s="734"/>
      <c r="CC35" s="734"/>
      <c r="CD35" s="734"/>
      <c r="CE35" s="734"/>
      <c r="CF35" s="734"/>
      <c r="CG35" s="735"/>
      <c r="CH35" s="736">
        <v>0</v>
      </c>
      <c r="CI35" s="737"/>
      <c r="CJ35" s="737"/>
      <c r="CK35" s="737"/>
      <c r="CL35" s="738"/>
      <c r="CM35" s="736">
        <v>66</v>
      </c>
      <c r="CN35" s="737"/>
      <c r="CO35" s="737"/>
      <c r="CP35" s="737"/>
      <c r="CQ35" s="738"/>
      <c r="CR35" s="736">
        <v>30</v>
      </c>
      <c r="CS35" s="737"/>
      <c r="CT35" s="737"/>
      <c r="CU35" s="737"/>
      <c r="CV35" s="738"/>
      <c r="CW35" s="736">
        <v>6</v>
      </c>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t="s">
        <v>404</v>
      </c>
      <c r="C36" s="741"/>
      <c r="D36" s="741"/>
      <c r="E36" s="741"/>
      <c r="F36" s="741"/>
      <c r="G36" s="741"/>
      <c r="H36" s="741"/>
      <c r="I36" s="741"/>
      <c r="J36" s="741"/>
      <c r="K36" s="741"/>
      <c r="L36" s="741"/>
      <c r="M36" s="741"/>
      <c r="N36" s="741"/>
      <c r="O36" s="741"/>
      <c r="P36" s="742"/>
      <c r="Q36" s="743">
        <v>3532</v>
      </c>
      <c r="R36" s="744"/>
      <c r="S36" s="744"/>
      <c r="T36" s="744"/>
      <c r="U36" s="744"/>
      <c r="V36" s="744">
        <v>3532</v>
      </c>
      <c r="W36" s="744"/>
      <c r="X36" s="744"/>
      <c r="Y36" s="744"/>
      <c r="Z36" s="744"/>
      <c r="AA36" s="744" t="s">
        <v>569</v>
      </c>
      <c r="AB36" s="744"/>
      <c r="AC36" s="744"/>
      <c r="AD36" s="744"/>
      <c r="AE36" s="745"/>
      <c r="AF36" s="786" t="s">
        <v>405</v>
      </c>
      <c r="AG36" s="744"/>
      <c r="AH36" s="744"/>
      <c r="AI36" s="744"/>
      <c r="AJ36" s="787"/>
      <c r="AK36" s="802">
        <v>796</v>
      </c>
      <c r="AL36" s="798"/>
      <c r="AM36" s="798"/>
      <c r="AN36" s="798"/>
      <c r="AO36" s="798"/>
      <c r="AP36" s="798">
        <v>13109</v>
      </c>
      <c r="AQ36" s="798"/>
      <c r="AR36" s="798"/>
      <c r="AS36" s="798"/>
      <c r="AT36" s="798"/>
      <c r="AU36" s="798">
        <v>10160</v>
      </c>
      <c r="AV36" s="798"/>
      <c r="AW36" s="798"/>
      <c r="AX36" s="798"/>
      <c r="AY36" s="798"/>
      <c r="AZ36" s="799"/>
      <c r="BA36" s="799"/>
      <c r="BB36" s="799"/>
      <c r="BC36" s="799"/>
      <c r="BD36" s="799"/>
      <c r="BE36" s="800" t="s">
        <v>406</v>
      </c>
      <c r="BF36" s="800"/>
      <c r="BG36" s="800"/>
      <c r="BH36" s="800"/>
      <c r="BI36" s="801"/>
      <c r="BJ36" s="230"/>
      <c r="BK36" s="230"/>
      <c r="BL36" s="230"/>
      <c r="BM36" s="230"/>
      <c r="BN36" s="230"/>
      <c r="BO36" s="239"/>
      <c r="BP36" s="239"/>
      <c r="BQ36" s="236">
        <v>30</v>
      </c>
      <c r="BR36" s="237"/>
      <c r="BS36" s="733" t="s">
        <v>599</v>
      </c>
      <c r="BT36" s="734"/>
      <c r="BU36" s="734"/>
      <c r="BV36" s="734"/>
      <c r="BW36" s="734"/>
      <c r="BX36" s="734"/>
      <c r="BY36" s="734"/>
      <c r="BZ36" s="734"/>
      <c r="CA36" s="734"/>
      <c r="CB36" s="734"/>
      <c r="CC36" s="734"/>
      <c r="CD36" s="734"/>
      <c r="CE36" s="734"/>
      <c r="CF36" s="734"/>
      <c r="CG36" s="735"/>
      <c r="CH36" s="736">
        <v>0</v>
      </c>
      <c r="CI36" s="737"/>
      <c r="CJ36" s="737"/>
      <c r="CK36" s="737"/>
      <c r="CL36" s="738"/>
      <c r="CM36" s="736">
        <v>344</v>
      </c>
      <c r="CN36" s="737"/>
      <c r="CO36" s="737"/>
      <c r="CP36" s="737"/>
      <c r="CQ36" s="738"/>
      <c r="CR36" s="736">
        <v>100</v>
      </c>
      <c r="CS36" s="737"/>
      <c r="CT36" s="737"/>
      <c r="CU36" s="737"/>
      <c r="CV36" s="738"/>
      <c r="CW36" s="736">
        <v>0</v>
      </c>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t="s">
        <v>600</v>
      </c>
      <c r="BT37" s="734"/>
      <c r="BU37" s="734"/>
      <c r="BV37" s="734"/>
      <c r="BW37" s="734"/>
      <c r="BX37" s="734"/>
      <c r="BY37" s="734"/>
      <c r="BZ37" s="734"/>
      <c r="CA37" s="734"/>
      <c r="CB37" s="734"/>
      <c r="CC37" s="734"/>
      <c r="CD37" s="734"/>
      <c r="CE37" s="734"/>
      <c r="CF37" s="734"/>
      <c r="CG37" s="735"/>
      <c r="CH37" s="736">
        <v>51</v>
      </c>
      <c r="CI37" s="737"/>
      <c r="CJ37" s="737"/>
      <c r="CK37" s="737"/>
      <c r="CL37" s="738"/>
      <c r="CM37" s="736">
        <v>1018</v>
      </c>
      <c r="CN37" s="737"/>
      <c r="CO37" s="737"/>
      <c r="CP37" s="737"/>
      <c r="CQ37" s="738"/>
      <c r="CR37" s="736">
        <v>30</v>
      </c>
      <c r="CS37" s="737"/>
      <c r="CT37" s="737"/>
      <c r="CU37" s="737"/>
      <c r="CV37" s="738"/>
      <c r="CW37" s="736">
        <v>0</v>
      </c>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t="s">
        <v>601</v>
      </c>
      <c r="BT38" s="734"/>
      <c r="BU38" s="734"/>
      <c r="BV38" s="734"/>
      <c r="BW38" s="734"/>
      <c r="BX38" s="734"/>
      <c r="BY38" s="734"/>
      <c r="BZ38" s="734"/>
      <c r="CA38" s="734"/>
      <c r="CB38" s="734"/>
      <c r="CC38" s="734"/>
      <c r="CD38" s="734"/>
      <c r="CE38" s="734"/>
      <c r="CF38" s="734"/>
      <c r="CG38" s="735"/>
      <c r="CH38" s="736">
        <v>0</v>
      </c>
      <c r="CI38" s="737"/>
      <c r="CJ38" s="737"/>
      <c r="CK38" s="737"/>
      <c r="CL38" s="738"/>
      <c r="CM38" s="736">
        <v>9</v>
      </c>
      <c r="CN38" s="737"/>
      <c r="CO38" s="737"/>
      <c r="CP38" s="737"/>
      <c r="CQ38" s="738"/>
      <c r="CR38" s="736">
        <v>2</v>
      </c>
      <c r="CS38" s="737"/>
      <c r="CT38" s="737"/>
      <c r="CU38" s="737"/>
      <c r="CV38" s="738"/>
      <c r="CW38" s="736">
        <v>20</v>
      </c>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t="s">
        <v>602</v>
      </c>
      <c r="BT39" s="734"/>
      <c r="BU39" s="734"/>
      <c r="BV39" s="734"/>
      <c r="BW39" s="734"/>
      <c r="BX39" s="734"/>
      <c r="BY39" s="734"/>
      <c r="BZ39" s="734"/>
      <c r="CA39" s="734"/>
      <c r="CB39" s="734"/>
      <c r="CC39" s="734"/>
      <c r="CD39" s="734"/>
      <c r="CE39" s="734"/>
      <c r="CF39" s="734"/>
      <c r="CG39" s="735"/>
      <c r="CH39" s="736">
        <v>0</v>
      </c>
      <c r="CI39" s="737"/>
      <c r="CJ39" s="737"/>
      <c r="CK39" s="737"/>
      <c r="CL39" s="738"/>
      <c r="CM39" s="736">
        <v>0</v>
      </c>
      <c r="CN39" s="737"/>
      <c r="CO39" s="737"/>
      <c r="CP39" s="737"/>
      <c r="CQ39" s="738"/>
      <c r="CR39" s="736">
        <v>163</v>
      </c>
      <c r="CS39" s="737"/>
      <c r="CT39" s="737"/>
      <c r="CU39" s="737"/>
      <c r="CV39" s="738"/>
      <c r="CW39" s="736">
        <v>0</v>
      </c>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t="s">
        <v>603</v>
      </c>
      <c r="BT40" s="734"/>
      <c r="BU40" s="734"/>
      <c r="BV40" s="734"/>
      <c r="BW40" s="734"/>
      <c r="BX40" s="734"/>
      <c r="BY40" s="734"/>
      <c r="BZ40" s="734"/>
      <c r="CA40" s="734"/>
      <c r="CB40" s="734"/>
      <c r="CC40" s="734"/>
      <c r="CD40" s="734"/>
      <c r="CE40" s="734"/>
      <c r="CF40" s="734"/>
      <c r="CG40" s="735"/>
      <c r="CH40" s="736">
        <v>0</v>
      </c>
      <c r="CI40" s="737"/>
      <c r="CJ40" s="737"/>
      <c r="CK40" s="737"/>
      <c r="CL40" s="738"/>
      <c r="CM40" s="736">
        <v>271</v>
      </c>
      <c r="CN40" s="737"/>
      <c r="CO40" s="737"/>
      <c r="CP40" s="737"/>
      <c r="CQ40" s="738"/>
      <c r="CR40" s="736">
        <v>99</v>
      </c>
      <c r="CS40" s="737"/>
      <c r="CT40" s="737"/>
      <c r="CU40" s="737"/>
      <c r="CV40" s="738"/>
      <c r="CW40" s="736">
        <v>0</v>
      </c>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t="s">
        <v>604</v>
      </c>
      <c r="BT41" s="734"/>
      <c r="BU41" s="734"/>
      <c r="BV41" s="734"/>
      <c r="BW41" s="734"/>
      <c r="BX41" s="734"/>
      <c r="BY41" s="734"/>
      <c r="BZ41" s="734"/>
      <c r="CA41" s="734"/>
      <c r="CB41" s="734"/>
      <c r="CC41" s="734"/>
      <c r="CD41" s="734"/>
      <c r="CE41" s="734"/>
      <c r="CF41" s="734"/>
      <c r="CG41" s="735"/>
      <c r="CH41" s="736">
        <v>-2</v>
      </c>
      <c r="CI41" s="737"/>
      <c r="CJ41" s="737"/>
      <c r="CK41" s="737"/>
      <c r="CL41" s="738"/>
      <c r="CM41" s="736">
        <v>307</v>
      </c>
      <c r="CN41" s="737"/>
      <c r="CO41" s="737"/>
      <c r="CP41" s="737"/>
      <c r="CQ41" s="738"/>
      <c r="CR41" s="736">
        <v>100</v>
      </c>
      <c r="CS41" s="737"/>
      <c r="CT41" s="737"/>
      <c r="CU41" s="737"/>
      <c r="CV41" s="738"/>
      <c r="CW41" s="736">
        <v>6</v>
      </c>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t="s">
        <v>605</v>
      </c>
      <c r="BT42" s="734"/>
      <c r="BU42" s="734"/>
      <c r="BV42" s="734"/>
      <c r="BW42" s="734"/>
      <c r="BX42" s="734"/>
      <c r="BY42" s="734"/>
      <c r="BZ42" s="734"/>
      <c r="CA42" s="734"/>
      <c r="CB42" s="734"/>
      <c r="CC42" s="734"/>
      <c r="CD42" s="734"/>
      <c r="CE42" s="734"/>
      <c r="CF42" s="734"/>
      <c r="CG42" s="735"/>
      <c r="CH42" s="736">
        <v>-1</v>
      </c>
      <c r="CI42" s="737"/>
      <c r="CJ42" s="737"/>
      <c r="CK42" s="737"/>
      <c r="CL42" s="738"/>
      <c r="CM42" s="736">
        <v>550</v>
      </c>
      <c r="CN42" s="737"/>
      <c r="CO42" s="737"/>
      <c r="CP42" s="737"/>
      <c r="CQ42" s="738"/>
      <c r="CR42" s="736">
        <v>56</v>
      </c>
      <c r="CS42" s="737"/>
      <c r="CT42" s="737"/>
      <c r="CU42" s="737"/>
      <c r="CV42" s="738"/>
      <c r="CW42" s="736">
        <v>6</v>
      </c>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407</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379</v>
      </c>
      <c r="B63" s="749" t="s">
        <v>408</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39332</v>
      </c>
      <c r="AG63" s="817"/>
      <c r="AH63" s="817"/>
      <c r="AI63" s="817"/>
      <c r="AJ63" s="818"/>
      <c r="AK63" s="819"/>
      <c r="AL63" s="814"/>
      <c r="AM63" s="814"/>
      <c r="AN63" s="814"/>
      <c r="AO63" s="814"/>
      <c r="AP63" s="817"/>
      <c r="AQ63" s="817"/>
      <c r="AR63" s="817"/>
      <c r="AS63" s="817"/>
      <c r="AT63" s="817"/>
      <c r="AU63" s="817"/>
      <c r="AV63" s="817"/>
      <c r="AW63" s="817"/>
      <c r="AX63" s="817"/>
      <c r="AY63" s="817"/>
      <c r="AZ63" s="823"/>
      <c r="BA63" s="823"/>
      <c r="BB63" s="823"/>
      <c r="BC63" s="823"/>
      <c r="BD63" s="823"/>
      <c r="BE63" s="824"/>
      <c r="BF63" s="824"/>
      <c r="BG63" s="824"/>
      <c r="BH63" s="824"/>
      <c r="BI63" s="825"/>
      <c r="BJ63" s="826" t="s">
        <v>405</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410</v>
      </c>
      <c r="B66" s="688"/>
      <c r="C66" s="688"/>
      <c r="D66" s="688"/>
      <c r="E66" s="688"/>
      <c r="F66" s="688"/>
      <c r="G66" s="688"/>
      <c r="H66" s="688"/>
      <c r="I66" s="688"/>
      <c r="J66" s="688"/>
      <c r="K66" s="688"/>
      <c r="L66" s="688"/>
      <c r="M66" s="688"/>
      <c r="N66" s="688"/>
      <c r="O66" s="688"/>
      <c r="P66" s="689"/>
      <c r="Q66" s="693" t="s">
        <v>411</v>
      </c>
      <c r="R66" s="694"/>
      <c r="S66" s="694"/>
      <c r="T66" s="694"/>
      <c r="U66" s="695"/>
      <c r="V66" s="693" t="s">
        <v>412</v>
      </c>
      <c r="W66" s="694"/>
      <c r="X66" s="694"/>
      <c r="Y66" s="694"/>
      <c r="Z66" s="695"/>
      <c r="AA66" s="693" t="s">
        <v>413</v>
      </c>
      <c r="AB66" s="694"/>
      <c r="AC66" s="694"/>
      <c r="AD66" s="694"/>
      <c r="AE66" s="695"/>
      <c r="AF66" s="829" t="s">
        <v>414</v>
      </c>
      <c r="AG66" s="781"/>
      <c r="AH66" s="781"/>
      <c r="AI66" s="781"/>
      <c r="AJ66" s="830"/>
      <c r="AK66" s="693" t="s">
        <v>415</v>
      </c>
      <c r="AL66" s="688"/>
      <c r="AM66" s="688"/>
      <c r="AN66" s="688"/>
      <c r="AO66" s="689"/>
      <c r="AP66" s="693" t="s">
        <v>389</v>
      </c>
      <c r="AQ66" s="694"/>
      <c r="AR66" s="694"/>
      <c r="AS66" s="694"/>
      <c r="AT66" s="695"/>
      <c r="AU66" s="693" t="s">
        <v>416</v>
      </c>
      <c r="AV66" s="694"/>
      <c r="AW66" s="694"/>
      <c r="AX66" s="694"/>
      <c r="AY66" s="695"/>
      <c r="AZ66" s="693" t="s">
        <v>356</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379</v>
      </c>
      <c r="B88" s="749" t="s">
        <v>417</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379</v>
      </c>
      <c r="BR102" s="749" t="s">
        <v>418</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c r="CS102" s="827"/>
      <c r="CT102" s="827"/>
      <c r="CU102" s="827"/>
      <c r="CV102" s="866"/>
      <c r="CW102" s="865"/>
      <c r="CX102" s="827"/>
      <c r="CY102" s="827"/>
      <c r="CZ102" s="827"/>
      <c r="DA102" s="866"/>
      <c r="DB102" s="865"/>
      <c r="DC102" s="827"/>
      <c r="DD102" s="827"/>
      <c r="DE102" s="827"/>
      <c r="DF102" s="866"/>
      <c r="DG102" s="865"/>
      <c r="DH102" s="827"/>
      <c r="DI102" s="827"/>
      <c r="DJ102" s="827"/>
      <c r="DK102" s="866"/>
      <c r="DL102" s="865"/>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419</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420</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423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424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426</v>
      </c>
      <c r="AB109" s="868"/>
      <c r="AC109" s="868"/>
      <c r="AD109" s="868"/>
      <c r="AE109" s="869"/>
      <c r="AF109" s="867" t="s">
        <v>307</v>
      </c>
      <c r="AG109" s="868"/>
      <c r="AH109" s="868"/>
      <c r="AI109" s="868"/>
      <c r="AJ109" s="869"/>
      <c r="AK109" s="867" t="s">
        <v>306</v>
      </c>
      <c r="AL109" s="868"/>
      <c r="AM109" s="868"/>
      <c r="AN109" s="868"/>
      <c r="AO109" s="869"/>
      <c r="AP109" s="867" t="s">
        <v>427</v>
      </c>
      <c r="AQ109" s="868"/>
      <c r="AR109" s="868"/>
      <c r="AS109" s="868"/>
      <c r="AT109" s="870"/>
      <c r="AU109" s="887" t="s">
        <v>425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426</v>
      </c>
      <c r="BR109" s="868"/>
      <c r="BS109" s="868"/>
      <c r="BT109" s="868"/>
      <c r="BU109" s="869"/>
      <c r="BV109" s="867" t="s">
        <v>307</v>
      </c>
      <c r="BW109" s="868"/>
      <c r="BX109" s="868"/>
      <c r="BY109" s="868"/>
      <c r="BZ109" s="869"/>
      <c r="CA109" s="867" t="s">
        <v>306</v>
      </c>
      <c r="CB109" s="868"/>
      <c r="CC109" s="868"/>
      <c r="CD109" s="868"/>
      <c r="CE109" s="869"/>
      <c r="CF109" s="888" t="s">
        <v>427</v>
      </c>
      <c r="CG109" s="888"/>
      <c r="CH109" s="888"/>
      <c r="CI109" s="888"/>
      <c r="CJ109" s="888"/>
      <c r="CK109" s="867" t="s">
        <v>428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426</v>
      </c>
      <c r="DH109" s="868"/>
      <c r="DI109" s="868"/>
      <c r="DJ109" s="868"/>
      <c r="DK109" s="869"/>
      <c r="DL109" s="867" t="s">
        <v>307</v>
      </c>
      <c r="DM109" s="868"/>
      <c r="DN109" s="868"/>
      <c r="DO109" s="868"/>
      <c r="DP109" s="869"/>
      <c r="DQ109" s="867" t="s">
        <v>306</v>
      </c>
      <c r="DR109" s="868"/>
      <c r="DS109" s="868"/>
      <c r="DT109" s="868"/>
      <c r="DU109" s="869"/>
      <c r="DV109" s="867" t="s">
        <v>427</v>
      </c>
      <c r="DW109" s="868"/>
      <c r="DX109" s="868"/>
      <c r="DY109" s="868"/>
      <c r="DZ109" s="870"/>
    </row>
    <row r="110" spans="1:131" s="228" customFormat="1" ht="26.25" customHeight="1" x14ac:dyDescent="0.2">
      <c r="A110" s="871" t="s">
        <v>429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56143925</v>
      </c>
      <c r="AB110" s="875"/>
      <c r="AC110" s="875"/>
      <c r="AD110" s="875"/>
      <c r="AE110" s="876"/>
      <c r="AF110" s="877">
        <v>68562730</v>
      </c>
      <c r="AG110" s="875"/>
      <c r="AH110" s="875"/>
      <c r="AI110" s="875"/>
      <c r="AJ110" s="876"/>
      <c r="AK110" s="877">
        <v>54645058</v>
      </c>
      <c r="AL110" s="875"/>
      <c r="AM110" s="875"/>
      <c r="AN110" s="875"/>
      <c r="AO110" s="876"/>
      <c r="AP110" s="878">
        <v>25</v>
      </c>
      <c r="AQ110" s="879"/>
      <c r="AR110" s="879"/>
      <c r="AS110" s="879"/>
      <c r="AT110" s="880"/>
      <c r="AU110" s="881" t="s">
        <v>73</v>
      </c>
      <c r="AV110" s="882"/>
      <c r="AW110" s="882"/>
      <c r="AX110" s="882"/>
      <c r="AY110" s="882"/>
      <c r="AZ110" s="904" t="s">
        <v>430</v>
      </c>
      <c r="BA110" s="872"/>
      <c r="BB110" s="872"/>
      <c r="BC110" s="872"/>
      <c r="BD110" s="872"/>
      <c r="BE110" s="872"/>
      <c r="BF110" s="872"/>
      <c r="BG110" s="872"/>
      <c r="BH110" s="872"/>
      <c r="BI110" s="872"/>
      <c r="BJ110" s="872"/>
      <c r="BK110" s="872"/>
      <c r="BL110" s="872"/>
      <c r="BM110" s="872"/>
      <c r="BN110" s="872"/>
      <c r="BO110" s="872"/>
      <c r="BP110" s="873"/>
      <c r="BQ110" s="905">
        <v>892604666</v>
      </c>
      <c r="BR110" s="906"/>
      <c r="BS110" s="906"/>
      <c r="BT110" s="906"/>
      <c r="BU110" s="906"/>
      <c r="BV110" s="906">
        <v>899261246</v>
      </c>
      <c r="BW110" s="906"/>
      <c r="BX110" s="906"/>
      <c r="BY110" s="906"/>
      <c r="BZ110" s="906"/>
      <c r="CA110" s="906">
        <v>899415289</v>
      </c>
      <c r="CB110" s="906"/>
      <c r="CC110" s="906"/>
      <c r="CD110" s="906"/>
      <c r="CE110" s="906"/>
      <c r="CF110" s="919">
        <v>412.1</v>
      </c>
      <c r="CG110" s="920"/>
      <c r="CH110" s="920"/>
      <c r="CI110" s="920"/>
      <c r="CJ110" s="920"/>
      <c r="CK110" s="921" t="s">
        <v>431</v>
      </c>
      <c r="CL110" s="922"/>
      <c r="CM110" s="904" t="s">
        <v>432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131</v>
      </c>
      <c r="DH110" s="906"/>
      <c r="DI110" s="906"/>
      <c r="DJ110" s="906"/>
      <c r="DK110" s="906"/>
      <c r="DL110" s="906" t="s">
        <v>131</v>
      </c>
      <c r="DM110" s="906"/>
      <c r="DN110" s="906"/>
      <c r="DO110" s="906"/>
      <c r="DP110" s="906"/>
      <c r="DQ110" s="906" t="s">
        <v>131</v>
      </c>
      <c r="DR110" s="906"/>
      <c r="DS110" s="906"/>
      <c r="DT110" s="906"/>
      <c r="DU110" s="906"/>
      <c r="DV110" s="907" t="s">
        <v>131</v>
      </c>
      <c r="DW110" s="907"/>
      <c r="DX110" s="907"/>
      <c r="DY110" s="907"/>
      <c r="DZ110" s="908"/>
    </row>
    <row r="111" spans="1:131" s="228" customFormat="1" ht="26.25" customHeight="1" x14ac:dyDescent="0.2">
      <c r="A111" s="909" t="s">
        <v>433</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368</v>
      </c>
      <c r="AB111" s="913"/>
      <c r="AC111" s="913"/>
      <c r="AD111" s="913"/>
      <c r="AE111" s="914"/>
      <c r="AF111" s="915" t="s">
        <v>131</v>
      </c>
      <c r="AG111" s="913"/>
      <c r="AH111" s="913"/>
      <c r="AI111" s="913"/>
      <c r="AJ111" s="914"/>
      <c r="AK111" s="915" t="s">
        <v>434</v>
      </c>
      <c r="AL111" s="913"/>
      <c r="AM111" s="913"/>
      <c r="AN111" s="913"/>
      <c r="AO111" s="914"/>
      <c r="AP111" s="916" t="s">
        <v>131</v>
      </c>
      <c r="AQ111" s="917"/>
      <c r="AR111" s="917"/>
      <c r="AS111" s="917"/>
      <c r="AT111" s="918"/>
      <c r="AU111" s="883"/>
      <c r="AV111" s="884"/>
      <c r="AW111" s="884"/>
      <c r="AX111" s="884"/>
      <c r="AY111" s="884"/>
      <c r="AZ111" s="897" t="s">
        <v>435</v>
      </c>
      <c r="BA111" s="898"/>
      <c r="BB111" s="898"/>
      <c r="BC111" s="898"/>
      <c r="BD111" s="898"/>
      <c r="BE111" s="898"/>
      <c r="BF111" s="898"/>
      <c r="BG111" s="898"/>
      <c r="BH111" s="898"/>
      <c r="BI111" s="898"/>
      <c r="BJ111" s="898"/>
      <c r="BK111" s="898"/>
      <c r="BL111" s="898"/>
      <c r="BM111" s="898"/>
      <c r="BN111" s="898"/>
      <c r="BO111" s="898"/>
      <c r="BP111" s="899"/>
      <c r="BQ111" s="900">
        <v>7719516</v>
      </c>
      <c r="BR111" s="901"/>
      <c r="BS111" s="901"/>
      <c r="BT111" s="901"/>
      <c r="BU111" s="901"/>
      <c r="BV111" s="901">
        <v>7187605</v>
      </c>
      <c r="BW111" s="901"/>
      <c r="BX111" s="901"/>
      <c r="BY111" s="901"/>
      <c r="BZ111" s="901"/>
      <c r="CA111" s="901">
        <v>6630163</v>
      </c>
      <c r="CB111" s="901"/>
      <c r="CC111" s="901"/>
      <c r="CD111" s="901"/>
      <c r="CE111" s="901"/>
      <c r="CF111" s="895">
        <v>3</v>
      </c>
      <c r="CG111" s="896"/>
      <c r="CH111" s="896"/>
      <c r="CI111" s="896"/>
      <c r="CJ111" s="896"/>
      <c r="CK111" s="923"/>
      <c r="CL111" s="924"/>
      <c r="CM111" s="897" t="s">
        <v>436</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131</v>
      </c>
      <c r="DH111" s="901"/>
      <c r="DI111" s="901"/>
      <c r="DJ111" s="901"/>
      <c r="DK111" s="901"/>
      <c r="DL111" s="901" t="s">
        <v>131</v>
      </c>
      <c r="DM111" s="901"/>
      <c r="DN111" s="901"/>
      <c r="DO111" s="901"/>
      <c r="DP111" s="901"/>
      <c r="DQ111" s="901" t="s">
        <v>368</v>
      </c>
      <c r="DR111" s="901"/>
      <c r="DS111" s="901"/>
      <c r="DT111" s="901"/>
      <c r="DU111" s="901"/>
      <c r="DV111" s="902" t="s">
        <v>131</v>
      </c>
      <c r="DW111" s="902"/>
      <c r="DX111" s="902"/>
      <c r="DY111" s="902"/>
      <c r="DZ111" s="903"/>
    </row>
    <row r="112" spans="1:131" s="228" customFormat="1" ht="26.25" customHeight="1" x14ac:dyDescent="0.2">
      <c r="A112" s="934" t="s">
        <v>437</v>
      </c>
      <c r="B112" s="935"/>
      <c r="C112" s="898" t="s">
        <v>438</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12688847</v>
      </c>
      <c r="AB112" s="928"/>
      <c r="AC112" s="928"/>
      <c r="AD112" s="928"/>
      <c r="AE112" s="929"/>
      <c r="AF112" s="930">
        <v>12751017</v>
      </c>
      <c r="AG112" s="928"/>
      <c r="AH112" s="928"/>
      <c r="AI112" s="928"/>
      <c r="AJ112" s="929"/>
      <c r="AK112" s="930">
        <v>12823709</v>
      </c>
      <c r="AL112" s="928"/>
      <c r="AM112" s="928"/>
      <c r="AN112" s="928"/>
      <c r="AO112" s="929"/>
      <c r="AP112" s="931">
        <v>5.9</v>
      </c>
      <c r="AQ112" s="932"/>
      <c r="AR112" s="932"/>
      <c r="AS112" s="932"/>
      <c r="AT112" s="933"/>
      <c r="AU112" s="883"/>
      <c r="AV112" s="884"/>
      <c r="AW112" s="884"/>
      <c r="AX112" s="884"/>
      <c r="AY112" s="884"/>
      <c r="AZ112" s="897" t="s">
        <v>439</v>
      </c>
      <c r="BA112" s="898"/>
      <c r="BB112" s="898"/>
      <c r="BC112" s="898"/>
      <c r="BD112" s="898"/>
      <c r="BE112" s="898"/>
      <c r="BF112" s="898"/>
      <c r="BG112" s="898"/>
      <c r="BH112" s="898"/>
      <c r="BI112" s="898"/>
      <c r="BJ112" s="898"/>
      <c r="BK112" s="898"/>
      <c r="BL112" s="898"/>
      <c r="BM112" s="898"/>
      <c r="BN112" s="898"/>
      <c r="BO112" s="898"/>
      <c r="BP112" s="899"/>
      <c r="BQ112" s="900">
        <v>29089124</v>
      </c>
      <c r="BR112" s="901"/>
      <c r="BS112" s="901"/>
      <c r="BT112" s="901"/>
      <c r="BU112" s="901"/>
      <c r="BV112" s="901">
        <v>26053904</v>
      </c>
      <c r="BW112" s="901"/>
      <c r="BX112" s="901"/>
      <c r="BY112" s="901"/>
      <c r="BZ112" s="901"/>
      <c r="CA112" s="901">
        <v>25985559</v>
      </c>
      <c r="CB112" s="901"/>
      <c r="CC112" s="901"/>
      <c r="CD112" s="901"/>
      <c r="CE112" s="901"/>
      <c r="CF112" s="895">
        <v>11.9</v>
      </c>
      <c r="CG112" s="896"/>
      <c r="CH112" s="896"/>
      <c r="CI112" s="896"/>
      <c r="CJ112" s="896"/>
      <c r="CK112" s="923"/>
      <c r="CL112" s="924"/>
      <c r="CM112" s="897" t="s">
        <v>440</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131</v>
      </c>
      <c r="DH112" s="901"/>
      <c r="DI112" s="901"/>
      <c r="DJ112" s="901"/>
      <c r="DK112" s="901"/>
      <c r="DL112" s="901" t="s">
        <v>131</v>
      </c>
      <c r="DM112" s="901"/>
      <c r="DN112" s="901"/>
      <c r="DO112" s="901"/>
      <c r="DP112" s="901"/>
      <c r="DQ112" s="901" t="s">
        <v>131</v>
      </c>
      <c r="DR112" s="901"/>
      <c r="DS112" s="901"/>
      <c r="DT112" s="901"/>
      <c r="DU112" s="901"/>
      <c r="DV112" s="902" t="s">
        <v>131</v>
      </c>
      <c r="DW112" s="902"/>
      <c r="DX112" s="902"/>
      <c r="DY112" s="902"/>
      <c r="DZ112" s="903"/>
    </row>
    <row r="113" spans="1:130" s="228" customFormat="1" ht="26.25" customHeight="1" x14ac:dyDescent="0.2">
      <c r="A113" s="936"/>
      <c r="B113" s="937"/>
      <c r="C113" s="898" t="s">
        <v>441</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3232770</v>
      </c>
      <c r="AB113" s="928"/>
      <c r="AC113" s="928"/>
      <c r="AD113" s="928"/>
      <c r="AE113" s="929"/>
      <c r="AF113" s="930">
        <v>3191875</v>
      </c>
      <c r="AG113" s="928"/>
      <c r="AH113" s="928"/>
      <c r="AI113" s="928"/>
      <c r="AJ113" s="929"/>
      <c r="AK113" s="930">
        <v>2827263</v>
      </c>
      <c r="AL113" s="928"/>
      <c r="AM113" s="928"/>
      <c r="AN113" s="928"/>
      <c r="AO113" s="929"/>
      <c r="AP113" s="931">
        <v>1.3</v>
      </c>
      <c r="AQ113" s="932"/>
      <c r="AR113" s="932"/>
      <c r="AS113" s="932"/>
      <c r="AT113" s="933"/>
      <c r="AU113" s="883"/>
      <c r="AV113" s="884"/>
      <c r="AW113" s="884"/>
      <c r="AX113" s="884"/>
      <c r="AY113" s="884"/>
      <c r="AZ113" s="897" t="s">
        <v>442</v>
      </c>
      <c r="BA113" s="898"/>
      <c r="BB113" s="898"/>
      <c r="BC113" s="898"/>
      <c r="BD113" s="898"/>
      <c r="BE113" s="898"/>
      <c r="BF113" s="898"/>
      <c r="BG113" s="898"/>
      <c r="BH113" s="898"/>
      <c r="BI113" s="898"/>
      <c r="BJ113" s="898"/>
      <c r="BK113" s="898"/>
      <c r="BL113" s="898"/>
      <c r="BM113" s="898"/>
      <c r="BN113" s="898"/>
      <c r="BO113" s="898"/>
      <c r="BP113" s="899"/>
      <c r="BQ113" s="900" t="s">
        <v>131</v>
      </c>
      <c r="BR113" s="901"/>
      <c r="BS113" s="901"/>
      <c r="BT113" s="901"/>
      <c r="BU113" s="901"/>
      <c r="BV113" s="901" t="s">
        <v>131</v>
      </c>
      <c r="BW113" s="901"/>
      <c r="BX113" s="901"/>
      <c r="BY113" s="901"/>
      <c r="BZ113" s="901"/>
      <c r="CA113" s="901" t="s">
        <v>368</v>
      </c>
      <c r="CB113" s="901"/>
      <c r="CC113" s="901"/>
      <c r="CD113" s="901"/>
      <c r="CE113" s="901"/>
      <c r="CF113" s="895" t="s">
        <v>131</v>
      </c>
      <c r="CG113" s="896"/>
      <c r="CH113" s="896"/>
      <c r="CI113" s="896"/>
      <c r="CJ113" s="896"/>
      <c r="CK113" s="923"/>
      <c r="CL113" s="924"/>
      <c r="CM113" s="897" t="s">
        <v>443</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131</v>
      </c>
      <c r="DH113" s="901"/>
      <c r="DI113" s="901"/>
      <c r="DJ113" s="901"/>
      <c r="DK113" s="901"/>
      <c r="DL113" s="901" t="s">
        <v>131</v>
      </c>
      <c r="DM113" s="901"/>
      <c r="DN113" s="901"/>
      <c r="DO113" s="901"/>
      <c r="DP113" s="901"/>
      <c r="DQ113" s="901" t="s">
        <v>131</v>
      </c>
      <c r="DR113" s="901"/>
      <c r="DS113" s="901"/>
      <c r="DT113" s="901"/>
      <c r="DU113" s="901"/>
      <c r="DV113" s="902" t="s">
        <v>131</v>
      </c>
      <c r="DW113" s="902"/>
      <c r="DX113" s="902"/>
      <c r="DY113" s="902"/>
      <c r="DZ113" s="903"/>
    </row>
    <row r="114" spans="1:130" s="228" customFormat="1" ht="26.25" customHeight="1" x14ac:dyDescent="0.2">
      <c r="A114" s="936"/>
      <c r="B114" s="937"/>
      <c r="C114" s="898" t="s">
        <v>444</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131</v>
      </c>
      <c r="AB114" s="928"/>
      <c r="AC114" s="928"/>
      <c r="AD114" s="928"/>
      <c r="AE114" s="929"/>
      <c r="AF114" s="930" t="s">
        <v>131</v>
      </c>
      <c r="AG114" s="928"/>
      <c r="AH114" s="928"/>
      <c r="AI114" s="928"/>
      <c r="AJ114" s="929"/>
      <c r="AK114" s="930" t="s">
        <v>131</v>
      </c>
      <c r="AL114" s="928"/>
      <c r="AM114" s="928"/>
      <c r="AN114" s="928"/>
      <c r="AO114" s="929"/>
      <c r="AP114" s="931" t="s">
        <v>131</v>
      </c>
      <c r="AQ114" s="932"/>
      <c r="AR114" s="932"/>
      <c r="AS114" s="932"/>
      <c r="AT114" s="933"/>
      <c r="AU114" s="883"/>
      <c r="AV114" s="884"/>
      <c r="AW114" s="884"/>
      <c r="AX114" s="884"/>
      <c r="AY114" s="884"/>
      <c r="AZ114" s="897" t="s">
        <v>445</v>
      </c>
      <c r="BA114" s="898"/>
      <c r="BB114" s="898"/>
      <c r="BC114" s="898"/>
      <c r="BD114" s="898"/>
      <c r="BE114" s="898"/>
      <c r="BF114" s="898"/>
      <c r="BG114" s="898"/>
      <c r="BH114" s="898"/>
      <c r="BI114" s="898"/>
      <c r="BJ114" s="898"/>
      <c r="BK114" s="898"/>
      <c r="BL114" s="898"/>
      <c r="BM114" s="898"/>
      <c r="BN114" s="898"/>
      <c r="BO114" s="898"/>
      <c r="BP114" s="899"/>
      <c r="BQ114" s="900">
        <v>101115588</v>
      </c>
      <c r="BR114" s="901"/>
      <c r="BS114" s="901"/>
      <c r="BT114" s="901"/>
      <c r="BU114" s="901"/>
      <c r="BV114" s="901">
        <v>95528554</v>
      </c>
      <c r="BW114" s="901"/>
      <c r="BX114" s="901"/>
      <c r="BY114" s="901"/>
      <c r="BZ114" s="901"/>
      <c r="CA114" s="901">
        <v>94581426</v>
      </c>
      <c r="CB114" s="901"/>
      <c r="CC114" s="901"/>
      <c r="CD114" s="901"/>
      <c r="CE114" s="901"/>
      <c r="CF114" s="895">
        <v>43.3</v>
      </c>
      <c r="CG114" s="896"/>
      <c r="CH114" s="896"/>
      <c r="CI114" s="896"/>
      <c r="CJ114" s="896"/>
      <c r="CK114" s="923"/>
      <c r="CL114" s="924"/>
      <c r="CM114" s="897" t="s">
        <v>446</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368</v>
      </c>
      <c r="DH114" s="901"/>
      <c r="DI114" s="901"/>
      <c r="DJ114" s="901"/>
      <c r="DK114" s="901"/>
      <c r="DL114" s="901" t="s">
        <v>368</v>
      </c>
      <c r="DM114" s="901"/>
      <c r="DN114" s="901"/>
      <c r="DO114" s="901"/>
      <c r="DP114" s="901"/>
      <c r="DQ114" s="901" t="s">
        <v>131</v>
      </c>
      <c r="DR114" s="901"/>
      <c r="DS114" s="901"/>
      <c r="DT114" s="901"/>
      <c r="DU114" s="901"/>
      <c r="DV114" s="902" t="s">
        <v>131</v>
      </c>
      <c r="DW114" s="902"/>
      <c r="DX114" s="902"/>
      <c r="DY114" s="902"/>
      <c r="DZ114" s="903"/>
    </row>
    <row r="115" spans="1:130" s="228" customFormat="1" ht="26.25" customHeight="1" x14ac:dyDescent="0.2">
      <c r="A115" s="936"/>
      <c r="B115" s="937"/>
      <c r="C115" s="898" t="s">
        <v>447</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705078</v>
      </c>
      <c r="AB115" s="928"/>
      <c r="AC115" s="928"/>
      <c r="AD115" s="928"/>
      <c r="AE115" s="929"/>
      <c r="AF115" s="930">
        <v>672541</v>
      </c>
      <c r="AG115" s="928"/>
      <c r="AH115" s="928"/>
      <c r="AI115" s="928"/>
      <c r="AJ115" s="929"/>
      <c r="AK115" s="930">
        <v>661597</v>
      </c>
      <c r="AL115" s="928"/>
      <c r="AM115" s="928"/>
      <c r="AN115" s="928"/>
      <c r="AO115" s="929"/>
      <c r="AP115" s="931">
        <v>0.3</v>
      </c>
      <c r="AQ115" s="932"/>
      <c r="AR115" s="932"/>
      <c r="AS115" s="932"/>
      <c r="AT115" s="933"/>
      <c r="AU115" s="883"/>
      <c r="AV115" s="884"/>
      <c r="AW115" s="884"/>
      <c r="AX115" s="884"/>
      <c r="AY115" s="884"/>
      <c r="AZ115" s="897" t="s">
        <v>448</v>
      </c>
      <c r="BA115" s="898"/>
      <c r="BB115" s="898"/>
      <c r="BC115" s="898"/>
      <c r="BD115" s="898"/>
      <c r="BE115" s="898"/>
      <c r="BF115" s="898"/>
      <c r="BG115" s="898"/>
      <c r="BH115" s="898"/>
      <c r="BI115" s="898"/>
      <c r="BJ115" s="898"/>
      <c r="BK115" s="898"/>
      <c r="BL115" s="898"/>
      <c r="BM115" s="898"/>
      <c r="BN115" s="898"/>
      <c r="BO115" s="898"/>
      <c r="BP115" s="899"/>
      <c r="BQ115" s="900">
        <v>2107700</v>
      </c>
      <c r="BR115" s="901"/>
      <c r="BS115" s="901"/>
      <c r="BT115" s="901"/>
      <c r="BU115" s="901"/>
      <c r="BV115" s="901">
        <v>34763</v>
      </c>
      <c r="BW115" s="901"/>
      <c r="BX115" s="901"/>
      <c r="BY115" s="901"/>
      <c r="BZ115" s="901"/>
      <c r="CA115" s="901">
        <v>6905</v>
      </c>
      <c r="CB115" s="901"/>
      <c r="CC115" s="901"/>
      <c r="CD115" s="901"/>
      <c r="CE115" s="901"/>
      <c r="CF115" s="895">
        <v>0</v>
      </c>
      <c r="CG115" s="896"/>
      <c r="CH115" s="896"/>
      <c r="CI115" s="896"/>
      <c r="CJ115" s="896"/>
      <c r="CK115" s="923"/>
      <c r="CL115" s="924"/>
      <c r="CM115" s="897" t="s">
        <v>449</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368</v>
      </c>
      <c r="DH115" s="901"/>
      <c r="DI115" s="901"/>
      <c r="DJ115" s="901"/>
      <c r="DK115" s="901"/>
      <c r="DL115" s="901" t="s">
        <v>131</v>
      </c>
      <c r="DM115" s="901"/>
      <c r="DN115" s="901"/>
      <c r="DO115" s="901"/>
      <c r="DP115" s="901"/>
      <c r="DQ115" s="901" t="s">
        <v>434</v>
      </c>
      <c r="DR115" s="901"/>
      <c r="DS115" s="901"/>
      <c r="DT115" s="901"/>
      <c r="DU115" s="901"/>
      <c r="DV115" s="902" t="s">
        <v>131</v>
      </c>
      <c r="DW115" s="902"/>
      <c r="DX115" s="902"/>
      <c r="DY115" s="902"/>
      <c r="DZ115" s="903"/>
    </row>
    <row r="116" spans="1:130" s="228" customFormat="1" ht="26.25" customHeight="1" x14ac:dyDescent="0.2">
      <c r="A116" s="938"/>
      <c r="B116" s="939"/>
      <c r="C116" s="940" t="s">
        <v>450</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t="s">
        <v>131</v>
      </c>
      <c r="AB116" s="928"/>
      <c r="AC116" s="928"/>
      <c r="AD116" s="928"/>
      <c r="AE116" s="929"/>
      <c r="AF116" s="930" t="s">
        <v>131</v>
      </c>
      <c r="AG116" s="928"/>
      <c r="AH116" s="928"/>
      <c r="AI116" s="928"/>
      <c r="AJ116" s="929"/>
      <c r="AK116" s="930" t="s">
        <v>368</v>
      </c>
      <c r="AL116" s="928"/>
      <c r="AM116" s="928"/>
      <c r="AN116" s="928"/>
      <c r="AO116" s="929"/>
      <c r="AP116" s="931" t="s">
        <v>368</v>
      </c>
      <c r="AQ116" s="932"/>
      <c r="AR116" s="932"/>
      <c r="AS116" s="932"/>
      <c r="AT116" s="933"/>
      <c r="AU116" s="883"/>
      <c r="AV116" s="884"/>
      <c r="AW116" s="884"/>
      <c r="AX116" s="884"/>
      <c r="AY116" s="884"/>
      <c r="AZ116" s="942" t="s">
        <v>451</v>
      </c>
      <c r="BA116" s="943"/>
      <c r="BB116" s="943"/>
      <c r="BC116" s="943"/>
      <c r="BD116" s="943"/>
      <c r="BE116" s="943"/>
      <c r="BF116" s="943"/>
      <c r="BG116" s="943"/>
      <c r="BH116" s="943"/>
      <c r="BI116" s="943"/>
      <c r="BJ116" s="943"/>
      <c r="BK116" s="943"/>
      <c r="BL116" s="943"/>
      <c r="BM116" s="943"/>
      <c r="BN116" s="943"/>
      <c r="BO116" s="943"/>
      <c r="BP116" s="944"/>
      <c r="BQ116" s="900" t="s">
        <v>131</v>
      </c>
      <c r="BR116" s="901"/>
      <c r="BS116" s="901"/>
      <c r="BT116" s="901"/>
      <c r="BU116" s="901"/>
      <c r="BV116" s="901" t="s">
        <v>131</v>
      </c>
      <c r="BW116" s="901"/>
      <c r="BX116" s="901"/>
      <c r="BY116" s="901"/>
      <c r="BZ116" s="901"/>
      <c r="CA116" s="901" t="s">
        <v>131</v>
      </c>
      <c r="CB116" s="901"/>
      <c r="CC116" s="901"/>
      <c r="CD116" s="901"/>
      <c r="CE116" s="901"/>
      <c r="CF116" s="895" t="s">
        <v>131</v>
      </c>
      <c r="CG116" s="896"/>
      <c r="CH116" s="896"/>
      <c r="CI116" s="896"/>
      <c r="CJ116" s="896"/>
      <c r="CK116" s="923"/>
      <c r="CL116" s="924"/>
      <c r="CM116" s="897" t="s">
        <v>452</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131</v>
      </c>
      <c r="DH116" s="901"/>
      <c r="DI116" s="901"/>
      <c r="DJ116" s="901"/>
      <c r="DK116" s="901"/>
      <c r="DL116" s="901" t="s">
        <v>131</v>
      </c>
      <c r="DM116" s="901"/>
      <c r="DN116" s="901"/>
      <c r="DO116" s="901"/>
      <c r="DP116" s="901"/>
      <c r="DQ116" s="901" t="s">
        <v>131</v>
      </c>
      <c r="DR116" s="901"/>
      <c r="DS116" s="901"/>
      <c r="DT116" s="901"/>
      <c r="DU116" s="901"/>
      <c r="DV116" s="902" t="s">
        <v>368</v>
      </c>
      <c r="DW116" s="902"/>
      <c r="DX116" s="902"/>
      <c r="DY116" s="902"/>
      <c r="DZ116" s="903"/>
    </row>
    <row r="117" spans="1:130" s="228" customFormat="1" ht="26.25" customHeight="1" x14ac:dyDescent="0.2">
      <c r="A117" s="887" t="s">
        <v>157</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453</v>
      </c>
      <c r="Z117" s="869"/>
      <c r="AA117" s="950">
        <v>72770620</v>
      </c>
      <c r="AB117" s="951"/>
      <c r="AC117" s="951"/>
      <c r="AD117" s="951"/>
      <c r="AE117" s="952"/>
      <c r="AF117" s="953">
        <v>85178163</v>
      </c>
      <c r="AG117" s="951"/>
      <c r="AH117" s="951"/>
      <c r="AI117" s="951"/>
      <c r="AJ117" s="952"/>
      <c r="AK117" s="953">
        <v>70957627</v>
      </c>
      <c r="AL117" s="951"/>
      <c r="AM117" s="951"/>
      <c r="AN117" s="951"/>
      <c r="AO117" s="952"/>
      <c r="AP117" s="954"/>
      <c r="AQ117" s="955"/>
      <c r="AR117" s="955"/>
      <c r="AS117" s="955"/>
      <c r="AT117" s="956"/>
      <c r="AU117" s="883"/>
      <c r="AV117" s="884"/>
      <c r="AW117" s="884"/>
      <c r="AX117" s="884"/>
      <c r="AY117" s="884"/>
      <c r="AZ117" s="897" t="s">
        <v>454</v>
      </c>
      <c r="BA117" s="898"/>
      <c r="BB117" s="898"/>
      <c r="BC117" s="898"/>
      <c r="BD117" s="898"/>
      <c r="BE117" s="898"/>
      <c r="BF117" s="898"/>
      <c r="BG117" s="898"/>
      <c r="BH117" s="898"/>
      <c r="BI117" s="898"/>
      <c r="BJ117" s="898"/>
      <c r="BK117" s="898"/>
      <c r="BL117" s="898"/>
      <c r="BM117" s="898"/>
      <c r="BN117" s="898"/>
      <c r="BO117" s="898"/>
      <c r="BP117" s="899"/>
      <c r="BQ117" s="900" t="s">
        <v>131</v>
      </c>
      <c r="BR117" s="901"/>
      <c r="BS117" s="901"/>
      <c r="BT117" s="901"/>
      <c r="BU117" s="901"/>
      <c r="BV117" s="901" t="s">
        <v>131</v>
      </c>
      <c r="BW117" s="901"/>
      <c r="BX117" s="901"/>
      <c r="BY117" s="901"/>
      <c r="BZ117" s="901"/>
      <c r="CA117" s="901" t="s">
        <v>368</v>
      </c>
      <c r="CB117" s="901"/>
      <c r="CC117" s="901"/>
      <c r="CD117" s="901"/>
      <c r="CE117" s="901"/>
      <c r="CF117" s="895" t="s">
        <v>131</v>
      </c>
      <c r="CG117" s="896"/>
      <c r="CH117" s="896"/>
      <c r="CI117" s="896"/>
      <c r="CJ117" s="896"/>
      <c r="CK117" s="923"/>
      <c r="CL117" s="924"/>
      <c r="CM117" s="897" t="s">
        <v>455</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131</v>
      </c>
      <c r="DH117" s="901"/>
      <c r="DI117" s="901"/>
      <c r="DJ117" s="901"/>
      <c r="DK117" s="901"/>
      <c r="DL117" s="901" t="s">
        <v>131</v>
      </c>
      <c r="DM117" s="901"/>
      <c r="DN117" s="901"/>
      <c r="DO117" s="901"/>
      <c r="DP117" s="901"/>
      <c r="DQ117" s="901" t="s">
        <v>131</v>
      </c>
      <c r="DR117" s="901"/>
      <c r="DS117" s="901"/>
      <c r="DT117" s="901"/>
      <c r="DU117" s="901"/>
      <c r="DV117" s="902" t="s">
        <v>368</v>
      </c>
      <c r="DW117" s="902"/>
      <c r="DX117" s="902"/>
      <c r="DY117" s="902"/>
      <c r="DZ117" s="903"/>
    </row>
    <row r="118" spans="1:130" s="228" customFormat="1" ht="26.25" customHeight="1" x14ac:dyDescent="0.2">
      <c r="A118" s="887" t="s">
        <v>428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426</v>
      </c>
      <c r="AB118" s="868"/>
      <c r="AC118" s="868"/>
      <c r="AD118" s="868"/>
      <c r="AE118" s="869"/>
      <c r="AF118" s="867" t="s">
        <v>307</v>
      </c>
      <c r="AG118" s="868"/>
      <c r="AH118" s="868"/>
      <c r="AI118" s="868"/>
      <c r="AJ118" s="869"/>
      <c r="AK118" s="867" t="s">
        <v>306</v>
      </c>
      <c r="AL118" s="868"/>
      <c r="AM118" s="868"/>
      <c r="AN118" s="868"/>
      <c r="AO118" s="869"/>
      <c r="AP118" s="945" t="s">
        <v>427</v>
      </c>
      <c r="AQ118" s="946"/>
      <c r="AR118" s="946"/>
      <c r="AS118" s="946"/>
      <c r="AT118" s="947"/>
      <c r="AU118" s="883"/>
      <c r="AV118" s="884"/>
      <c r="AW118" s="884"/>
      <c r="AX118" s="884"/>
      <c r="AY118" s="884"/>
      <c r="AZ118" s="948" t="s">
        <v>456</v>
      </c>
      <c r="BA118" s="940"/>
      <c r="BB118" s="940"/>
      <c r="BC118" s="940"/>
      <c r="BD118" s="940"/>
      <c r="BE118" s="940"/>
      <c r="BF118" s="940"/>
      <c r="BG118" s="940"/>
      <c r="BH118" s="940"/>
      <c r="BI118" s="940"/>
      <c r="BJ118" s="940"/>
      <c r="BK118" s="940"/>
      <c r="BL118" s="940"/>
      <c r="BM118" s="940"/>
      <c r="BN118" s="940"/>
      <c r="BO118" s="940"/>
      <c r="BP118" s="941"/>
      <c r="BQ118" s="965" t="s">
        <v>131</v>
      </c>
      <c r="BR118" s="966"/>
      <c r="BS118" s="966"/>
      <c r="BT118" s="966"/>
      <c r="BU118" s="966"/>
      <c r="BV118" s="966" t="s">
        <v>131</v>
      </c>
      <c r="BW118" s="966"/>
      <c r="BX118" s="966"/>
      <c r="BY118" s="966"/>
      <c r="BZ118" s="966"/>
      <c r="CA118" s="966" t="s">
        <v>368</v>
      </c>
      <c r="CB118" s="966"/>
      <c r="CC118" s="966"/>
      <c r="CD118" s="966"/>
      <c r="CE118" s="966"/>
      <c r="CF118" s="895" t="s">
        <v>368</v>
      </c>
      <c r="CG118" s="896"/>
      <c r="CH118" s="896"/>
      <c r="CI118" s="896"/>
      <c r="CJ118" s="896"/>
      <c r="CK118" s="923"/>
      <c r="CL118" s="924"/>
      <c r="CM118" s="897" t="s">
        <v>457</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v>7719516</v>
      </c>
      <c r="DH118" s="901"/>
      <c r="DI118" s="901"/>
      <c r="DJ118" s="901"/>
      <c r="DK118" s="901"/>
      <c r="DL118" s="901">
        <v>7187605</v>
      </c>
      <c r="DM118" s="901"/>
      <c r="DN118" s="901"/>
      <c r="DO118" s="901"/>
      <c r="DP118" s="901"/>
      <c r="DQ118" s="901">
        <v>6630163</v>
      </c>
      <c r="DR118" s="901"/>
      <c r="DS118" s="901"/>
      <c r="DT118" s="901"/>
      <c r="DU118" s="901"/>
      <c r="DV118" s="902">
        <v>3</v>
      </c>
      <c r="DW118" s="902"/>
      <c r="DX118" s="902"/>
      <c r="DY118" s="902"/>
      <c r="DZ118" s="903"/>
    </row>
    <row r="119" spans="1:130" s="228" customFormat="1" ht="26.25" customHeight="1" x14ac:dyDescent="0.2">
      <c r="A119" s="1029" t="s">
        <v>431</v>
      </c>
      <c r="B119" s="922"/>
      <c r="C119" s="904" t="s">
        <v>432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368</v>
      </c>
      <c r="AB119" s="875"/>
      <c r="AC119" s="875"/>
      <c r="AD119" s="875"/>
      <c r="AE119" s="876"/>
      <c r="AF119" s="877" t="s">
        <v>131</v>
      </c>
      <c r="AG119" s="875"/>
      <c r="AH119" s="875"/>
      <c r="AI119" s="875"/>
      <c r="AJ119" s="876"/>
      <c r="AK119" s="877" t="s">
        <v>131</v>
      </c>
      <c r="AL119" s="875"/>
      <c r="AM119" s="875"/>
      <c r="AN119" s="875"/>
      <c r="AO119" s="876"/>
      <c r="AP119" s="878" t="s">
        <v>131</v>
      </c>
      <c r="AQ119" s="879"/>
      <c r="AR119" s="879"/>
      <c r="AS119" s="879"/>
      <c r="AT119" s="880"/>
      <c r="AU119" s="885"/>
      <c r="AV119" s="886"/>
      <c r="AW119" s="886"/>
      <c r="AX119" s="886"/>
      <c r="AY119" s="886"/>
      <c r="AZ119" s="249" t="s">
        <v>157</v>
      </c>
      <c r="BA119" s="249"/>
      <c r="BB119" s="249"/>
      <c r="BC119" s="249"/>
      <c r="BD119" s="249"/>
      <c r="BE119" s="249"/>
      <c r="BF119" s="249"/>
      <c r="BG119" s="249"/>
      <c r="BH119" s="249"/>
      <c r="BI119" s="249"/>
      <c r="BJ119" s="249"/>
      <c r="BK119" s="249"/>
      <c r="BL119" s="249"/>
      <c r="BM119" s="249"/>
      <c r="BN119" s="249"/>
      <c r="BO119" s="949" t="s">
        <v>458</v>
      </c>
      <c r="BP119" s="970"/>
      <c r="BQ119" s="965">
        <v>1032636594</v>
      </c>
      <c r="BR119" s="966"/>
      <c r="BS119" s="966"/>
      <c r="BT119" s="966"/>
      <c r="BU119" s="966"/>
      <c r="BV119" s="966">
        <v>1028066072</v>
      </c>
      <c r="BW119" s="966"/>
      <c r="BX119" s="966"/>
      <c r="BY119" s="966"/>
      <c r="BZ119" s="966"/>
      <c r="CA119" s="966">
        <v>1026619342</v>
      </c>
      <c r="CB119" s="966"/>
      <c r="CC119" s="966"/>
      <c r="CD119" s="966"/>
      <c r="CE119" s="966"/>
      <c r="CF119" s="967"/>
      <c r="CG119" s="968"/>
      <c r="CH119" s="968"/>
      <c r="CI119" s="968"/>
      <c r="CJ119" s="969"/>
      <c r="CK119" s="925"/>
      <c r="CL119" s="926"/>
      <c r="CM119" s="948" t="s">
        <v>459</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131</v>
      </c>
      <c r="DH119" s="901"/>
      <c r="DI119" s="901"/>
      <c r="DJ119" s="901"/>
      <c r="DK119" s="901"/>
      <c r="DL119" s="901" t="s">
        <v>368</v>
      </c>
      <c r="DM119" s="901"/>
      <c r="DN119" s="901"/>
      <c r="DO119" s="901"/>
      <c r="DP119" s="901"/>
      <c r="DQ119" s="901" t="s">
        <v>131</v>
      </c>
      <c r="DR119" s="901"/>
      <c r="DS119" s="901"/>
      <c r="DT119" s="901"/>
      <c r="DU119" s="901"/>
      <c r="DV119" s="902" t="s">
        <v>131</v>
      </c>
      <c r="DW119" s="902"/>
      <c r="DX119" s="902"/>
      <c r="DY119" s="902"/>
      <c r="DZ119" s="903"/>
    </row>
    <row r="120" spans="1:130" s="228" customFormat="1" ht="26.25" customHeight="1" x14ac:dyDescent="0.2">
      <c r="A120" s="1030"/>
      <c r="B120" s="924"/>
      <c r="C120" s="897" t="s">
        <v>436</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131</v>
      </c>
      <c r="AB120" s="928"/>
      <c r="AC120" s="928"/>
      <c r="AD120" s="928"/>
      <c r="AE120" s="929"/>
      <c r="AF120" s="930" t="s">
        <v>131</v>
      </c>
      <c r="AG120" s="928"/>
      <c r="AH120" s="928"/>
      <c r="AI120" s="928"/>
      <c r="AJ120" s="929"/>
      <c r="AK120" s="930" t="s">
        <v>131</v>
      </c>
      <c r="AL120" s="928"/>
      <c r="AM120" s="928"/>
      <c r="AN120" s="928"/>
      <c r="AO120" s="929"/>
      <c r="AP120" s="931" t="s">
        <v>368</v>
      </c>
      <c r="AQ120" s="932"/>
      <c r="AR120" s="932"/>
      <c r="AS120" s="932"/>
      <c r="AT120" s="933"/>
      <c r="AU120" s="957" t="s">
        <v>460</v>
      </c>
      <c r="AV120" s="958"/>
      <c r="AW120" s="958"/>
      <c r="AX120" s="958"/>
      <c r="AY120" s="959"/>
      <c r="AZ120" s="904" t="s">
        <v>461</v>
      </c>
      <c r="BA120" s="872"/>
      <c r="BB120" s="872"/>
      <c r="BC120" s="872"/>
      <c r="BD120" s="872"/>
      <c r="BE120" s="872"/>
      <c r="BF120" s="872"/>
      <c r="BG120" s="872"/>
      <c r="BH120" s="872"/>
      <c r="BI120" s="872"/>
      <c r="BJ120" s="872"/>
      <c r="BK120" s="872"/>
      <c r="BL120" s="872"/>
      <c r="BM120" s="872"/>
      <c r="BN120" s="872"/>
      <c r="BO120" s="872"/>
      <c r="BP120" s="873"/>
      <c r="BQ120" s="905">
        <v>107507366</v>
      </c>
      <c r="BR120" s="906"/>
      <c r="BS120" s="906"/>
      <c r="BT120" s="906"/>
      <c r="BU120" s="906"/>
      <c r="BV120" s="906">
        <v>119048114</v>
      </c>
      <c r="BW120" s="906"/>
      <c r="BX120" s="906"/>
      <c r="BY120" s="906"/>
      <c r="BZ120" s="906"/>
      <c r="CA120" s="906">
        <v>127237929</v>
      </c>
      <c r="CB120" s="906"/>
      <c r="CC120" s="906"/>
      <c r="CD120" s="906"/>
      <c r="CE120" s="906"/>
      <c r="CF120" s="919">
        <v>58.3</v>
      </c>
      <c r="CG120" s="920"/>
      <c r="CH120" s="920"/>
      <c r="CI120" s="920"/>
      <c r="CJ120" s="920"/>
      <c r="CK120" s="974" t="s">
        <v>462</v>
      </c>
      <c r="CL120" s="975"/>
      <c r="CM120" s="975"/>
      <c r="CN120" s="975"/>
      <c r="CO120" s="976"/>
      <c r="CP120" s="982" t="s">
        <v>463</v>
      </c>
      <c r="CQ120" s="983"/>
      <c r="CR120" s="983"/>
      <c r="CS120" s="983"/>
      <c r="CT120" s="983"/>
      <c r="CU120" s="983"/>
      <c r="CV120" s="983"/>
      <c r="CW120" s="983"/>
      <c r="CX120" s="983"/>
      <c r="CY120" s="983"/>
      <c r="CZ120" s="983"/>
      <c r="DA120" s="983"/>
      <c r="DB120" s="983"/>
      <c r="DC120" s="983"/>
      <c r="DD120" s="983"/>
      <c r="DE120" s="983"/>
      <c r="DF120" s="984"/>
      <c r="DG120" s="905">
        <v>14473593</v>
      </c>
      <c r="DH120" s="906"/>
      <c r="DI120" s="906"/>
      <c r="DJ120" s="906"/>
      <c r="DK120" s="906"/>
      <c r="DL120" s="906">
        <v>12703786</v>
      </c>
      <c r="DM120" s="906"/>
      <c r="DN120" s="906"/>
      <c r="DO120" s="906"/>
      <c r="DP120" s="906"/>
      <c r="DQ120" s="906">
        <v>13242881</v>
      </c>
      <c r="DR120" s="906"/>
      <c r="DS120" s="906"/>
      <c r="DT120" s="906"/>
      <c r="DU120" s="906"/>
      <c r="DV120" s="907">
        <v>6.1</v>
      </c>
      <c r="DW120" s="907"/>
      <c r="DX120" s="907"/>
      <c r="DY120" s="907"/>
      <c r="DZ120" s="908"/>
    </row>
    <row r="121" spans="1:130" s="228" customFormat="1" ht="26.25" customHeight="1" x14ac:dyDescent="0.2">
      <c r="A121" s="1030"/>
      <c r="B121" s="924"/>
      <c r="C121" s="971" t="s">
        <v>464</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131</v>
      </c>
      <c r="AB121" s="928"/>
      <c r="AC121" s="928"/>
      <c r="AD121" s="928"/>
      <c r="AE121" s="929"/>
      <c r="AF121" s="930" t="s">
        <v>368</v>
      </c>
      <c r="AG121" s="928"/>
      <c r="AH121" s="928"/>
      <c r="AI121" s="928"/>
      <c r="AJ121" s="929"/>
      <c r="AK121" s="930" t="s">
        <v>131</v>
      </c>
      <c r="AL121" s="928"/>
      <c r="AM121" s="928"/>
      <c r="AN121" s="928"/>
      <c r="AO121" s="929"/>
      <c r="AP121" s="931" t="s">
        <v>131</v>
      </c>
      <c r="AQ121" s="932"/>
      <c r="AR121" s="932"/>
      <c r="AS121" s="932"/>
      <c r="AT121" s="933"/>
      <c r="AU121" s="960"/>
      <c r="AV121" s="961"/>
      <c r="AW121" s="961"/>
      <c r="AX121" s="961"/>
      <c r="AY121" s="962"/>
      <c r="AZ121" s="897" t="s">
        <v>465</v>
      </c>
      <c r="BA121" s="898"/>
      <c r="BB121" s="898"/>
      <c r="BC121" s="898"/>
      <c r="BD121" s="898"/>
      <c r="BE121" s="898"/>
      <c r="BF121" s="898"/>
      <c r="BG121" s="898"/>
      <c r="BH121" s="898"/>
      <c r="BI121" s="898"/>
      <c r="BJ121" s="898"/>
      <c r="BK121" s="898"/>
      <c r="BL121" s="898"/>
      <c r="BM121" s="898"/>
      <c r="BN121" s="898"/>
      <c r="BO121" s="898"/>
      <c r="BP121" s="899"/>
      <c r="BQ121" s="900">
        <v>19170459</v>
      </c>
      <c r="BR121" s="901"/>
      <c r="BS121" s="901"/>
      <c r="BT121" s="901"/>
      <c r="BU121" s="901"/>
      <c r="BV121" s="901">
        <v>16815583</v>
      </c>
      <c r="BW121" s="901"/>
      <c r="BX121" s="901"/>
      <c r="BY121" s="901"/>
      <c r="BZ121" s="901"/>
      <c r="CA121" s="901">
        <v>16422168</v>
      </c>
      <c r="CB121" s="901"/>
      <c r="CC121" s="901"/>
      <c r="CD121" s="901"/>
      <c r="CE121" s="901"/>
      <c r="CF121" s="895">
        <v>7.5</v>
      </c>
      <c r="CG121" s="896"/>
      <c r="CH121" s="896"/>
      <c r="CI121" s="896"/>
      <c r="CJ121" s="896"/>
      <c r="CK121" s="977"/>
      <c r="CL121" s="978"/>
      <c r="CM121" s="978"/>
      <c r="CN121" s="978"/>
      <c r="CO121" s="979"/>
      <c r="CP121" s="987" t="s">
        <v>466</v>
      </c>
      <c r="CQ121" s="988"/>
      <c r="CR121" s="988"/>
      <c r="CS121" s="988"/>
      <c r="CT121" s="988"/>
      <c r="CU121" s="988"/>
      <c r="CV121" s="988"/>
      <c r="CW121" s="988"/>
      <c r="CX121" s="988"/>
      <c r="CY121" s="988"/>
      <c r="CZ121" s="988"/>
      <c r="DA121" s="988"/>
      <c r="DB121" s="988"/>
      <c r="DC121" s="988"/>
      <c r="DD121" s="988"/>
      <c r="DE121" s="988"/>
      <c r="DF121" s="989"/>
      <c r="DG121" s="900">
        <v>11571919</v>
      </c>
      <c r="DH121" s="901"/>
      <c r="DI121" s="901"/>
      <c r="DJ121" s="901"/>
      <c r="DK121" s="901"/>
      <c r="DL121" s="901">
        <v>10528182</v>
      </c>
      <c r="DM121" s="901"/>
      <c r="DN121" s="901"/>
      <c r="DO121" s="901"/>
      <c r="DP121" s="901"/>
      <c r="DQ121" s="901">
        <v>10159605</v>
      </c>
      <c r="DR121" s="901"/>
      <c r="DS121" s="901"/>
      <c r="DT121" s="901"/>
      <c r="DU121" s="901"/>
      <c r="DV121" s="902">
        <v>4.7</v>
      </c>
      <c r="DW121" s="902"/>
      <c r="DX121" s="902"/>
      <c r="DY121" s="902"/>
      <c r="DZ121" s="903"/>
    </row>
    <row r="122" spans="1:130" s="228" customFormat="1" ht="26.25" customHeight="1" x14ac:dyDescent="0.2">
      <c r="A122" s="1030"/>
      <c r="B122" s="924"/>
      <c r="C122" s="897" t="s">
        <v>446</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131</v>
      </c>
      <c r="AB122" s="928"/>
      <c r="AC122" s="928"/>
      <c r="AD122" s="928"/>
      <c r="AE122" s="929"/>
      <c r="AF122" s="930" t="s">
        <v>131</v>
      </c>
      <c r="AG122" s="928"/>
      <c r="AH122" s="928"/>
      <c r="AI122" s="928"/>
      <c r="AJ122" s="929"/>
      <c r="AK122" s="930" t="s">
        <v>131</v>
      </c>
      <c r="AL122" s="928"/>
      <c r="AM122" s="928"/>
      <c r="AN122" s="928"/>
      <c r="AO122" s="929"/>
      <c r="AP122" s="931" t="s">
        <v>368</v>
      </c>
      <c r="AQ122" s="932"/>
      <c r="AR122" s="932"/>
      <c r="AS122" s="932"/>
      <c r="AT122" s="933"/>
      <c r="AU122" s="960"/>
      <c r="AV122" s="961"/>
      <c r="AW122" s="961"/>
      <c r="AX122" s="961"/>
      <c r="AY122" s="962"/>
      <c r="AZ122" s="948" t="s">
        <v>467</v>
      </c>
      <c r="BA122" s="940"/>
      <c r="BB122" s="940"/>
      <c r="BC122" s="940"/>
      <c r="BD122" s="940"/>
      <c r="BE122" s="940"/>
      <c r="BF122" s="940"/>
      <c r="BG122" s="940"/>
      <c r="BH122" s="940"/>
      <c r="BI122" s="940"/>
      <c r="BJ122" s="940"/>
      <c r="BK122" s="940"/>
      <c r="BL122" s="940"/>
      <c r="BM122" s="940"/>
      <c r="BN122" s="940"/>
      <c r="BO122" s="940"/>
      <c r="BP122" s="941"/>
      <c r="BQ122" s="965">
        <v>558312574</v>
      </c>
      <c r="BR122" s="966"/>
      <c r="BS122" s="966"/>
      <c r="BT122" s="966"/>
      <c r="BU122" s="966"/>
      <c r="BV122" s="966">
        <v>562177435</v>
      </c>
      <c r="BW122" s="966"/>
      <c r="BX122" s="966"/>
      <c r="BY122" s="966"/>
      <c r="BZ122" s="966"/>
      <c r="CA122" s="966">
        <v>557388644</v>
      </c>
      <c r="CB122" s="966"/>
      <c r="CC122" s="966"/>
      <c r="CD122" s="966"/>
      <c r="CE122" s="966"/>
      <c r="CF122" s="985">
        <v>255.4</v>
      </c>
      <c r="CG122" s="986"/>
      <c r="CH122" s="986"/>
      <c r="CI122" s="986"/>
      <c r="CJ122" s="986"/>
      <c r="CK122" s="977"/>
      <c r="CL122" s="978"/>
      <c r="CM122" s="978"/>
      <c r="CN122" s="978"/>
      <c r="CO122" s="979"/>
      <c r="CP122" s="987" t="s">
        <v>402</v>
      </c>
      <c r="CQ122" s="988"/>
      <c r="CR122" s="988"/>
      <c r="CS122" s="988"/>
      <c r="CT122" s="988"/>
      <c r="CU122" s="988"/>
      <c r="CV122" s="988"/>
      <c r="CW122" s="988"/>
      <c r="CX122" s="988"/>
      <c r="CY122" s="988"/>
      <c r="CZ122" s="988"/>
      <c r="DA122" s="988"/>
      <c r="DB122" s="988"/>
      <c r="DC122" s="988"/>
      <c r="DD122" s="988"/>
      <c r="DE122" s="988"/>
      <c r="DF122" s="989"/>
      <c r="DG122" s="900">
        <v>2538838</v>
      </c>
      <c r="DH122" s="901"/>
      <c r="DI122" s="901"/>
      <c r="DJ122" s="901"/>
      <c r="DK122" s="901"/>
      <c r="DL122" s="901">
        <v>2412931</v>
      </c>
      <c r="DM122" s="901"/>
      <c r="DN122" s="901"/>
      <c r="DO122" s="901"/>
      <c r="DP122" s="901"/>
      <c r="DQ122" s="901">
        <v>2277559</v>
      </c>
      <c r="DR122" s="901"/>
      <c r="DS122" s="901"/>
      <c r="DT122" s="901"/>
      <c r="DU122" s="901"/>
      <c r="DV122" s="902">
        <v>1</v>
      </c>
      <c r="DW122" s="902"/>
      <c r="DX122" s="902"/>
      <c r="DY122" s="902"/>
      <c r="DZ122" s="903"/>
    </row>
    <row r="123" spans="1:130" s="228" customFormat="1" ht="26.25" customHeight="1" x14ac:dyDescent="0.2">
      <c r="A123" s="1030"/>
      <c r="B123" s="924"/>
      <c r="C123" s="897" t="s">
        <v>452</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131</v>
      </c>
      <c r="AB123" s="928"/>
      <c r="AC123" s="928"/>
      <c r="AD123" s="928"/>
      <c r="AE123" s="929"/>
      <c r="AF123" s="930" t="s">
        <v>131</v>
      </c>
      <c r="AG123" s="928"/>
      <c r="AH123" s="928"/>
      <c r="AI123" s="928"/>
      <c r="AJ123" s="929"/>
      <c r="AK123" s="930" t="s">
        <v>368</v>
      </c>
      <c r="AL123" s="928"/>
      <c r="AM123" s="928"/>
      <c r="AN123" s="928"/>
      <c r="AO123" s="929"/>
      <c r="AP123" s="931" t="s">
        <v>131</v>
      </c>
      <c r="AQ123" s="932"/>
      <c r="AR123" s="932"/>
      <c r="AS123" s="932"/>
      <c r="AT123" s="933"/>
      <c r="AU123" s="963"/>
      <c r="AV123" s="964"/>
      <c r="AW123" s="964"/>
      <c r="AX123" s="964"/>
      <c r="AY123" s="964"/>
      <c r="AZ123" s="249" t="s">
        <v>157</v>
      </c>
      <c r="BA123" s="249"/>
      <c r="BB123" s="249"/>
      <c r="BC123" s="249"/>
      <c r="BD123" s="249"/>
      <c r="BE123" s="249"/>
      <c r="BF123" s="249"/>
      <c r="BG123" s="249"/>
      <c r="BH123" s="249"/>
      <c r="BI123" s="249"/>
      <c r="BJ123" s="249"/>
      <c r="BK123" s="249"/>
      <c r="BL123" s="249"/>
      <c r="BM123" s="249"/>
      <c r="BN123" s="249"/>
      <c r="BO123" s="949" t="s">
        <v>468</v>
      </c>
      <c r="BP123" s="970"/>
      <c r="BQ123" s="1036">
        <v>684990399</v>
      </c>
      <c r="BR123" s="1037"/>
      <c r="BS123" s="1037"/>
      <c r="BT123" s="1037"/>
      <c r="BU123" s="1037"/>
      <c r="BV123" s="1037">
        <v>698041132</v>
      </c>
      <c r="BW123" s="1037"/>
      <c r="BX123" s="1037"/>
      <c r="BY123" s="1037"/>
      <c r="BZ123" s="1037"/>
      <c r="CA123" s="1037">
        <v>701048741</v>
      </c>
      <c r="CB123" s="1037"/>
      <c r="CC123" s="1037"/>
      <c r="CD123" s="1037"/>
      <c r="CE123" s="1037"/>
      <c r="CF123" s="967"/>
      <c r="CG123" s="968"/>
      <c r="CH123" s="968"/>
      <c r="CI123" s="968"/>
      <c r="CJ123" s="969"/>
      <c r="CK123" s="977"/>
      <c r="CL123" s="978"/>
      <c r="CM123" s="978"/>
      <c r="CN123" s="978"/>
      <c r="CO123" s="979"/>
      <c r="CP123" s="987" t="s">
        <v>469</v>
      </c>
      <c r="CQ123" s="988"/>
      <c r="CR123" s="988"/>
      <c r="CS123" s="988"/>
      <c r="CT123" s="988"/>
      <c r="CU123" s="988"/>
      <c r="CV123" s="988"/>
      <c r="CW123" s="988"/>
      <c r="CX123" s="988"/>
      <c r="CY123" s="988"/>
      <c r="CZ123" s="988"/>
      <c r="DA123" s="988"/>
      <c r="DB123" s="988"/>
      <c r="DC123" s="988"/>
      <c r="DD123" s="988"/>
      <c r="DE123" s="988"/>
      <c r="DF123" s="989"/>
      <c r="DG123" s="900">
        <v>446774</v>
      </c>
      <c r="DH123" s="901"/>
      <c r="DI123" s="901"/>
      <c r="DJ123" s="901"/>
      <c r="DK123" s="901"/>
      <c r="DL123" s="901">
        <v>409005</v>
      </c>
      <c r="DM123" s="901"/>
      <c r="DN123" s="901"/>
      <c r="DO123" s="901"/>
      <c r="DP123" s="901"/>
      <c r="DQ123" s="901">
        <v>305514</v>
      </c>
      <c r="DR123" s="901"/>
      <c r="DS123" s="901"/>
      <c r="DT123" s="901"/>
      <c r="DU123" s="901"/>
      <c r="DV123" s="902">
        <v>0.1</v>
      </c>
      <c r="DW123" s="902"/>
      <c r="DX123" s="902"/>
      <c r="DY123" s="902"/>
      <c r="DZ123" s="903"/>
    </row>
    <row r="124" spans="1:130" s="228" customFormat="1" ht="26.25" customHeight="1" thickBot="1" x14ac:dyDescent="0.25">
      <c r="A124" s="1030"/>
      <c r="B124" s="924"/>
      <c r="C124" s="897" t="s">
        <v>455</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131</v>
      </c>
      <c r="AB124" s="928"/>
      <c r="AC124" s="928"/>
      <c r="AD124" s="928"/>
      <c r="AE124" s="929"/>
      <c r="AF124" s="930" t="s">
        <v>131</v>
      </c>
      <c r="AG124" s="928"/>
      <c r="AH124" s="928"/>
      <c r="AI124" s="928"/>
      <c r="AJ124" s="929"/>
      <c r="AK124" s="930" t="s">
        <v>434</v>
      </c>
      <c r="AL124" s="928"/>
      <c r="AM124" s="928"/>
      <c r="AN124" s="928"/>
      <c r="AO124" s="929"/>
      <c r="AP124" s="931" t="s">
        <v>131</v>
      </c>
      <c r="AQ124" s="932"/>
      <c r="AR124" s="932"/>
      <c r="AS124" s="932"/>
      <c r="AT124" s="933"/>
      <c r="AU124" s="1032" t="s">
        <v>470</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166.3</v>
      </c>
      <c r="BR124" s="997"/>
      <c r="BS124" s="997"/>
      <c r="BT124" s="997"/>
      <c r="BU124" s="997"/>
      <c r="BV124" s="997">
        <v>147.30000000000001</v>
      </c>
      <c r="BW124" s="997"/>
      <c r="BX124" s="997"/>
      <c r="BY124" s="997"/>
      <c r="BZ124" s="997"/>
      <c r="CA124" s="997">
        <v>149.1</v>
      </c>
      <c r="CB124" s="997"/>
      <c r="CC124" s="997"/>
      <c r="CD124" s="997"/>
      <c r="CE124" s="997"/>
      <c r="CF124" s="998"/>
      <c r="CG124" s="999"/>
      <c r="CH124" s="999"/>
      <c r="CI124" s="999"/>
      <c r="CJ124" s="1000"/>
      <c r="CK124" s="980"/>
      <c r="CL124" s="980"/>
      <c r="CM124" s="980"/>
      <c r="CN124" s="980"/>
      <c r="CO124" s="981"/>
      <c r="CP124" s="1001" t="s">
        <v>471</v>
      </c>
      <c r="CQ124" s="1002"/>
      <c r="CR124" s="1002"/>
      <c r="CS124" s="1002"/>
      <c r="CT124" s="1002"/>
      <c r="CU124" s="1002"/>
      <c r="CV124" s="1002"/>
      <c r="CW124" s="1002"/>
      <c r="CX124" s="1002"/>
      <c r="CY124" s="1002"/>
      <c r="CZ124" s="1002"/>
      <c r="DA124" s="1002"/>
      <c r="DB124" s="1002"/>
      <c r="DC124" s="1002"/>
      <c r="DD124" s="1002"/>
      <c r="DE124" s="1002"/>
      <c r="DF124" s="1003"/>
      <c r="DG124" s="965">
        <v>58000</v>
      </c>
      <c r="DH124" s="966"/>
      <c r="DI124" s="966"/>
      <c r="DJ124" s="966"/>
      <c r="DK124" s="966"/>
      <c r="DL124" s="966" t="s">
        <v>131</v>
      </c>
      <c r="DM124" s="966"/>
      <c r="DN124" s="966"/>
      <c r="DO124" s="966"/>
      <c r="DP124" s="966"/>
      <c r="DQ124" s="966" t="s">
        <v>368</v>
      </c>
      <c r="DR124" s="966"/>
      <c r="DS124" s="966"/>
      <c r="DT124" s="966"/>
      <c r="DU124" s="966"/>
      <c r="DV124" s="990" t="s">
        <v>434</v>
      </c>
      <c r="DW124" s="990"/>
      <c r="DX124" s="990"/>
      <c r="DY124" s="990"/>
      <c r="DZ124" s="991"/>
    </row>
    <row r="125" spans="1:130" s="228" customFormat="1" ht="26.25" customHeight="1" x14ac:dyDescent="0.2">
      <c r="A125" s="1030"/>
      <c r="B125" s="924"/>
      <c r="C125" s="897" t="s">
        <v>457</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v>530450</v>
      </c>
      <c r="AB125" s="928"/>
      <c r="AC125" s="928"/>
      <c r="AD125" s="928"/>
      <c r="AE125" s="929"/>
      <c r="AF125" s="930">
        <v>531911</v>
      </c>
      <c r="AG125" s="928"/>
      <c r="AH125" s="928"/>
      <c r="AI125" s="928"/>
      <c r="AJ125" s="929"/>
      <c r="AK125" s="930">
        <v>557441</v>
      </c>
      <c r="AL125" s="928"/>
      <c r="AM125" s="928"/>
      <c r="AN125" s="928"/>
      <c r="AO125" s="929"/>
      <c r="AP125" s="931">
        <v>0.3</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472</v>
      </c>
      <c r="CL125" s="975"/>
      <c r="CM125" s="975"/>
      <c r="CN125" s="975"/>
      <c r="CO125" s="976"/>
      <c r="CP125" s="904" t="s">
        <v>473</v>
      </c>
      <c r="CQ125" s="872"/>
      <c r="CR125" s="872"/>
      <c r="CS125" s="872"/>
      <c r="CT125" s="872"/>
      <c r="CU125" s="872"/>
      <c r="CV125" s="872"/>
      <c r="CW125" s="872"/>
      <c r="CX125" s="872"/>
      <c r="CY125" s="872"/>
      <c r="CZ125" s="872"/>
      <c r="DA125" s="872"/>
      <c r="DB125" s="872"/>
      <c r="DC125" s="872"/>
      <c r="DD125" s="872"/>
      <c r="DE125" s="872"/>
      <c r="DF125" s="873"/>
      <c r="DG125" s="905">
        <v>2097757</v>
      </c>
      <c r="DH125" s="906"/>
      <c r="DI125" s="906"/>
      <c r="DJ125" s="906"/>
      <c r="DK125" s="906"/>
      <c r="DL125" s="906" t="s">
        <v>131</v>
      </c>
      <c r="DM125" s="906"/>
      <c r="DN125" s="906"/>
      <c r="DO125" s="906"/>
      <c r="DP125" s="906"/>
      <c r="DQ125" s="906" t="s">
        <v>131</v>
      </c>
      <c r="DR125" s="906"/>
      <c r="DS125" s="906"/>
      <c r="DT125" s="906"/>
      <c r="DU125" s="906"/>
      <c r="DV125" s="907" t="s">
        <v>131</v>
      </c>
      <c r="DW125" s="907"/>
      <c r="DX125" s="907"/>
      <c r="DY125" s="907"/>
      <c r="DZ125" s="908"/>
    </row>
    <row r="126" spans="1:130" s="228" customFormat="1" ht="26.25" customHeight="1" thickBot="1" x14ac:dyDescent="0.25">
      <c r="A126" s="1030"/>
      <c r="B126" s="924"/>
      <c r="C126" s="897" t="s">
        <v>459</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368</v>
      </c>
      <c r="AB126" s="928"/>
      <c r="AC126" s="928"/>
      <c r="AD126" s="928"/>
      <c r="AE126" s="929"/>
      <c r="AF126" s="930" t="s">
        <v>131</v>
      </c>
      <c r="AG126" s="928"/>
      <c r="AH126" s="928"/>
      <c r="AI126" s="928"/>
      <c r="AJ126" s="929"/>
      <c r="AK126" s="930" t="s">
        <v>368</v>
      </c>
      <c r="AL126" s="928"/>
      <c r="AM126" s="928"/>
      <c r="AN126" s="928"/>
      <c r="AO126" s="929"/>
      <c r="AP126" s="931" t="s">
        <v>368</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474</v>
      </c>
      <c r="CQ126" s="898"/>
      <c r="CR126" s="898"/>
      <c r="CS126" s="898"/>
      <c r="CT126" s="898"/>
      <c r="CU126" s="898"/>
      <c r="CV126" s="898"/>
      <c r="CW126" s="898"/>
      <c r="CX126" s="898"/>
      <c r="CY126" s="898"/>
      <c r="CZ126" s="898"/>
      <c r="DA126" s="898"/>
      <c r="DB126" s="898"/>
      <c r="DC126" s="898"/>
      <c r="DD126" s="898"/>
      <c r="DE126" s="898"/>
      <c r="DF126" s="899"/>
      <c r="DG126" s="900" t="s">
        <v>131</v>
      </c>
      <c r="DH126" s="901"/>
      <c r="DI126" s="901"/>
      <c r="DJ126" s="901"/>
      <c r="DK126" s="901"/>
      <c r="DL126" s="901" t="s">
        <v>131</v>
      </c>
      <c r="DM126" s="901"/>
      <c r="DN126" s="901"/>
      <c r="DO126" s="901"/>
      <c r="DP126" s="901"/>
      <c r="DQ126" s="901" t="s">
        <v>131</v>
      </c>
      <c r="DR126" s="901"/>
      <c r="DS126" s="901"/>
      <c r="DT126" s="901"/>
      <c r="DU126" s="901"/>
      <c r="DV126" s="902" t="s">
        <v>131</v>
      </c>
      <c r="DW126" s="902"/>
      <c r="DX126" s="902"/>
      <c r="DY126" s="902"/>
      <c r="DZ126" s="903"/>
    </row>
    <row r="127" spans="1:130" s="228" customFormat="1" ht="26.25" customHeight="1" x14ac:dyDescent="0.2">
      <c r="A127" s="1031"/>
      <c r="B127" s="926"/>
      <c r="C127" s="948" t="s">
        <v>475</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174628</v>
      </c>
      <c r="AB127" s="928"/>
      <c r="AC127" s="928"/>
      <c r="AD127" s="928"/>
      <c r="AE127" s="929"/>
      <c r="AF127" s="930">
        <v>140630</v>
      </c>
      <c r="AG127" s="928"/>
      <c r="AH127" s="928"/>
      <c r="AI127" s="928"/>
      <c r="AJ127" s="929"/>
      <c r="AK127" s="930">
        <v>104156</v>
      </c>
      <c r="AL127" s="928"/>
      <c r="AM127" s="928"/>
      <c r="AN127" s="928"/>
      <c r="AO127" s="929"/>
      <c r="AP127" s="931">
        <v>0</v>
      </c>
      <c r="AQ127" s="932"/>
      <c r="AR127" s="932"/>
      <c r="AS127" s="932"/>
      <c r="AT127" s="933"/>
      <c r="AU127" s="230"/>
      <c r="AV127" s="230"/>
      <c r="AW127" s="230"/>
      <c r="AX127" s="1004" t="s">
        <v>476</v>
      </c>
      <c r="AY127" s="1005"/>
      <c r="AZ127" s="1005"/>
      <c r="BA127" s="1005"/>
      <c r="BB127" s="1005"/>
      <c r="BC127" s="1005"/>
      <c r="BD127" s="1005"/>
      <c r="BE127" s="1006"/>
      <c r="BF127" s="1007" t="s">
        <v>477</v>
      </c>
      <c r="BG127" s="1005"/>
      <c r="BH127" s="1005"/>
      <c r="BI127" s="1005"/>
      <c r="BJ127" s="1005"/>
      <c r="BK127" s="1005"/>
      <c r="BL127" s="1006"/>
      <c r="BM127" s="1007" t="s">
        <v>478</v>
      </c>
      <c r="BN127" s="1005"/>
      <c r="BO127" s="1005"/>
      <c r="BP127" s="1005"/>
      <c r="BQ127" s="1005"/>
      <c r="BR127" s="1005"/>
      <c r="BS127" s="1006"/>
      <c r="BT127" s="1007" t="s">
        <v>479</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480</v>
      </c>
      <c r="CQ127" s="898"/>
      <c r="CR127" s="898"/>
      <c r="CS127" s="898"/>
      <c r="CT127" s="898"/>
      <c r="CU127" s="898"/>
      <c r="CV127" s="898"/>
      <c r="CW127" s="898"/>
      <c r="CX127" s="898"/>
      <c r="CY127" s="898"/>
      <c r="CZ127" s="898"/>
      <c r="DA127" s="898"/>
      <c r="DB127" s="898"/>
      <c r="DC127" s="898"/>
      <c r="DD127" s="898"/>
      <c r="DE127" s="898"/>
      <c r="DF127" s="899"/>
      <c r="DG127" s="900" t="s">
        <v>131</v>
      </c>
      <c r="DH127" s="901"/>
      <c r="DI127" s="901"/>
      <c r="DJ127" s="901"/>
      <c r="DK127" s="901"/>
      <c r="DL127" s="901" t="s">
        <v>131</v>
      </c>
      <c r="DM127" s="901"/>
      <c r="DN127" s="901"/>
      <c r="DO127" s="901"/>
      <c r="DP127" s="901"/>
      <c r="DQ127" s="901" t="s">
        <v>368</v>
      </c>
      <c r="DR127" s="901"/>
      <c r="DS127" s="901"/>
      <c r="DT127" s="901"/>
      <c r="DU127" s="901"/>
      <c r="DV127" s="902" t="s">
        <v>368</v>
      </c>
      <c r="DW127" s="902"/>
      <c r="DX127" s="902"/>
      <c r="DY127" s="902"/>
      <c r="DZ127" s="903"/>
    </row>
    <row r="128" spans="1:130" s="228" customFormat="1" ht="26.25" customHeight="1" thickBot="1" x14ac:dyDescent="0.25">
      <c r="A128" s="1014" t="s">
        <v>481</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482</v>
      </c>
      <c r="X128" s="1016"/>
      <c r="Y128" s="1016"/>
      <c r="Z128" s="1017"/>
      <c r="AA128" s="1018">
        <v>1486160</v>
      </c>
      <c r="AB128" s="1019"/>
      <c r="AC128" s="1019"/>
      <c r="AD128" s="1019"/>
      <c r="AE128" s="1020"/>
      <c r="AF128" s="1021">
        <v>11415643</v>
      </c>
      <c r="AG128" s="1019"/>
      <c r="AH128" s="1019"/>
      <c r="AI128" s="1019"/>
      <c r="AJ128" s="1020"/>
      <c r="AK128" s="1021">
        <v>1337612</v>
      </c>
      <c r="AL128" s="1019"/>
      <c r="AM128" s="1019"/>
      <c r="AN128" s="1019"/>
      <c r="AO128" s="1020"/>
      <c r="AP128" s="1022"/>
      <c r="AQ128" s="1023"/>
      <c r="AR128" s="1023"/>
      <c r="AS128" s="1023"/>
      <c r="AT128" s="1024"/>
      <c r="AU128" s="230"/>
      <c r="AV128" s="230"/>
      <c r="AW128" s="230"/>
      <c r="AX128" s="871" t="s">
        <v>483</v>
      </c>
      <c r="AY128" s="872"/>
      <c r="AZ128" s="872"/>
      <c r="BA128" s="872"/>
      <c r="BB128" s="872"/>
      <c r="BC128" s="872"/>
      <c r="BD128" s="872"/>
      <c r="BE128" s="873"/>
      <c r="BF128" s="1025" t="s">
        <v>131</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484</v>
      </c>
      <c r="CQ128" s="686"/>
      <c r="CR128" s="686"/>
      <c r="CS128" s="686"/>
      <c r="CT128" s="686"/>
      <c r="CU128" s="686"/>
      <c r="CV128" s="686"/>
      <c r="CW128" s="686"/>
      <c r="CX128" s="686"/>
      <c r="CY128" s="686"/>
      <c r="CZ128" s="686"/>
      <c r="DA128" s="686"/>
      <c r="DB128" s="686"/>
      <c r="DC128" s="686"/>
      <c r="DD128" s="686"/>
      <c r="DE128" s="686"/>
      <c r="DF128" s="1009"/>
      <c r="DG128" s="1010">
        <v>9943</v>
      </c>
      <c r="DH128" s="1011"/>
      <c r="DI128" s="1011"/>
      <c r="DJ128" s="1011"/>
      <c r="DK128" s="1011"/>
      <c r="DL128" s="1011">
        <v>34763</v>
      </c>
      <c r="DM128" s="1011"/>
      <c r="DN128" s="1011"/>
      <c r="DO128" s="1011"/>
      <c r="DP128" s="1011"/>
      <c r="DQ128" s="1011">
        <v>6905</v>
      </c>
      <c r="DR128" s="1011"/>
      <c r="DS128" s="1011"/>
      <c r="DT128" s="1011"/>
      <c r="DU128" s="1011"/>
      <c r="DV128" s="1012">
        <v>0</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485</v>
      </c>
      <c r="X129" s="1044"/>
      <c r="Y129" s="1044"/>
      <c r="Z129" s="1045"/>
      <c r="AA129" s="927">
        <v>256518281</v>
      </c>
      <c r="AB129" s="928"/>
      <c r="AC129" s="928"/>
      <c r="AD129" s="928"/>
      <c r="AE129" s="929"/>
      <c r="AF129" s="930">
        <v>269545909</v>
      </c>
      <c r="AG129" s="928"/>
      <c r="AH129" s="928"/>
      <c r="AI129" s="928"/>
      <c r="AJ129" s="929"/>
      <c r="AK129" s="930">
        <v>262208954</v>
      </c>
      <c r="AL129" s="928"/>
      <c r="AM129" s="928"/>
      <c r="AN129" s="928"/>
      <c r="AO129" s="929"/>
      <c r="AP129" s="1046"/>
      <c r="AQ129" s="1047"/>
      <c r="AR129" s="1047"/>
      <c r="AS129" s="1047"/>
      <c r="AT129" s="1048"/>
      <c r="AU129" s="231"/>
      <c r="AV129" s="231"/>
      <c r="AW129" s="231"/>
      <c r="AX129" s="1038" t="s">
        <v>486</v>
      </c>
      <c r="AY129" s="898"/>
      <c r="AZ129" s="898"/>
      <c r="BA129" s="898"/>
      <c r="BB129" s="898"/>
      <c r="BC129" s="898"/>
      <c r="BD129" s="898"/>
      <c r="BE129" s="899"/>
      <c r="BF129" s="1039" t="s">
        <v>131</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487</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488</v>
      </c>
      <c r="X130" s="1044"/>
      <c r="Y130" s="1044"/>
      <c r="Z130" s="1045"/>
      <c r="AA130" s="927">
        <v>47566305</v>
      </c>
      <c r="AB130" s="928"/>
      <c r="AC130" s="928"/>
      <c r="AD130" s="928"/>
      <c r="AE130" s="929"/>
      <c r="AF130" s="930">
        <v>45616724</v>
      </c>
      <c r="AG130" s="928"/>
      <c r="AH130" s="928"/>
      <c r="AI130" s="928"/>
      <c r="AJ130" s="929"/>
      <c r="AK130" s="930">
        <v>43949844</v>
      </c>
      <c r="AL130" s="928"/>
      <c r="AM130" s="928"/>
      <c r="AN130" s="928"/>
      <c r="AO130" s="929"/>
      <c r="AP130" s="1046"/>
      <c r="AQ130" s="1047"/>
      <c r="AR130" s="1047"/>
      <c r="AS130" s="1047"/>
      <c r="AT130" s="1048"/>
      <c r="AU130" s="231"/>
      <c r="AV130" s="231"/>
      <c r="AW130" s="231"/>
      <c r="AX130" s="1038" t="s">
        <v>489</v>
      </c>
      <c r="AY130" s="898"/>
      <c r="AZ130" s="898"/>
      <c r="BA130" s="898"/>
      <c r="BB130" s="898"/>
      <c r="BC130" s="898"/>
      <c r="BD130" s="898"/>
      <c r="BE130" s="899"/>
      <c r="BF130" s="1074">
        <v>11.8</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490</v>
      </c>
      <c r="X131" s="1081"/>
      <c r="Y131" s="1081"/>
      <c r="Z131" s="1082"/>
      <c r="AA131" s="1083">
        <v>208951976</v>
      </c>
      <c r="AB131" s="1084"/>
      <c r="AC131" s="1084"/>
      <c r="AD131" s="1084"/>
      <c r="AE131" s="1085"/>
      <c r="AF131" s="1086">
        <v>223929185</v>
      </c>
      <c r="AG131" s="1084"/>
      <c r="AH131" s="1084"/>
      <c r="AI131" s="1084"/>
      <c r="AJ131" s="1085"/>
      <c r="AK131" s="1086">
        <v>218259110</v>
      </c>
      <c r="AL131" s="1084"/>
      <c r="AM131" s="1084"/>
      <c r="AN131" s="1084"/>
      <c r="AO131" s="1085"/>
      <c r="AP131" s="1087"/>
      <c r="AQ131" s="1088"/>
      <c r="AR131" s="1088"/>
      <c r="AS131" s="1088"/>
      <c r="AT131" s="1089"/>
      <c r="AU131" s="231"/>
      <c r="AV131" s="231"/>
      <c r="AW131" s="231"/>
      <c r="AX131" s="1056" t="s">
        <v>491</v>
      </c>
      <c r="AY131" s="686"/>
      <c r="AZ131" s="686"/>
      <c r="BA131" s="686"/>
      <c r="BB131" s="686"/>
      <c r="BC131" s="686"/>
      <c r="BD131" s="686"/>
      <c r="BE131" s="1009"/>
      <c r="BF131" s="1057">
        <v>149.1</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492</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493</v>
      </c>
      <c r="W132" s="1067"/>
      <c r="X132" s="1067"/>
      <c r="Y132" s="1067"/>
      <c r="Z132" s="1068"/>
      <c r="AA132" s="1069">
        <v>11.35100776</v>
      </c>
      <c r="AB132" s="1070"/>
      <c r="AC132" s="1070"/>
      <c r="AD132" s="1070"/>
      <c r="AE132" s="1071"/>
      <c r="AF132" s="1072">
        <v>12.569061059999999</v>
      </c>
      <c r="AG132" s="1070"/>
      <c r="AH132" s="1070"/>
      <c r="AI132" s="1070"/>
      <c r="AJ132" s="1071"/>
      <c r="AK132" s="1072">
        <v>11.761328539999999</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494</v>
      </c>
      <c r="W133" s="1050"/>
      <c r="X133" s="1050"/>
      <c r="Y133" s="1050"/>
      <c r="Z133" s="1051"/>
      <c r="AA133" s="1052">
        <v>12.5</v>
      </c>
      <c r="AB133" s="1053"/>
      <c r="AC133" s="1053"/>
      <c r="AD133" s="1053"/>
      <c r="AE133" s="1054"/>
      <c r="AF133" s="1052">
        <v>12.1</v>
      </c>
      <c r="AG133" s="1053"/>
      <c r="AH133" s="1053"/>
      <c r="AI133" s="1053"/>
      <c r="AJ133" s="1054"/>
      <c r="AK133" s="1052">
        <v>11.8</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MyPsE8i4bRHjQgKdkYmI+rvWqbfOFvJVCPQ8jjszwXorTgOISDb1oDncyxwMsKRwNXvfWv4JtMa7gXtxO2j/ZA==" saltValue="o1bG8tWaKlHVZ/wZ7Dtt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14A4-07A2-457D-A543-3CA1953E8F6D}">
  <sheetPr>
    <pageSetUpPr fitToPage="1"/>
  </sheetPr>
  <dimension ref="A1:DP97"/>
  <sheetViews>
    <sheetView showGridLines="0" view="pageBreakPreview" zoomScaleNormal="85" zoomScaleSheetLayoutView="100" workbookViewId="0">
      <selection activeCell="X2" sqref="X2"/>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iBRLlmazR2Nw66lryjhXGvkQPabrqHJfxlaW97J8Y1w/i1KEHkqJp7UP92AITmaOST3F7Wt7J2jJMbCF8AWnjQ==" saltValue="jabFZdpygZd+TxmVOG7Q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31"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495</v>
      </c>
    </row>
  </sheetData>
  <sheetProtection algorithmName="SHA-512" hashValue="2tZosEOLvwlFVqi5/s8U2HNM+hHiX8lQXussK5bH4NMWH9watQ9tTF7wOirrOQLA7cI4LgDbHX5QIyvgdq5XSg==" saltValue="dFbovzEp0qVC9uioQw8z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497</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498</v>
      </c>
      <c r="AP7" s="270"/>
      <c r="AQ7" s="271" t="s">
        <v>499</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500</v>
      </c>
      <c r="AQ8" s="277" t="s">
        <v>501</v>
      </c>
      <c r="AR8" s="278" t="s">
        <v>502</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503</v>
      </c>
      <c r="AL9" s="1091"/>
      <c r="AM9" s="1091"/>
      <c r="AN9" s="1092"/>
      <c r="AO9" s="279">
        <v>112082294</v>
      </c>
      <c r="AP9" s="279">
        <v>147520</v>
      </c>
      <c r="AQ9" s="280">
        <v>114409</v>
      </c>
      <c r="AR9" s="281">
        <v>28.9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504</v>
      </c>
      <c r="AL10" s="1091"/>
      <c r="AM10" s="1091"/>
      <c r="AN10" s="1092"/>
      <c r="AO10" s="279">
        <v>334643</v>
      </c>
      <c r="AP10" s="279">
        <v>440</v>
      </c>
      <c r="AQ10" s="280">
        <v>584</v>
      </c>
      <c r="AR10" s="281">
        <v>-24.7</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505</v>
      </c>
      <c r="AL11" s="1091"/>
      <c r="AM11" s="1091"/>
      <c r="AN11" s="1092"/>
      <c r="AO11" s="279" t="s">
        <v>506</v>
      </c>
      <c r="AP11" s="279" t="s">
        <v>506</v>
      </c>
      <c r="AQ11" s="280" t="s">
        <v>506</v>
      </c>
      <c r="AR11" s="281" t="s">
        <v>506</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507</v>
      </c>
      <c r="AL12" s="1091"/>
      <c r="AM12" s="1091"/>
      <c r="AN12" s="1092"/>
      <c r="AO12" s="279" t="s">
        <v>506</v>
      </c>
      <c r="AP12" s="279" t="s">
        <v>506</v>
      </c>
      <c r="AQ12" s="280">
        <v>31</v>
      </c>
      <c r="AR12" s="281" t="s">
        <v>506</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508</v>
      </c>
      <c r="AL13" s="1091"/>
      <c r="AM13" s="1091"/>
      <c r="AN13" s="1092"/>
      <c r="AO13" s="279">
        <v>1214616</v>
      </c>
      <c r="AP13" s="279">
        <v>1599</v>
      </c>
      <c r="AQ13" s="280">
        <v>1925</v>
      </c>
      <c r="AR13" s="281">
        <v>-16.899999999999999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509</v>
      </c>
      <c r="AL14" s="1091"/>
      <c r="AM14" s="1091"/>
      <c r="AN14" s="1092"/>
      <c r="AO14" s="279">
        <v>-9630809</v>
      </c>
      <c r="AP14" s="279">
        <v>-12676</v>
      </c>
      <c r="AQ14" s="280">
        <v>-10269</v>
      </c>
      <c r="AR14" s="281">
        <v>23.4</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157</v>
      </c>
      <c r="AL15" s="1094"/>
      <c r="AM15" s="1094"/>
      <c r="AN15" s="1095"/>
      <c r="AO15" s="279">
        <v>104000744</v>
      </c>
      <c r="AP15" s="279">
        <v>136883</v>
      </c>
      <c r="AQ15" s="280">
        <v>106679</v>
      </c>
      <c r="AR15" s="281">
        <v>28.3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510</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511</v>
      </c>
      <c r="AP20" s="290" t="s">
        <v>512</v>
      </c>
      <c r="AQ20" s="291" t="s">
        <v>513</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514</v>
      </c>
      <c r="AL21" s="1097"/>
      <c r="AM21" s="1097"/>
      <c r="AN21" s="1098"/>
      <c r="AO21" s="294">
        <v>1701.03</v>
      </c>
      <c r="AP21" s="295">
        <v>1287.98</v>
      </c>
      <c r="AQ21" s="296">
        <v>413.05</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515</v>
      </c>
      <c r="AL22" s="1097"/>
      <c r="AM22" s="1097"/>
      <c r="AN22" s="1098"/>
      <c r="AO22" s="299">
        <v>99.3</v>
      </c>
      <c r="AP22" s="300">
        <v>99.1</v>
      </c>
      <c r="AQ22" s="301">
        <v>0.2</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516</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518</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498</v>
      </c>
      <c r="AP30" s="270"/>
      <c r="AQ30" s="271" t="s">
        <v>499</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500</v>
      </c>
      <c r="AQ31" s="277" t="s">
        <v>501</v>
      </c>
      <c r="AR31" s="278" t="s">
        <v>502</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519</v>
      </c>
      <c r="AL32" s="1111"/>
      <c r="AM32" s="1111"/>
      <c r="AN32" s="1112"/>
      <c r="AO32" s="279">
        <v>54645058</v>
      </c>
      <c r="AP32" s="279">
        <v>71922</v>
      </c>
      <c r="AQ32" s="280">
        <v>55208</v>
      </c>
      <c r="AR32" s="281">
        <v>30.3</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520</v>
      </c>
      <c r="AL33" s="1111"/>
      <c r="AM33" s="1111"/>
      <c r="AN33" s="1112"/>
      <c r="AO33" s="279" t="s">
        <v>506</v>
      </c>
      <c r="AP33" s="279" t="s">
        <v>506</v>
      </c>
      <c r="AQ33" s="280">
        <v>4377</v>
      </c>
      <c r="AR33" s="281" t="s">
        <v>506</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521</v>
      </c>
      <c r="AL34" s="1111"/>
      <c r="AM34" s="1111"/>
      <c r="AN34" s="1112"/>
      <c r="AO34" s="279">
        <v>12823709</v>
      </c>
      <c r="AP34" s="279">
        <v>16878</v>
      </c>
      <c r="AQ34" s="280">
        <v>15524</v>
      </c>
      <c r="AR34" s="281">
        <v>8.6999999999999993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522</v>
      </c>
      <c r="AL35" s="1111"/>
      <c r="AM35" s="1111"/>
      <c r="AN35" s="1112"/>
      <c r="AO35" s="279">
        <v>2827263</v>
      </c>
      <c r="AP35" s="279">
        <v>3721</v>
      </c>
      <c r="AQ35" s="280">
        <v>1403</v>
      </c>
      <c r="AR35" s="281">
        <v>165.2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523</v>
      </c>
      <c r="AL36" s="1111"/>
      <c r="AM36" s="1111"/>
      <c r="AN36" s="1112"/>
      <c r="AO36" s="279" t="s">
        <v>506</v>
      </c>
      <c r="AP36" s="279" t="s">
        <v>506</v>
      </c>
      <c r="AQ36" s="280">
        <v>43</v>
      </c>
      <c r="AR36" s="281" t="s">
        <v>506</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524</v>
      </c>
      <c r="AL37" s="1111"/>
      <c r="AM37" s="1111"/>
      <c r="AN37" s="1112"/>
      <c r="AO37" s="279">
        <v>661597</v>
      </c>
      <c r="AP37" s="279">
        <v>871</v>
      </c>
      <c r="AQ37" s="280">
        <v>692</v>
      </c>
      <c r="AR37" s="281">
        <v>25.9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525</v>
      </c>
      <c r="AL38" s="1108"/>
      <c r="AM38" s="1108"/>
      <c r="AN38" s="1109"/>
      <c r="AO38" s="309" t="s">
        <v>506</v>
      </c>
      <c r="AP38" s="309" t="s">
        <v>506</v>
      </c>
      <c r="AQ38" s="310">
        <v>1</v>
      </c>
      <c r="AR38" s="301" t="s">
        <v>506</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526</v>
      </c>
      <c r="AL39" s="1108"/>
      <c r="AM39" s="1108"/>
      <c r="AN39" s="1109"/>
      <c r="AO39" s="279">
        <v>-1337612</v>
      </c>
      <c r="AP39" s="279">
        <v>-1761</v>
      </c>
      <c r="AQ39" s="280">
        <v>-1121</v>
      </c>
      <c r="AR39" s="281">
        <v>57.1</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527</v>
      </c>
      <c r="AL40" s="1111"/>
      <c r="AM40" s="1111"/>
      <c r="AN40" s="1112"/>
      <c r="AO40" s="279">
        <v>-43949844</v>
      </c>
      <c r="AP40" s="279">
        <v>-57846</v>
      </c>
      <c r="AQ40" s="280">
        <v>-42238</v>
      </c>
      <c r="AR40" s="281">
        <v>37</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528</v>
      </c>
      <c r="AL41" s="1094"/>
      <c r="AM41" s="1094"/>
      <c r="AN41" s="1095"/>
      <c r="AO41" s="279">
        <v>25670171</v>
      </c>
      <c r="AP41" s="279">
        <v>33786</v>
      </c>
      <c r="AQ41" s="280">
        <v>33889</v>
      </c>
      <c r="AR41" s="281">
        <v>-0.3</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529</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530</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498</v>
      </c>
      <c r="AN49" s="1104" t="s">
        <v>531</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532</v>
      </c>
      <c r="AO50" s="322" t="s">
        <v>533</v>
      </c>
      <c r="AP50" s="323" t="s">
        <v>534</v>
      </c>
      <c r="AQ50" s="324" t="s">
        <v>535</v>
      </c>
      <c r="AR50" s="325" t="s">
        <v>536</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537</v>
      </c>
      <c r="AL51" s="318"/>
      <c r="AM51" s="326">
        <v>107068436</v>
      </c>
      <c r="AN51" s="327">
        <v>136132</v>
      </c>
      <c r="AO51" s="328">
        <v>-4.7</v>
      </c>
      <c r="AP51" s="329">
        <v>82531</v>
      </c>
      <c r="AQ51" s="330">
        <v>5.9</v>
      </c>
      <c r="AR51" s="331">
        <v>-10.6</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538</v>
      </c>
      <c r="AM52" s="334">
        <v>45660204</v>
      </c>
      <c r="AN52" s="335">
        <v>58055</v>
      </c>
      <c r="AO52" s="336">
        <v>-1.1000000000000001</v>
      </c>
      <c r="AP52" s="337">
        <v>19102</v>
      </c>
      <c r="AQ52" s="338">
        <v>-1.5</v>
      </c>
      <c r="AR52" s="339">
        <v>0.4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539</v>
      </c>
      <c r="AL53" s="318"/>
      <c r="AM53" s="326">
        <v>110219585</v>
      </c>
      <c r="AN53" s="327">
        <v>141298</v>
      </c>
      <c r="AO53" s="328">
        <v>3.8</v>
      </c>
      <c r="AP53" s="329">
        <v>91743</v>
      </c>
      <c r="AQ53" s="330">
        <v>11.2</v>
      </c>
      <c r="AR53" s="331">
        <v>-7.4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538</v>
      </c>
      <c r="AM54" s="334">
        <v>37045687</v>
      </c>
      <c r="AN54" s="335">
        <v>47491</v>
      </c>
      <c r="AO54" s="336">
        <v>-18.2</v>
      </c>
      <c r="AP54" s="337">
        <v>21872</v>
      </c>
      <c r="AQ54" s="338">
        <v>14.5</v>
      </c>
      <c r="AR54" s="339">
        <v>-32.700000000000003</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540</v>
      </c>
      <c r="AL55" s="318"/>
      <c r="AM55" s="326">
        <v>115873059</v>
      </c>
      <c r="AN55" s="327">
        <v>149592</v>
      </c>
      <c r="AO55" s="328">
        <v>5.9</v>
      </c>
      <c r="AP55" s="329">
        <v>95429</v>
      </c>
      <c r="AQ55" s="330">
        <v>4</v>
      </c>
      <c r="AR55" s="331">
        <v>1.9</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538</v>
      </c>
      <c r="AM56" s="334">
        <v>37097541</v>
      </c>
      <c r="AN56" s="335">
        <v>47893</v>
      </c>
      <c r="AO56" s="336">
        <v>0.8</v>
      </c>
      <c r="AP56" s="337">
        <v>19371</v>
      </c>
      <c r="AQ56" s="338">
        <v>-11.4</v>
      </c>
      <c r="AR56" s="339">
        <v>12.2</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541</v>
      </c>
      <c r="AL57" s="318"/>
      <c r="AM57" s="326">
        <v>119795393</v>
      </c>
      <c r="AN57" s="327">
        <v>156073</v>
      </c>
      <c r="AO57" s="328">
        <v>4.3</v>
      </c>
      <c r="AP57" s="329">
        <v>93540</v>
      </c>
      <c r="AQ57" s="330">
        <v>-2</v>
      </c>
      <c r="AR57" s="331">
        <v>6.3</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538</v>
      </c>
      <c r="AM58" s="334">
        <v>39934110</v>
      </c>
      <c r="AN58" s="335">
        <v>52027</v>
      </c>
      <c r="AO58" s="336">
        <v>8.6</v>
      </c>
      <c r="AP58" s="337">
        <v>20617</v>
      </c>
      <c r="AQ58" s="338">
        <v>6.4</v>
      </c>
      <c r="AR58" s="339">
        <v>2.2000000000000002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542</v>
      </c>
      <c r="AL59" s="318"/>
      <c r="AM59" s="326">
        <v>120840133</v>
      </c>
      <c r="AN59" s="327">
        <v>159047</v>
      </c>
      <c r="AO59" s="328">
        <v>1.9</v>
      </c>
      <c r="AP59" s="329">
        <v>88232</v>
      </c>
      <c r="AQ59" s="330">
        <v>-5.7</v>
      </c>
      <c r="AR59" s="331">
        <v>7.6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538</v>
      </c>
      <c r="AM60" s="334">
        <v>39965617</v>
      </c>
      <c r="AN60" s="335">
        <v>52602</v>
      </c>
      <c r="AO60" s="336">
        <v>1.1000000000000001</v>
      </c>
      <c r="AP60" s="337">
        <v>18955</v>
      </c>
      <c r="AQ60" s="338">
        <v>-8.1</v>
      </c>
      <c r="AR60" s="339">
        <v>9.1999999999999993</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543</v>
      </c>
      <c r="AL61" s="340"/>
      <c r="AM61" s="341">
        <v>114759321</v>
      </c>
      <c r="AN61" s="342">
        <v>148428</v>
      </c>
      <c r="AO61" s="343">
        <v>2.2000000000000002</v>
      </c>
      <c r="AP61" s="344">
        <v>90295</v>
      </c>
      <c r="AQ61" s="345">
        <v>2.7</v>
      </c>
      <c r="AR61" s="331">
        <v>-0.5</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538</v>
      </c>
      <c r="AM62" s="334">
        <v>39940632</v>
      </c>
      <c r="AN62" s="335">
        <v>51614</v>
      </c>
      <c r="AO62" s="336">
        <v>-1.8</v>
      </c>
      <c r="AP62" s="337">
        <v>19983</v>
      </c>
      <c r="AQ62" s="338">
        <v>0</v>
      </c>
      <c r="AR62" s="339">
        <v>-1.8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YDl2bdESNXOGMxgEil7vkbsq8g4Vpf+dRpd6Kmepb6fgDjING2xbHKYYnbg4g5lvexU70+j9KjbqzMMakaJ2Qg==" saltValue="V7EQ3y7uWE+E2+8va6Kpm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544</v>
      </c>
    </row>
    <row r="121" spans="125:125" ht="13.5" hidden="1" customHeight="1" x14ac:dyDescent="0.2">
      <c r="DU121" s="257"/>
    </row>
  </sheetData>
  <sheetProtection algorithmName="SHA-512" hashValue="VQ/Bf3xncRgc3r1ZIqHppDis6n5QNJPth8wI1e3xPZjdbYq6qvOZW455ROpoWiS34NShQFmjpg85eOrXX6b2BQ==" saltValue="tKUpP8cDd2QIE3mblL6n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3" zoomScale="85" zoomScaleNormal="85"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545</v>
      </c>
    </row>
  </sheetData>
  <sheetProtection algorithmName="SHA-512" hashValue="R3qRIqr22wIPjRwUbcDrXKJrPQfWPF5sADdbVJBBXQY8WtmM9SPcHM7uRJ2o/7z4/EkrS+VHOd+/27Vn1Xy7cQ==" saltValue="53mvpQKNYBCepckHs+KW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28"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546</v>
      </c>
      <c r="G46" s="349" t="s">
        <v>547</v>
      </c>
      <c r="H46" s="349" t="s">
        <v>548</v>
      </c>
      <c r="I46" s="349" t="s">
        <v>549</v>
      </c>
      <c r="J46" s="350" t="s">
        <v>550</v>
      </c>
    </row>
    <row r="47" spans="2:10" ht="57.75" customHeight="1" x14ac:dyDescent="0.2">
      <c r="B47" s="7"/>
      <c r="C47" s="1113" t="s">
        <v>4</v>
      </c>
      <c r="D47" s="1113"/>
      <c r="E47" s="1114"/>
      <c r="F47" s="351">
        <v>3.62</v>
      </c>
      <c r="G47" s="352">
        <v>4</v>
      </c>
      <c r="H47" s="352">
        <v>3.32</v>
      </c>
      <c r="I47" s="352">
        <v>3.16</v>
      </c>
      <c r="J47" s="353">
        <v>3.6</v>
      </c>
    </row>
    <row r="48" spans="2:10" ht="57.75" customHeight="1" x14ac:dyDescent="0.2">
      <c r="B48" s="8"/>
      <c r="C48" s="1115" t="s">
        <v>5</v>
      </c>
      <c r="D48" s="1115"/>
      <c r="E48" s="1116"/>
      <c r="F48" s="354">
        <v>1.53</v>
      </c>
      <c r="G48" s="355">
        <v>2.6</v>
      </c>
      <c r="H48" s="355">
        <v>3.15</v>
      </c>
      <c r="I48" s="355">
        <v>2.59</v>
      </c>
      <c r="J48" s="356">
        <v>3.49</v>
      </c>
    </row>
    <row r="49" spans="2:10" ht="57.75" customHeight="1" thickBot="1" x14ac:dyDescent="0.25">
      <c r="B49" s="9"/>
      <c r="C49" s="1117" t="s">
        <v>6</v>
      </c>
      <c r="D49" s="1117"/>
      <c r="E49" s="1118"/>
      <c r="F49" s="357">
        <v>0.36</v>
      </c>
      <c r="G49" s="358">
        <v>1.43</v>
      </c>
      <c r="H49" s="358" t="s">
        <v>551</v>
      </c>
      <c r="I49" s="358" t="s">
        <v>552</v>
      </c>
      <c r="J49" s="359">
        <v>1.17</v>
      </c>
    </row>
    <row r="50" spans="2:10" ht="13.5" customHeight="1" x14ac:dyDescent="0.2"/>
  </sheetData>
  <sheetProtection algorithmName="SHA-512" hashValue="syPrJV3akvD+ZNXy1AIMANqEiCQwbxbTjV9Og9GbjtVFR02ff2BcX157NZK0h3BDzZJGIuXYAFICwwkbyZh2Ig==" saltValue="6+I3uj8y+Dz0UJK/W0ei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2024-03-27T03:36:38Z</dcterms:created>
  <dcterms:modified xsi:type="dcterms:W3CDTF">2024-03-27T03:37:45Z</dcterms:modified>
  <cp:category/>
</cp:coreProperties>
</file>