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A374E10-007C-45B4-8CA5-746A9C46B267}" xr6:coauthVersionLast="36" xr6:coauthVersionMax="36" xr10:uidLastSave="{00000000-0000-0000-0000-000000000000}"/>
  <bookViews>
    <workbookView xWindow="0" yWindow="0" windowWidth="23040" windowHeight="9040" tabRatio="82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2"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E40" i="10"/>
  <c r="AM40" i="10"/>
  <c r="U40" i="10"/>
  <c r="BE39" i="10"/>
  <c r="AM39" i="10"/>
  <c r="U39" i="10"/>
  <c r="BE38" i="10"/>
  <c r="AM38" i="10"/>
  <c r="U38" i="10"/>
  <c r="BE37" i="10"/>
  <c r="AM37" i="10"/>
  <c r="U37" i="10"/>
  <c r="BE36" i="10"/>
  <c r="U36" i="10"/>
  <c r="BE35" i="10"/>
  <c r="U35" i="10"/>
  <c r="BE34" i="10"/>
  <c r="U34" i="10"/>
  <c r="BE33" i="10"/>
  <c r="U33" i="10"/>
  <c r="C32" i="10"/>
  <c r="C33" i="10" s="1"/>
  <c r="C34" i="10" s="1"/>
  <c r="C35" i="10" s="1"/>
  <c r="C36" i="10" s="1"/>
  <c r="C37" i="10" s="1"/>
  <c r="C38" i="10" s="1"/>
  <c r="C39" i="10" s="1"/>
  <c r="C40" i="10" s="1"/>
  <c r="C41" i="10" s="1"/>
  <c r="U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l="1"/>
  <c r="AM34" i="10" s="1"/>
  <c r="AM35" i="10" s="1"/>
  <c r="AM36" i="10" s="1"/>
  <c r="BE32" i="10"/>
  <c r="BW32" i="10" s="1"/>
  <c r="BW33" i="10" l="1"/>
  <c r="BW34" i="10" s="1"/>
  <c r="BW35" i="10" s="1"/>
  <c r="BW36" i="10" s="1"/>
  <c r="BW37" i="10" s="1"/>
  <c r="BW38" i="10" s="1"/>
  <c r="BW39" i="10" s="1"/>
  <c r="BW40" i="10" s="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<sst xmlns="http://schemas.openxmlformats.org/spreadsheetml/2006/main" count="1774" uniqueCount="612">
  <si>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</si>
  <si>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</si>
  <si>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</si>
  <si>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</si>
  <si>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</si>
  <si>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</si>
  <si>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</si>
  <si>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</si>
  <si>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</si>
  <si>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</si>
  <si>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</si>
  <si>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</si>
  <si>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</si>
  <si>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</si>
  <si>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</si>
  <si>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</si>
  <si>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</si>
  <si>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</si>
  <si>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</si>
  <si>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</si>
  <si>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</si>
  <si>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</si>
  <si>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</si>
  <si>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</si>
  <si>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</si>
  <si>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</si>
  <si>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</si>
  <si>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</si>
  <si>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</si>
  <si>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</si>
  <si>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</si>
  <si>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</si>
  <si>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</si>
  <si>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</si>
  <si>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</si>
  <si>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</si>
  <si>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</si>
  <si>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</si>
  <si>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</si>
  <si>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</si>
  <si>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</si>
  <si>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</si>
  <si>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</si>
  <si>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</si>
  <si>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</si>
  <si>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</si>
  <si>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</si>
  <si>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</si>
  <si>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</si>
  <si>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</si>
  <si>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</si>
  <si>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</si>
  <si>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</si>
  <si>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</si>
  <si>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</si>
  <si>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</si>
  <si>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</si>
  <si>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</si>
  <si>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</si>
  <si>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</si>
  <si>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</si>
  <si>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</si>
  <si>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</si>
  <si>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</si>
  <si>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</si>
  <si>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</si>
  <si>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</si>
  <si>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</si>
  <si>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</si>
  <si>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</si>
  <si>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</si>
  <si>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</si>
  <si>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</si>
  <si>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</si>
  <si>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</si>
  <si>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</si>
  <si>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</si>
  <si>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</si>
  <si>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</si>
  <si>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</si>
  <si>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</si>
  <si>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</si>
  <si>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愛知県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</si>
  <si>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</si>
  <si>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</si>
  <si>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</si>
  <si>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</si>
  <si>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</si>
  <si>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</si>
  <si>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</si>
  <si>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</si>
  <si>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</si>
  <si>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</si>
  <si>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</si>
  <si>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</si>
  <si>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</si>
  <si>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</si>
  <si>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</si>
  <si>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</si>
  <si>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</si>
  <si>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</si>
  <si>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</si>
  <si>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</si>
  <si>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</si>
  <si>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</si>
  <si>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</si>
  <si>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</si>
  <si>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</si>
  <si>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</si>
  <si>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</si>
  <si>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</si>
  <si>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</si>
  <si>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</si>
  <si>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</si>
  <si>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</si>
  <si>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</si>
  <si>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0.8</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</si>
  <si>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</si>
  <si>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</si>
  <si>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</si>
  <si>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</si>
  <si>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</si>
  <si>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</si>
  <si>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</si>
  <si>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</si>
  <si>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</si>
  <si>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</si>
  <si>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</si>
  <si>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</si>
  <si>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</si>
  <si>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</si>
  <si>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</si>
  <si>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</si>
  <si>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</si>
  <si>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</si>
  <si>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</si>
  <si>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</si>
  <si>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</si>
  <si>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</si>
  <si>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</si>
  <si>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</si>
  <si>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</si>
  <si>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</si>
  <si>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-0.2</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</si>
  <si>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</si>
  <si>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</si>
  <si>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</si>
  <si>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</si>
  <si>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</si>
  <si>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</si>
  <si>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</si>
  <si>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</si>
  <si>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</si>
  <si>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</si>
  <si>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</si>
  <si>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</si>
  <si>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</si>
  <si>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</si>
  <si>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</si>
  <si>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</si>
  <si>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</si>
  <si>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</si>
  <si>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</si>
  <si>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</si>
  <si>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</si>
  <si>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</si>
  <si>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</si>
  <si>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</si>
  <si>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</si>
  <si>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</si>
  <si>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</si>
  <si>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</si>
  <si>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</si>
  <si>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</si>
  <si>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</si>
  <si>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</si>
  <si>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</si>
  <si>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</si>
  <si>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</si>
  <si>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</si>
  <si>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</si>
  <si>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</si>
  <si>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</si>
  <si>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</si>
  <si>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</si>
  <si>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</si>
  <si>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</si>
  <si>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</si>
  <si>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</si>
  <si>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愛知県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</si>
  <si>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</si>
  <si>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</si>
  <si>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</si>
  <si>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</si>
  <si>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</si>
  <si>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</si>
  <si>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</si>
  <si>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</si>
  <si>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</si>
  <si>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</si>
  <si>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</si>
  <si>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</si>
  <si>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</si>
  <si>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</si>
  <si>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</si>
  <si>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</si>
  <si>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</si>
  <si>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</si>
  <si>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</si>
  <si>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</si>
  <si>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</si>
  <si>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</si>
  <si>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</si>
  <si>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</si>
  <si>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</si>
  <si>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</si>
  <si>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</si>
  <si>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</si>
  <si>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</si>
  <si>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</si>
  <si>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</si>
  <si>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</si>
  <si>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</si>
  <si>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</si>
  <si>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</si>
  <si>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</si>
  <si>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</si>
  <si>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t>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</si>
  <si>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</si>
  <si>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</si>
  <si>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</si>
  <si>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</si>
  <si>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</si>
  <si>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</si>
  <si>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</si>
  <si>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</si>
  <si>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</si>
  <si>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</si>
  <si>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</si>
  <si>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</si>
  <si>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</si>
  <si>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</si>
  <si>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</si>
  <si>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</si>
  <si>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</si>
  <si>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</si>
  <si>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</si>
  <si>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</si>
  <si>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</si>
  <si>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</si>
  <si>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</si>
  <si>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</si>
  <si>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</si>
  <si>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</si>
  <si>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</si>
  <si>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</si>
  <si>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</si>
  <si>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</si>
  <si>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</si>
  <si>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</si>
  <si>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</si>
  <si>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</si>
  <si>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</si>
  <si>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</si>
  <si>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</si>
  <si>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</si>
  <si>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</si>
  <si>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</si>
  <si>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</si>
  <si>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</si>
  <si>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</si>
  <si>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</si>
  <si>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</si>
  <si>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</si>
  <si>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</si>
  <si>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</si>
  <si>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</si>
  <si>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</si>
  <si>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</si>
  <si>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</si>
  <si>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</si>
  <si>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</si>
  <si>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</si>
  <si>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</si>
  <si>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</si>
  <si>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</si>
  <si>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</si>
  <si>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</si>
  <si>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</si>
  <si>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</si>
  <si>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</si>
  <si>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</si>
  <si>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</si>
  <si>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</si>
  <si>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</si>
  <si>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</si>
  <si>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</si>
  <si>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</si>
  <si>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</si>
  <si>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</si>
  <si>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</si>
  <si>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</si>
  <si>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</si>
  <si>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</si>
  <si>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</si>
  <si>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</si>
  <si>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</si>
  <si>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</si>
  <si>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</si>
  <si>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</si>
  <si>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</si>
  <si>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</si>
  <si>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</si>
  <si>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</si>
  <si>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</si>
  <si>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</si>
  <si>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</si>
  <si>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</si>
  <si>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</si>
  <si>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</si>
  <si>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</si>
  <si>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</si>
  <si>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</si>
  <si>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</si>
  <si>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</si>
  <si>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</si>
  <si>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</si>
  <si>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</si>
  <si>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</si>
  <si>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</si>
  <si>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</si>
  <si>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</si>
  <si>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</si>
  <si>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</si>
  <si>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</si>
  <si>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</si>
  <si>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</si>
  <si>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</si>
  <si>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</si>
  <si>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</si>
  <si>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</si>
  <si>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</si>
  <si>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</si>
  <si>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</si>
  <si>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</si>
  <si>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愛知県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</si>
  <si>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</si>
  <si>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</si>
  <si>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</si>
  <si>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</si>
  <si>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</si>
  <si>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</si>
  <si>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</si>
  <si>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</si>
  <si>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</si>
  <si>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</si>
  <si>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</si>
  <si>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</si>
  <si>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</si>
  <si>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</si>
  <si>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</si>
  <si>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</si>
  <si>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</si>
  <si>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</si>
  <si>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</si>
  <si>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</si>
  <si>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</si>
  <si>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証紙特別会計</t>
    <phoneticPr fontId="3"/>
  </si>
  <si>
    <t>母子父子寡婦福祉資金特別会計</t>
    <phoneticPr fontId="3"/>
  </si>
  <si>
    <t>中小企業設備導入資金特別会計</t>
    <phoneticPr fontId="3"/>
  </si>
  <si>
    <t>就農支援資金特別会計</t>
    <phoneticPr fontId="3"/>
  </si>
  <si>
    <t>県有林野特別会計</t>
    <phoneticPr fontId="3"/>
  </si>
  <si>
    <t>林業改善資金特別会計</t>
    <phoneticPr fontId="3"/>
  </si>
  <si>
    <t>沿岸漁業改善資金特別会計</t>
    <phoneticPr fontId="3"/>
  </si>
  <si>
    <t>県営住宅管理事業特別会計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</si>
  <si>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</si>
  <si>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</si>
  <si>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</si>
  <si>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</si>
  <si>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</si>
  <si>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</si>
  <si>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</si>
  <si>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</si>
  <si>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</si>
  <si>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</si>
  <si>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</si>
  <si>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</si>
  <si>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</si>
  <si>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</si>
  <si>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県立病院事業会計</t>
    <phoneticPr fontId="3"/>
  </si>
  <si>
    <t>法適用企業</t>
    <phoneticPr fontId="3"/>
  </si>
  <si>
    <t>水道事業会計</t>
    <phoneticPr fontId="3"/>
  </si>
  <si>
    <t>工業用水道事業会計</t>
    <phoneticPr fontId="3"/>
  </si>
  <si>
    <t>流域下水道事業会計</t>
    <phoneticPr fontId="3"/>
  </si>
  <si>
    <t>用地造成事業会計</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</si>
  <si>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</si>
  <si>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</si>
  <si>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</si>
  <si>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</si>
  <si>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</si>
  <si>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</si>
  <si>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</si>
  <si>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</si>
  <si>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</si>
  <si>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</si>
  <si>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</si>
  <si>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</si>
  <si>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</si>
  <si>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</si>
  <si>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</si>
  <si>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</si>
  <si>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</si>
  <si>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</si>
  <si>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</si>
  <si>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</si>
  <si>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</si>
  <si>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</si>
  <si>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</si>
  <si>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</si>
  <si>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</si>
  <si>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</si>
  <si>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</si>
  <si>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</si>
  <si>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</si>
  <si>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</si>
  <si>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</si>
  <si>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</si>
  <si>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</si>
  <si>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</si>
  <si>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</si>
  <si>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</si>
  <si>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</si>
  <si>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</si>
  <si>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t>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</si>
  <si>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</si>
  <si>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</si>
  <si>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</si>
  <si>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</si>
  <si>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</si>
  <si>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</si>
  <si>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</si>
  <si>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</si>
  <si>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</si>
  <si>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</si>
  <si>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</si>
  <si>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</si>
  <si>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</si>
  <si>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</si>
  <si>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</si>
  <si>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</si>
  <si>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</si>
  <si>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</si>
  <si>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</si>
  <si>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</si>
  <si>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</si>
  <si>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</si>
  <si>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</si>
  <si>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</si>
  <si>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</si>
  <si>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</si>
  <si>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</si>
  <si>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</si>
  <si>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</si>
  <si>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</si>
  <si>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</si>
  <si>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</si>
  <si>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</si>
  <si>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</si>
  <si>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</si>
  <si>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</si>
  <si>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</si>
  <si>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</si>
  <si>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</si>
  <si>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</si>
  <si>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</si>
  <si>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</si>
  <si>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</si>
  <si>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</si>
  <si>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</si>
  <si>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</si>
  <si>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</si>
  <si>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</si>
  <si>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</si>
  <si>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</si>
  <si>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</si>
  <si>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</si>
  <si>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</si>
  <si>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</si>
  <si>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</si>
  <si>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</si>
  <si>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</si>
  <si>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</si>
  <si>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</si>
  <si>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</si>
  <si>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</si>
  <si>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</si>
  <si>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</si>
  <si>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</si>
  <si>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</si>
  <si>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</si>
  <si>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</si>
  <si>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</si>
  <si>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</si>
  <si>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</si>
  <si>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</si>
  <si>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</si>
  <si>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</si>
  <si>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</si>
  <si>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</si>
  <si>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</si>
  <si>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</si>
  <si>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</si>
  <si>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</si>
  <si>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</si>
  <si>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</si>
  <si>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</si>
  <si>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</si>
  <si>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</si>
  <si>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</si>
  <si>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</si>
  <si>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</si>
  <si>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</si>
  <si>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</si>
  <si>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</si>
  <si>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</si>
  <si>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</si>
  <si>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</si>
  <si>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</si>
  <si>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</si>
  <si>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</si>
  <si>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</si>
  <si>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</si>
  <si>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</si>
  <si>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</si>
  <si>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</si>
  <si>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0.45</t>
  </si>
  <si>
    <t>一般会計</t>
  </si>
  <si>
    <t>用地造成事業会計</t>
  </si>
  <si>
    <t>水道事業会計</t>
  </si>
  <si>
    <t>工業用水道事業会計</t>
  </si>
  <si>
    <t>国民健康保険事業特別会計</t>
  </si>
  <si>
    <t>流域下水道事業会計</t>
  </si>
  <si>
    <t>県立病院事業会計</t>
  </si>
  <si>
    <t>証紙特別会計</t>
  </si>
  <si>
    <t>その他会計（赤字）</t>
  </si>
  <si>
    <t>その他会計（黒字）</t>
  </si>
  <si>
    <t>（百万円）</t>
    <phoneticPr fontId="2"/>
  </si>
  <si>
    <t>H30</t>
    <phoneticPr fontId="2"/>
  </si>
  <si>
    <t>R01</t>
    <phoneticPr fontId="2"/>
  </si>
  <si>
    <t>R02</t>
    <phoneticPr fontId="2"/>
  </si>
  <si>
    <t>R03</t>
    <phoneticPr fontId="2"/>
  </si>
  <si>
    <t>R04</t>
    <phoneticPr fontId="2"/>
  </si>
  <si>
    <t>地域医療介護総合確保基金</t>
    <rPh sb="0" eb="2">
      <t>チイキ</t>
    </rPh>
    <rPh sb="2" eb="4">
      <t>イリョウ</t>
    </rPh>
    <rPh sb="4" eb="6">
      <t>カイゴ</t>
    </rPh>
    <rPh sb="6" eb="8">
      <t>ソウゴウ</t>
    </rPh>
    <rPh sb="8" eb="10">
      <t>カクホ</t>
    </rPh>
    <rPh sb="10" eb="12">
      <t>キキン</t>
    </rPh>
    <phoneticPr fontId="2"/>
  </si>
  <si>
    <t>産業空洞化対策減税基金</t>
    <rPh sb="0" eb="2">
      <t>サンギョウ</t>
    </rPh>
    <rPh sb="2" eb="5">
      <t>クウドウカ</t>
    </rPh>
    <rPh sb="5" eb="7">
      <t>タイサク</t>
    </rPh>
    <rPh sb="7" eb="9">
      <t>ゲンゼイ</t>
    </rPh>
    <rPh sb="9" eb="11">
      <t>キキン</t>
    </rPh>
    <phoneticPr fontId="2"/>
  </si>
  <si>
    <t>文化振興基金</t>
    <rPh sb="0" eb="2">
      <t>ブンカ</t>
    </rPh>
    <rPh sb="2" eb="4">
      <t>シンコウ</t>
    </rPh>
    <rPh sb="4" eb="6">
      <t>キキン</t>
    </rPh>
    <phoneticPr fontId="2"/>
  </si>
  <si>
    <t>災害救助基金</t>
    <rPh sb="0" eb="6">
      <t>サイガイキュウジョキキン</t>
    </rPh>
    <phoneticPr fontId="2"/>
  </si>
  <si>
    <t>－</t>
  </si>
  <si>
    <t>名古屋競輪組合</t>
    <rPh sb="0" eb="3">
      <t>ナゴヤ</t>
    </rPh>
    <rPh sb="3" eb="5">
      <t>ケイリン</t>
    </rPh>
    <rPh sb="5" eb="7">
      <t>クミアイ</t>
    </rPh>
    <phoneticPr fontId="2"/>
  </si>
  <si>
    <t>　　一般会計</t>
    <rPh sb="2" eb="4">
      <t>イッパン</t>
    </rPh>
    <rPh sb="4" eb="6">
      <t>カイケイ</t>
    </rPh>
    <phoneticPr fontId="2"/>
  </si>
  <si>
    <t>　　競輪事業特別会計</t>
    <rPh sb="2" eb="4">
      <t>ケイリン</t>
    </rPh>
    <rPh sb="4" eb="6">
      <t>ジギョウ</t>
    </rPh>
    <rPh sb="6" eb="8">
      <t>トクベツ</t>
    </rPh>
    <rPh sb="8" eb="10">
      <t>カイケイ</t>
    </rPh>
    <phoneticPr fontId="2"/>
  </si>
  <si>
    <t>愛知県競馬組合</t>
    <rPh sb="0" eb="3">
      <t>アイチケン</t>
    </rPh>
    <rPh sb="3" eb="5">
      <t>ケイバ</t>
    </rPh>
    <rPh sb="5" eb="7">
      <t>クミアイ</t>
    </rPh>
    <phoneticPr fontId="2"/>
  </si>
  <si>
    <t>名古屋港管理組合</t>
    <rPh sb="0" eb="4">
      <t>ナゴヤコウ</t>
    </rPh>
    <rPh sb="4" eb="6">
      <t>カンリ</t>
    </rPh>
    <rPh sb="6" eb="8">
      <t>クミアイ</t>
    </rPh>
    <phoneticPr fontId="1"/>
  </si>
  <si>
    <t>　一般会計</t>
    <rPh sb="1" eb="3">
      <t>イッパン</t>
    </rPh>
    <rPh sb="3" eb="5">
      <t>カイケイ</t>
    </rPh>
    <phoneticPr fontId="1"/>
  </si>
  <si>
    <t>　基金特別会計</t>
    <rPh sb="1" eb="3">
      <t>キキン</t>
    </rPh>
    <rPh sb="3" eb="5">
      <t>トクベツ</t>
    </rPh>
    <rPh sb="5" eb="7">
      <t>カイケイ</t>
    </rPh>
    <phoneticPr fontId="1"/>
  </si>
  <si>
    <t>　施設運営事業会計</t>
    <rPh sb="1" eb="3">
      <t>シセツ</t>
    </rPh>
    <rPh sb="3" eb="5">
      <t>ウンエイ</t>
    </rPh>
    <rPh sb="5" eb="7">
      <t>ジギョウ</t>
    </rPh>
    <rPh sb="7" eb="9">
      <t>カイケイ</t>
    </rPh>
    <phoneticPr fontId="1"/>
  </si>
  <si>
    <t>　埋立事業会計</t>
    <rPh sb="1" eb="2">
      <t>ウ</t>
    </rPh>
    <rPh sb="2" eb="3">
      <t>タ</t>
    </rPh>
    <rPh sb="3" eb="5">
      <t>ジギョウ</t>
    </rPh>
    <rPh sb="5" eb="7">
      <t>カイケイ</t>
    </rPh>
    <phoneticPr fontId="1"/>
  </si>
  <si>
    <t>法適用企業</t>
    <rPh sb="0" eb="3">
      <t>ホウテキヨウ</t>
    </rPh>
    <rPh sb="3" eb="5">
      <t>キギョウ</t>
    </rPh>
    <phoneticPr fontId="2"/>
  </si>
  <si>
    <t>アジア・アジアパラ競技大会基金</t>
    <phoneticPr fontId="2"/>
  </si>
  <si>
    <t>○</t>
  </si>
  <si>
    <t>愛知県公立大学法人</t>
  </si>
  <si>
    <t>(公財)あいち男女共同参画財団</t>
  </si>
  <si>
    <t>(公財)愛知県文化振興事業団</t>
  </si>
  <si>
    <t>(公財)愛知公園協会</t>
  </si>
  <si>
    <t>（公財）あいち産業振興機構</t>
  </si>
  <si>
    <t>愛知県土地開発公社</t>
  </si>
  <si>
    <t>愛知県住宅供給公社</t>
  </si>
  <si>
    <t>愛知県道路公社</t>
  </si>
  <si>
    <t>(公財)愛知県水産業振興基金</t>
  </si>
  <si>
    <t>(公財)愛知県林業振興基金</t>
  </si>
  <si>
    <t>(公財)愛知県国際交流協会</t>
  </si>
  <si>
    <t>(公財)愛知県健康づくり振興事業団</t>
  </si>
  <si>
    <t>(公財)愛知県農業振興基金</t>
  </si>
  <si>
    <t>(公財)愛知県暴力追放運動推進センター</t>
    <rPh sb="4" eb="7">
      <t>アイチケン</t>
    </rPh>
    <rPh sb="11" eb="13">
      <t>ウンドウ</t>
    </rPh>
    <rPh sb="13" eb="15">
      <t>スイシン</t>
    </rPh>
    <phoneticPr fontId="2"/>
  </si>
  <si>
    <t>(公財)暴力追放愛知県民会議</t>
  </si>
  <si>
    <t>(公財)科学技術交流財団</t>
  </si>
  <si>
    <t>愛知高速交通(株)</t>
  </si>
  <si>
    <t>(公財)愛知県スポーツ協会</t>
  </si>
  <si>
    <t>名古屋高速道路公社</t>
  </si>
  <si>
    <t>(公財)長寿科学振興財団</t>
  </si>
  <si>
    <t>(公財)愛知県生活衛生営業指導ｾﾝﾀｰ</t>
  </si>
  <si>
    <t>（公財）愛知・名古屋アジア・アジアパラ競技大会組織委員会</t>
  </si>
  <si>
    <t>（公財）愛知・名古屋アジア競技大会組織委員会</t>
  </si>
  <si>
    <t>愛知環状鉄道(株)</t>
  </si>
  <si>
    <t>(株)東三河食肉流通センター</t>
  </si>
  <si>
    <t>衣浦臨海鉄道(株)</t>
  </si>
  <si>
    <t>(公財)豊川水源基金</t>
  </si>
  <si>
    <t>(公社)木曽三川水源造成公社</t>
  </si>
  <si>
    <t>(公財)一宮地場産業ﾌｧｯｼｮﾝﾃﾞｻﾞｲﾝｾﾝﾀｰ</t>
  </si>
  <si>
    <t>上飯田連絡線(株)</t>
  </si>
  <si>
    <t>名古屋埠頭(株）</t>
  </si>
  <si>
    <t>(株)国際デザインセンター</t>
  </si>
  <si>
    <t>中部国際空港連絡鉄道(株)</t>
  </si>
  <si>
    <t>(一財)桃花台センター</t>
  </si>
  <si>
    <t>名古屋空港ビルディング(株)</t>
  </si>
  <si>
    <t>(公財)愛知・豊川用水振興協会</t>
  </si>
  <si>
    <t>(公財)愛知県教育・スポーツ振興財団</t>
  </si>
  <si>
    <t>(公財)矢作川水源基金</t>
  </si>
  <si>
    <t>名古屋競馬（株）</t>
  </si>
  <si>
    <t>(公財)愛知臨海環境整備センター</t>
  </si>
  <si>
    <t>名古屋テレビ塔（株）</t>
  </si>
  <si>
    <t>伊勢湾フェリー(株)</t>
  </si>
  <si>
    <t>中部国際空港(株)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</si>
</sst>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A3AF-4146-A759-BB4CD30BE7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35757</c:v>
                </c:pt>
                <c:pt idx="1">
                  <c:v>40139</c:v>
                </c:pt>
                <c:pt idx="2">
                  <c:v>38266</c:v>
                </c:pt>
                <c:pt idx="3">
                  <c:v>42279</c:v>
                </c:pt>
                <c:pt idx="4">
                  <c:v>42942</c:v>
                </c:pt>
              </c:numCache>
            </c:numRef>
          </c:val>
          <c:smooth val="0"/>
          <c:extLst>
            <c:ext xmlns:c16="http://schemas.microsoft.com/office/drawing/2014/chart" uri="{C3380CC4-5D6E-409C-BE32-E72D297353CC}">
              <c16:uniqueId val="{00000001-A3AF-4146-A759-BB4CD30BE77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1.59</c:v>
                </c:pt>
                <c:pt idx="1">
                  <c:v>2.2000000000000002</c:v>
                </c:pt>
                <c:pt idx="2">
                  <c:v>3.96</c:v>
                </c:pt>
                <c:pt idx="3">
                  <c:v>5.28</c:v>
                </c:pt>
                <c:pt idx="4">
                  <c:v>4.6500000000000004</c:v>
                </c:pt>
              </c:numCache>
            </c:numRef>
          </c:val>
          <c:extLst>
            <c:ext xmlns:c16="http://schemas.microsoft.com/office/drawing/2014/chart" uri="{C3380CC4-5D6E-409C-BE32-E72D297353CC}">
              <c16:uniqueId val="{00000000-C820-461B-8F02-0CEEAA46C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8.19</c:v>
                </c:pt>
                <c:pt idx="1">
                  <c:v>6.96</c:v>
                </c:pt>
                <c:pt idx="2">
                  <c:v>6.95</c:v>
                </c:pt>
                <c:pt idx="3">
                  <c:v>10.1</c:v>
                </c:pt>
                <c:pt idx="4">
                  <c:v>13.03</c:v>
                </c:pt>
              </c:numCache>
            </c:numRef>
          </c:val>
          <c:extLst>
            <c:ext xmlns:c16="http://schemas.microsoft.com/office/drawing/2014/chart" uri="{C3380CC4-5D6E-409C-BE32-E72D297353CC}">
              <c16:uniqueId val="{00000001-C820-461B-8F02-0CEEAA46C47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3.04</c:v>
                </c:pt>
                <c:pt idx="1">
                  <c:v>-0.45</c:v>
                </c:pt>
                <c:pt idx="2">
                  <c:v>1.77</c:v>
                </c:pt>
                <c:pt idx="3">
                  <c:v>4.9800000000000004</c:v>
                </c:pt>
                <c:pt idx="4">
                  <c:v>1.86</c:v>
                </c:pt>
              </c:numCache>
            </c:numRef>
          </c:val>
          <c:smooth val="0"/>
          <c:extLst>
            <c:ext xmlns:c16="http://schemas.microsoft.com/office/drawing/2014/chart" uri="{C3380CC4-5D6E-409C-BE32-E72D297353CC}">
              <c16:uniqueId val="{00000002-C820-461B-8F02-0CEEAA46C47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c:v>
                </c:pt>
                <c:pt idx="2">
                  <c:v>#N/A</c:v>
                </c:pt>
                <c:pt idx="3">
                  <c:v>0.05</c:v>
                </c:pt>
                <c:pt idx="4">
                  <c:v>#N/A</c:v>
                </c:pt>
                <c:pt idx="5">
                  <c:v>0.06</c:v>
                </c:pt>
                <c:pt idx="6">
                  <c:v>#N/A</c:v>
                </c:pt>
                <c:pt idx="7">
                  <c:v>0.06</c:v>
                </c:pt>
                <c:pt idx="8">
                  <c:v>#N/A</c:v>
                </c:pt>
                <c:pt idx="9">
                  <c:v>0.03</c:v>
                </c:pt>
              </c:numCache>
            </c:numRef>
          </c:val>
          <c:extLst>
            <c:ext xmlns:c16="http://schemas.microsoft.com/office/drawing/2014/chart" uri="{C3380CC4-5D6E-409C-BE32-E72D297353CC}">
              <c16:uniqueId val="{00000000-75A9-41A9-8B4C-B5BDC147A3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A9-41A9-8B4C-B5BDC147A33E}"/>
            </c:ext>
          </c:extLst>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2-75A9-41A9-8B4C-B5BDC147A33E}"/>
            </c:ext>
          </c:extLst>
        </c:ser>
        <c:ser>
          <c:idx val="3"/>
          <c:order val="3"/>
          <c:tx>
            <c:strRef>
              <c:f>データシート!$A$30</c:f>
              <c:strCache>
                <c:ptCount val="1"/>
                <c:pt idx="0">
                  <c:v>県立病院事業会計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c:v>
                </c:pt>
                <c:pt idx="4">
                  <c:v>#N/A</c:v>
                </c:pt>
                <c:pt idx="5">
                  <c:v>0.02</c:v>
                </c:pt>
                <c:pt idx="6">
                  <c:v>#N/A</c:v>
                </c:pt>
                <c:pt idx="7">
                  <c:v>0.11</c:v>
                </c:pt>
                <c:pt idx="8">
                  <c:v>#N/A</c:v>
                </c:pt>
                <c:pt idx="9">
                  <c:v>0.05</c:v>
                </c:pt>
              </c:numCache>
            </c:numRef>
          </c:val>
          <c:extLst>
            <c:ext xmlns:c16="http://schemas.microsoft.com/office/drawing/2014/chart" uri="{C3380CC4-5D6E-409C-BE32-E72D297353CC}">
              <c16:uniqueId val="{00000003-75A9-41A9-8B4C-B5BDC147A33E}"/>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0.5</c:v>
                </c:pt>
                <c:pt idx="4">
                  <c:v>#N/A</c:v>
                </c:pt>
                <c:pt idx="5">
                  <c:v>0.52</c:v>
                </c:pt>
                <c:pt idx="6">
                  <c:v>#N/A</c:v>
                </c:pt>
                <c:pt idx="7">
                  <c:v>0.51</c:v>
                </c:pt>
                <c:pt idx="8">
                  <c:v>#N/A</c:v>
                </c:pt>
                <c:pt idx="9">
                  <c:v>0.42</c:v>
                </c:pt>
              </c:numCache>
            </c:numRef>
          </c:val>
          <c:extLst>
            <c:ext xmlns:c16="http://schemas.microsoft.com/office/drawing/2014/chart" uri="{C3380CC4-5D6E-409C-BE32-E72D297353CC}">
              <c16:uniqueId val="{00000004-75A9-41A9-8B4C-B5BDC147A33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1.18</c:v>
                </c:pt>
                <c:pt idx="2">
                  <c:v>#N/A</c:v>
                </c:pt>
                <c:pt idx="3">
                  <c:v>1.17</c:v>
                </c:pt>
                <c:pt idx="4">
                  <c:v>#N/A</c:v>
                </c:pt>
                <c:pt idx="5">
                  <c:v>2.2599999999999998</c:v>
                </c:pt>
                <c:pt idx="6">
                  <c:v>#N/A</c:v>
                </c:pt>
                <c:pt idx="7">
                  <c:v>1.31</c:v>
                </c:pt>
                <c:pt idx="8">
                  <c:v>#N/A</c:v>
                </c:pt>
                <c:pt idx="9">
                  <c:v>0.48</c:v>
                </c:pt>
              </c:numCache>
            </c:numRef>
          </c:val>
          <c:extLst>
            <c:ext xmlns:c16="http://schemas.microsoft.com/office/drawing/2014/chart" uri="{C3380CC4-5D6E-409C-BE32-E72D297353CC}">
              <c16:uniqueId val="{00000005-75A9-41A9-8B4C-B5BDC147A33E}"/>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0.64</c:v>
                </c:pt>
                <c:pt idx="2">
                  <c:v>#N/A</c:v>
                </c:pt>
                <c:pt idx="3">
                  <c:v>0.65</c:v>
                </c:pt>
                <c:pt idx="4">
                  <c:v>#N/A</c:v>
                </c:pt>
                <c:pt idx="5">
                  <c:v>0.72</c:v>
                </c:pt>
                <c:pt idx="6">
                  <c:v>#N/A</c:v>
                </c:pt>
                <c:pt idx="7">
                  <c:v>0.67</c:v>
                </c:pt>
                <c:pt idx="8">
                  <c:v>#N/A</c:v>
                </c:pt>
                <c:pt idx="9">
                  <c:v>0.68</c:v>
                </c:pt>
              </c:numCache>
            </c:numRef>
          </c:val>
          <c:extLst>
            <c:ext xmlns:c16="http://schemas.microsoft.com/office/drawing/2014/chart" uri="{C3380CC4-5D6E-409C-BE32-E72D297353CC}">
              <c16:uniqueId val="{00000006-75A9-41A9-8B4C-B5BDC147A33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0.93</c:v>
                </c:pt>
                <c:pt idx="2">
                  <c:v>#N/A</c:v>
                </c:pt>
                <c:pt idx="3">
                  <c:v>1.02</c:v>
                </c:pt>
                <c:pt idx="4">
                  <c:v>#N/A</c:v>
                </c:pt>
                <c:pt idx="5">
                  <c:v>1.1499999999999999</c:v>
                </c:pt>
                <c:pt idx="6">
                  <c:v>#N/A</c:v>
                </c:pt>
                <c:pt idx="7">
                  <c:v>1.45</c:v>
                </c:pt>
                <c:pt idx="8">
                  <c:v>#N/A</c:v>
                </c:pt>
                <c:pt idx="9">
                  <c:v>1.52</c:v>
                </c:pt>
              </c:numCache>
            </c:numRef>
          </c:val>
          <c:extLst>
            <c:ext xmlns:c16="http://schemas.microsoft.com/office/drawing/2014/chart" uri="{C3380CC4-5D6E-409C-BE32-E72D297353CC}">
              <c16:uniqueId val="{00000007-75A9-41A9-8B4C-B5BDC147A33E}"/>
            </c:ext>
          </c:extLst>
        </c:ser>
        <c:ser>
          <c:idx val="8"/>
          <c:order val="8"/>
          <c:tx>
            <c:strRef>
              <c:f>データシート!$A$35</c:f>
              <c:strCache>
                <c:ptCount val="1"/>
                <c:pt idx="0">
                  <c:v>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1.96</c:v>
                </c:pt>
                <c:pt idx="6">
                  <c:v>#N/A</c:v>
                </c:pt>
                <c:pt idx="7">
                  <c:v>3.79</c:v>
                </c:pt>
                <c:pt idx="8">
                  <c:v>#N/A</c:v>
                </c:pt>
                <c:pt idx="9">
                  <c:v>2.67</c:v>
                </c:pt>
              </c:numCache>
            </c:numRef>
          </c:val>
          <c:extLst>
            <c:ext xmlns:c16="http://schemas.microsoft.com/office/drawing/2014/chart" uri="{C3380CC4-5D6E-409C-BE32-E72D297353CC}">
              <c16:uniqueId val="{00000008-75A9-41A9-8B4C-B5BDC147A3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1.52</c:v>
                </c:pt>
                <c:pt idx="2">
                  <c:v>#N/A</c:v>
                </c:pt>
                <c:pt idx="3">
                  <c:v>2.16</c:v>
                </c:pt>
                <c:pt idx="4">
                  <c:v>#N/A</c:v>
                </c:pt>
                <c:pt idx="5">
                  <c:v>3.91</c:v>
                </c:pt>
                <c:pt idx="6">
                  <c:v>#N/A</c:v>
                </c:pt>
                <c:pt idx="7">
                  <c:v>5.23</c:v>
                </c:pt>
                <c:pt idx="8">
                  <c:v>#N/A</c:v>
                </c:pt>
                <c:pt idx="9">
                  <c:v>4.62</c:v>
                </c:pt>
              </c:numCache>
            </c:numRef>
          </c:val>
          <c:extLst>
            <c:ext xmlns:c16="http://schemas.microsoft.com/office/drawing/2014/chart" uri="{C3380CC4-5D6E-409C-BE32-E72D297353CC}">
              <c16:uniqueId val="{00000009-75A9-41A9-8B4C-B5BDC147A33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246821</c:v>
                </c:pt>
                <c:pt idx="5">
                  <c:v>240981</c:v>
                </c:pt>
                <c:pt idx="8">
                  <c:v>234380</c:v>
                </c:pt>
                <c:pt idx="11">
                  <c:v>231679</c:v>
                </c:pt>
                <c:pt idx="14">
                  <c:v>229195</c:v>
                </c:pt>
              </c:numCache>
            </c:numRef>
          </c:val>
          <c:extLst>
            <c:ext xmlns:c16="http://schemas.microsoft.com/office/drawing/2014/chart" uri="{C3380CC4-5D6E-409C-BE32-E72D297353CC}">
              <c16:uniqueId val="{00000000-8B33-4D1E-AAA1-0D32E25670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33-4D1E-AAA1-0D32E25670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13230</c:v>
                </c:pt>
                <c:pt idx="3">
                  <c:v>10313</c:v>
                </c:pt>
                <c:pt idx="6">
                  <c:v>9973</c:v>
                </c:pt>
                <c:pt idx="9">
                  <c:v>9736</c:v>
                </c:pt>
                <c:pt idx="12">
                  <c:v>9292</c:v>
                </c:pt>
              </c:numCache>
            </c:numRef>
          </c:val>
          <c:extLst>
            <c:ext xmlns:c16="http://schemas.microsoft.com/office/drawing/2014/chart" uri="{C3380CC4-5D6E-409C-BE32-E72D297353CC}">
              <c16:uniqueId val="{00000002-8B33-4D1E-AAA1-0D32E25670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3460</c:v>
                </c:pt>
                <c:pt idx="3">
                  <c:v>3460</c:v>
                </c:pt>
                <c:pt idx="6">
                  <c:v>3184</c:v>
                </c:pt>
                <c:pt idx="9">
                  <c:v>2838</c:v>
                </c:pt>
                <c:pt idx="12">
                  <c:v>2651</c:v>
                </c:pt>
              </c:numCache>
            </c:numRef>
          </c:val>
          <c:extLst>
            <c:ext xmlns:c16="http://schemas.microsoft.com/office/drawing/2014/chart" uri="{C3380CC4-5D6E-409C-BE32-E72D297353CC}">
              <c16:uniqueId val="{00000003-8B33-4D1E-AAA1-0D32E25670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7707</c:v>
                </c:pt>
                <c:pt idx="3">
                  <c:v>7188</c:v>
                </c:pt>
                <c:pt idx="6">
                  <c:v>7131</c:v>
                </c:pt>
                <c:pt idx="9">
                  <c:v>7013</c:v>
                </c:pt>
                <c:pt idx="12">
                  <c:v>6560</c:v>
                </c:pt>
              </c:numCache>
            </c:numRef>
          </c:val>
          <c:extLst>
            <c:ext xmlns:c16="http://schemas.microsoft.com/office/drawing/2014/chart" uri="{C3380CC4-5D6E-409C-BE32-E72D297353CC}">
              <c16:uniqueId val="{00000004-8B33-4D1E-AAA1-0D32E25670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148852</c:v>
                </c:pt>
                <c:pt idx="3">
                  <c:v>151188</c:v>
                </c:pt>
                <c:pt idx="6">
                  <c:v>154592</c:v>
                </c:pt>
                <c:pt idx="9">
                  <c:v>158178</c:v>
                </c:pt>
                <c:pt idx="12">
                  <c:v>164017</c:v>
                </c:pt>
              </c:numCache>
            </c:numRef>
          </c:val>
          <c:extLst>
            <c:ext xmlns:c16="http://schemas.microsoft.com/office/drawing/2014/chart" uri="{C3380CC4-5D6E-409C-BE32-E72D297353CC}">
              <c16:uniqueId val="{00000005-8B33-4D1E-AAA1-0D32E25670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33-4D1E-AAA1-0D32E25670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228102</c:v>
                </c:pt>
                <c:pt idx="3">
                  <c:v>222164</c:v>
                </c:pt>
                <c:pt idx="6">
                  <c:v>215961</c:v>
                </c:pt>
                <c:pt idx="9">
                  <c:v>207030</c:v>
                </c:pt>
                <c:pt idx="12">
                  <c:v>208755</c:v>
                </c:pt>
              </c:numCache>
            </c:numRef>
          </c:val>
          <c:extLst>
            <c:ext xmlns:c16="http://schemas.microsoft.com/office/drawing/2014/chart" uri="{C3380CC4-5D6E-409C-BE32-E72D297353CC}">
              <c16:uniqueId val="{00000007-8B33-4D1E-AAA1-0D32E256702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154530</c:v>
                </c:pt>
                <c:pt idx="2">
                  <c:v>#N/A</c:v>
                </c:pt>
                <c:pt idx="3">
                  <c:v>#N/A</c:v>
                </c:pt>
                <c:pt idx="4">
                  <c:v>153332</c:v>
                </c:pt>
                <c:pt idx="5">
                  <c:v>#N/A</c:v>
                </c:pt>
                <c:pt idx="6">
                  <c:v>#N/A</c:v>
                </c:pt>
                <c:pt idx="7">
                  <c:v>156461</c:v>
                </c:pt>
                <c:pt idx="8">
                  <c:v>#N/A</c:v>
                </c:pt>
                <c:pt idx="9">
                  <c:v>#N/A</c:v>
                </c:pt>
                <c:pt idx="10">
                  <c:v>153116</c:v>
                </c:pt>
                <c:pt idx="11">
                  <c:v>#N/A</c:v>
                </c:pt>
                <c:pt idx="12">
                  <c:v>#N/A</c:v>
                </c:pt>
                <c:pt idx="13">
                  <c:v>162080</c:v>
                </c:pt>
                <c:pt idx="14">
                  <c:v>#N/A</c:v>
                </c:pt>
              </c:numCache>
            </c:numRef>
          </c:val>
          <c:smooth val="0"/>
          <c:extLst>
            <c:ext xmlns:c16="http://schemas.microsoft.com/office/drawing/2014/chart" uri="{C3380CC4-5D6E-409C-BE32-E72D297353CC}">
              <c16:uniqueId val="{00000008-8B33-4D1E-AAA1-0D32E256702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2948992</c:v>
                </c:pt>
                <c:pt idx="5">
                  <c:v>2892853</c:v>
                </c:pt>
                <c:pt idx="8">
                  <c:v>2892425</c:v>
                </c:pt>
                <c:pt idx="11">
                  <c:v>2915587</c:v>
                </c:pt>
                <c:pt idx="14">
                  <c:v>2862745</c:v>
                </c:pt>
              </c:numCache>
            </c:numRef>
          </c:val>
          <c:extLst>
            <c:ext xmlns:c16="http://schemas.microsoft.com/office/drawing/2014/chart" uri="{C3380CC4-5D6E-409C-BE32-E72D297353CC}">
              <c16:uniqueId val="{00000000-E94B-4BFF-866F-9D601C5FF6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68229</c:v>
                </c:pt>
                <c:pt idx="5">
                  <c:v>63440</c:v>
                </c:pt>
                <c:pt idx="8">
                  <c:v>74947</c:v>
                </c:pt>
                <c:pt idx="11">
                  <c:v>60760</c:v>
                </c:pt>
                <c:pt idx="14">
                  <c:v>58515</c:v>
                </c:pt>
              </c:numCache>
            </c:numRef>
          </c:val>
          <c:extLst>
            <c:ext xmlns:c16="http://schemas.microsoft.com/office/drawing/2014/chart" uri="{C3380CC4-5D6E-409C-BE32-E72D297353CC}">
              <c16:uniqueId val="{00000001-E94B-4BFF-866F-9D601C5FF6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966266</c:v>
                </c:pt>
                <c:pt idx="5">
                  <c:v>985878</c:v>
                </c:pt>
                <c:pt idx="8">
                  <c:v>1006187</c:v>
                </c:pt>
                <c:pt idx="11">
                  <c:v>1200622</c:v>
                </c:pt>
                <c:pt idx="14">
                  <c:v>1212416</c:v>
                </c:pt>
              </c:numCache>
            </c:numRef>
          </c:val>
          <c:extLst>
            <c:ext xmlns:c16="http://schemas.microsoft.com/office/drawing/2014/chart" uri="{C3380CC4-5D6E-409C-BE32-E72D297353CC}">
              <c16:uniqueId val="{00000002-E94B-4BFF-866F-9D601C5FF6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4B-4BFF-866F-9D601C5FF6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4B-4BFF-866F-9D601C5FF6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23482</c:v>
                </c:pt>
                <c:pt idx="3">
                  <c:v>20462</c:v>
                </c:pt>
                <c:pt idx="6">
                  <c:v>18729</c:v>
                </c:pt>
                <c:pt idx="9">
                  <c:v>17968</c:v>
                </c:pt>
                <c:pt idx="12">
                  <c:v>14260</c:v>
                </c:pt>
              </c:numCache>
            </c:numRef>
          </c:val>
          <c:extLst>
            <c:ext xmlns:c16="http://schemas.microsoft.com/office/drawing/2014/chart" uri="{C3380CC4-5D6E-409C-BE32-E72D297353CC}">
              <c16:uniqueId val="{00000005-E94B-4BFF-866F-9D601C5FF6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395241</c:v>
                </c:pt>
                <c:pt idx="3">
                  <c:v>385830</c:v>
                </c:pt>
                <c:pt idx="6">
                  <c:v>382821</c:v>
                </c:pt>
                <c:pt idx="9">
                  <c:v>376552</c:v>
                </c:pt>
                <c:pt idx="12">
                  <c:v>369950</c:v>
                </c:pt>
              </c:numCache>
            </c:numRef>
          </c:val>
          <c:extLst>
            <c:ext xmlns:c16="http://schemas.microsoft.com/office/drawing/2014/chart" uri="{C3380CC4-5D6E-409C-BE32-E72D297353CC}">
              <c16:uniqueId val="{00000006-E94B-4BFF-866F-9D601C5FF6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27513</c:v>
                </c:pt>
                <c:pt idx="3">
                  <c:v>26920</c:v>
                </c:pt>
                <c:pt idx="6">
                  <c:v>32000</c:v>
                </c:pt>
                <c:pt idx="9">
                  <c:v>33212</c:v>
                </c:pt>
                <c:pt idx="12">
                  <c:v>35127</c:v>
                </c:pt>
              </c:numCache>
            </c:numRef>
          </c:val>
          <c:extLst>
            <c:ext xmlns:c16="http://schemas.microsoft.com/office/drawing/2014/chart" uri="{C3380CC4-5D6E-409C-BE32-E72D297353CC}">
              <c16:uniqueId val="{00000007-E94B-4BFF-866F-9D601C5FF6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103936</c:v>
                </c:pt>
                <c:pt idx="3">
                  <c:v>102775</c:v>
                </c:pt>
                <c:pt idx="6">
                  <c:v>98621</c:v>
                </c:pt>
                <c:pt idx="9">
                  <c:v>92865</c:v>
                </c:pt>
                <c:pt idx="12">
                  <c:v>88381</c:v>
                </c:pt>
              </c:numCache>
            </c:numRef>
          </c:val>
          <c:extLst>
            <c:ext xmlns:c16="http://schemas.microsoft.com/office/drawing/2014/chart" uri="{C3380CC4-5D6E-409C-BE32-E72D297353CC}">
              <c16:uniqueId val="{00000008-E94B-4BFF-866F-9D601C5FF6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97137</c:v>
                </c:pt>
                <c:pt idx="3">
                  <c:v>80548</c:v>
                </c:pt>
                <c:pt idx="6">
                  <c:v>74698</c:v>
                </c:pt>
                <c:pt idx="9">
                  <c:v>67991</c:v>
                </c:pt>
                <c:pt idx="12">
                  <c:v>62070</c:v>
                </c:pt>
              </c:numCache>
            </c:numRef>
          </c:val>
          <c:extLst>
            <c:ext xmlns:c16="http://schemas.microsoft.com/office/drawing/2014/chart" uri="{C3380CC4-5D6E-409C-BE32-E72D297353CC}">
              <c16:uniqueId val="{00000009-E94B-4BFF-866F-9D601C5FF6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5456113</c:v>
                </c:pt>
                <c:pt idx="3">
                  <c:v>5468959</c:v>
                </c:pt>
                <c:pt idx="6">
                  <c:v>5506952</c:v>
                </c:pt>
                <c:pt idx="9">
                  <c:v>5644447</c:v>
                </c:pt>
                <c:pt idx="12">
                  <c:v>5540181</c:v>
                </c:pt>
              </c:numCache>
            </c:numRef>
          </c:val>
          <c:extLst>
            <c:ext xmlns:c16="http://schemas.microsoft.com/office/drawing/2014/chart" uri="{C3380CC4-5D6E-409C-BE32-E72D297353CC}">
              <c16:uniqueId val="{0000000A-E94B-4BFF-866F-9D601C5FF64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2119936</c:v>
                </c:pt>
                <c:pt idx="2">
                  <c:v>#N/A</c:v>
                </c:pt>
                <c:pt idx="3">
                  <c:v>#N/A</c:v>
                </c:pt>
                <c:pt idx="4">
                  <c:v>2143323</c:v>
                </c:pt>
                <c:pt idx="5">
                  <c:v>#N/A</c:v>
                </c:pt>
                <c:pt idx="6">
                  <c:v>#N/A</c:v>
                </c:pt>
                <c:pt idx="7">
                  <c:v>2140262</c:v>
                </c:pt>
                <c:pt idx="8">
                  <c:v>#N/A</c:v>
                </c:pt>
                <c:pt idx="9">
                  <c:v>#N/A</c:v>
                </c:pt>
                <c:pt idx="10">
                  <c:v>2056065</c:v>
                </c:pt>
                <c:pt idx="11">
                  <c:v>#N/A</c:v>
                </c:pt>
                <c:pt idx="12">
                  <c:v>#N/A</c:v>
                </c:pt>
                <c:pt idx="13">
                  <c:v>1976291</c:v>
                </c:pt>
                <c:pt idx="14">
                  <c:v>#N/A</c:v>
                </c:pt>
              </c:numCache>
            </c:numRef>
          </c:val>
          <c:smooth val="0"/>
          <c:extLst>
            <c:ext xmlns:c16="http://schemas.microsoft.com/office/drawing/2014/chart" uri="{C3380CC4-5D6E-409C-BE32-E72D297353CC}">
              <c16:uniqueId val="{0000000B-E94B-4BFF-866F-9D601C5FF64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95422</c:v>
                </c:pt>
                <c:pt idx="1">
                  <c:v>145439</c:v>
                </c:pt>
                <c:pt idx="2">
                  <c:v>182462</c:v>
                </c:pt>
              </c:numCache>
            </c:numRef>
          </c:val>
          <c:extLst>
            <c:ext xmlns:c16="http://schemas.microsoft.com/office/drawing/2014/chart" uri="{C3380CC4-5D6E-409C-BE32-E72D297353CC}">
              <c16:uniqueId val="{00000000-F9F0-4B41-8BC0-95886A2A66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99966</c:v>
                </c:pt>
                <c:pt idx="1">
                  <c:v>99984</c:v>
                </c:pt>
                <c:pt idx="2">
                  <c:v>100001</c:v>
                </c:pt>
              </c:numCache>
            </c:numRef>
          </c:val>
          <c:extLst>
            <c:ext xmlns:c16="http://schemas.microsoft.com/office/drawing/2014/chart" uri="{C3380CC4-5D6E-409C-BE32-E72D297353CC}">
              <c16:uniqueId val="{00000001-F9F0-4B41-8BC0-95886A2A66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78238</c:v>
                </c:pt>
                <c:pt idx="1">
                  <c:v>82831</c:v>
                </c:pt>
                <c:pt idx="2">
                  <c:v>93277</c:v>
                </c:pt>
              </c:numCache>
            </c:numRef>
          </c:val>
          <c:extLst>
            <c:ext xmlns:c16="http://schemas.microsoft.com/office/drawing/2014/chart" uri="{C3380CC4-5D6E-409C-BE32-E72D297353CC}">
              <c16:uniqueId val="{00000002-F9F0-4B41-8BC0-95886A2A66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については、満期一括償還地方債に係る年度割相当額が増加（＋５８億円）したことなどにより、全体では６４億円の増加となった。</a:t>
          </a:r>
        </a:p>
        <a:p>
          <a:r>
            <a:rPr kumimoji="1" lang="ja-JP" altLang="en-US" sz="1400">
              <a:latin typeface="ＭＳ ゴシック" pitchFamily="49" charset="-128"/>
              <a:ea typeface="ＭＳ ゴシック" pitchFamily="49" charset="-128"/>
            </a:rPr>
            <a:t>　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については、財源対策債をはじめとする交付税算入額が減少したことなどにより、２５億円減少した。</a:t>
          </a:r>
        </a:p>
        <a:p>
          <a:r>
            <a:rPr kumimoji="1" lang="ja-JP" altLang="en-US" sz="1400">
              <a:latin typeface="ＭＳ ゴシック" pitchFamily="49" charset="-128"/>
              <a:ea typeface="ＭＳ ゴシック" pitchFamily="49" charset="-128"/>
            </a:rPr>
            <a:t>　この結果、実質公債費比率の分子は、令和３年度と比較して９０億円増加し、１，６２１億円となった。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毎年度の積立額を発行額の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分の</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とする総務省ルールに基づき、積立てを確実に行っており、積立不足は生じていない。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令和４年度の将来負担額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については、過去に発行した臨時財政対策債などの県債の償還に伴い、一般会計等に係る地方債の現在高の減少（△１，０４２億円）などにより、全体では１，２３１億円の減少となっている。</a:t>
          </a:r>
        </a:p>
        <a:p>
          <a:r>
            <a:rPr kumimoji="1" lang="ja-JP" altLang="en-US" sz="1300">
              <a:latin typeface="ＭＳ ゴシック" pitchFamily="49" charset="-128"/>
              <a:ea typeface="ＭＳ ゴシック" pitchFamily="49" charset="-128"/>
            </a:rPr>
            <a:t>　充当可能財源</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については、財政調整基金への積立などにより充当可能基金は増加（＋１１８億円）したものの、基準財政需要額算入見込額の減少（△５２９億円）などにより、全体では４３４億円減少した。</a:t>
          </a:r>
        </a:p>
        <a:p>
          <a:r>
            <a:rPr kumimoji="1" lang="ja-JP" altLang="en-US" sz="1300">
              <a:latin typeface="ＭＳ ゴシック" pitchFamily="49" charset="-128"/>
              <a:ea typeface="ＭＳ ゴシック" pitchFamily="49" charset="-128"/>
            </a:rPr>
            <a:t>　この結果、将来負担比率の分子は、令和３年度と比較して７９８億円減少した。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・令和４年度末の基金残高は３，７５７億円となっており、前年度から４７５億円増加した。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・これは、交付税の後年度減額精算に備えて財政調整基金に３７０億円積み立てたことなどが主な要因である。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・国と異なり、地方は収支均衡を図るための赤字債を自由に発行できないことから、年度途中の不測の財政需要への備えや年度間の財源調整手段として、一定規模の基金残高の確保は不可欠である。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及び減債基金については、「あいち行革プラン２０２０後半期の取組」に基づき、年度間の財源調整に的確に活用しつつ、年度途中の不測の財政需要に機動的に対応できるよう、基金残高の確保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・その他特定目的基金については、計画的な積立てを行うとともに、各基金の目的に沿って、効果的・効率的に活用していく。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　：第２０回アジア競技大会及び第５回アジアパラ競技大会の開催に必要な財源の確保。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　　　　：地域における医療及び介護の総合的な確保に関する事業の推進に必要な財源の確保。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産業空洞化対策減税基金　　　　　：法人の県民税の減税に代わる措置として、企業立地の促進その他の産業空洞化対策の推進に必要な</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財源の確保。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　：令和３年度に創設した基金であり、２０２６年の大会の開催に必要な財源を確保するため１０４億円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を積み立てたことにより増加した。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産業空洞化対策減税基金　　　　　：企業立地、研究開発等を支援する補助事業に充当するため３１億円取り崩した一方で、企業立地の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促進その他の産業空洞化対策の推進に必要な財源を確保するため４０億円を積み立てたことにより</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９億円増加した。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文化振興基金　　　　　　　　　　：文化振興事業の推進のため１１億円を取り崩したことにより減少した。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　：２０２６年の大会開催に向けて必要な財源を確保するため、県税収入の動向等を踏まえて積立てを</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行う予定。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　　　　：国予算の状況も踏まえ、毎年度、予算で定める額を積み立て、「医療介護総合確保促進法に基づく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県計画」に位置付けた事業に充てるために取り崩す予定。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文化振興基金　　　　　　　　　　：毎年度予算で定める額を積み立て、文化芸術の振興に係る継続的かつ安定的な施策を展開するため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に取り崩す予定。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・令和４年度末の基金残高は１，８２５億円であり、前年度から３７０億円増加した。</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・これは、交付税の後年度減額精算に備えて３７０億円の積立てを行ったことによるものである。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・愛知県には、他団体に比べ、年度によって県税収入が大きく変動</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するという財政運営上の特徴があり、このため、歳入の上振れが生じた際には基金に積立てを行い、財源不足が生じた際にはこれを取り崩して対応している。</a:t>
          </a: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・毎年度の予算編成において多額の基金取崩しを計上する厳しい財政状況が継続しており、令和６年度当初予算では２８９億円の取崩しを計上している。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・国と異なり、地方は収支均衡を図るための赤字債を自由に発行できないことから、年度途中の不測の財政需要への備えや年度間の財源調整手段として、一定規模の基金残高の確保は不可欠である。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・今後も「あいち行革プラン２０２０後半期の取組」に基づき、年度間の財源調整に的確に活用しつつ、年度途中の不測の財政需要に機動的に対応できるよう、基金残高の確保に努める。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県税の対前年度増減額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決算ベース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の絶対値を取り、過去２０年平均すると８０９億円となる。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過去には、平成２０年度から２１年度において３，７３０億円の減となったこともある。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・令和４年度末の基金残高は１，０００億円であり、前年度からほぼ横ばいとなった。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愛知県には、他団体に比べ、年度によって県税収入が大きく変動するという財政運営上の特徴があり、このため、歳入の上振れが生じた際には基金に積立てを行い、財源不足が生じた際にはこれを取り崩して対応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・令和４年度は、令和３年度と同様に利子収益の積立てのみを行った。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・毎年度の予算編成において多額の基金取崩しを計上する厳しい財政状況が継続しており、令和６年度当初予算では１，０００億円の取崩しを計上している。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・国と異なり、地方は収支均衡を図るための赤字債を自由に発行できないことから、年度途中の不測の財政需要への備えや年度間の財源調整手段として、一定規模の基金残高の確保は不可欠である。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・今後も「あいち行革プラン２０２０後半期の取組」に基づき、年度間の財源調整に的確に活用しつつ、年度途中の不測の財政需要に機動的に対応できるよう、基金残高の確保に努める。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8043D4E-0053-4C08-8620-3DABFD33A7B8}"/>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6FF32BD-BD3F-418A-963C-F8500A6F3DBF}"/>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A9C32EF-1C2A-49A6-89F7-4430DE58DB6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7480D26-C357-469F-AA71-9F8FDD401E7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3D1448F-7E7A-4710-8D7A-12B972EDE4B4}"/>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B3E2806-1852-4607-8EA8-FE052AB60DFB}"/>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523A94-7B2B-43BB-B676-4C150A539B84}"/>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EFBB011-486C-43EC-A2A9-3AD37CF95A02}"/>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6E6472-8DC0-4B30-8360-4DDD882FA643}"/>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09E2188-3712-4A36-A929-94F929F89D74}"/>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4B43DC0-F46A-4936-BC9F-1DED69498AE4}"/>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791A1B-45F5-4F45-8044-4E531D45BE4D}"/>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EA3668A-C9C0-4CD2-A93B-D6AA1F8B6655}"/>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1BF862E-0B9F-40E8-B404-F6CD8E488409}"/>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161AF74-AEC5-452A-A0C6-11F43B4E2A97}"/>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06E9310-D2D2-4853-B8B5-54F644A986EA}"/>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6FEE8FD-7DB0-4D97-AFF2-5478E8A9F6B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A9EDE24-D0A3-436E-BC52-0BD142EAFDA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CD5D479-A0FD-4807-B534-D62B8A0ECD3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D4FA7B6-688C-43C7-91EA-BE79B94422A8}"/>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2421F6D-A917-4EBC-B971-ED303CEBA04A}"/>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239FF3A-7B69-44C1-BCD5-43F3D5992915}"/>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1817BF-69C9-457F-92EB-92B3B573457B}"/>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7E688D0-7D26-4D32-86EF-3D5CF26E2B7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15EC15B-4535-4940-BAFA-89060C31EC8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300EAA3-1BCF-4BDF-B5AC-490F4997561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B397C5D-0674-4C1A-92BD-849D7C19B71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ADF0D8D2-28CA-4689-A1F7-3280EF8D63D2}"/>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7A40036E-A4F2-486A-A60C-F4A2AAC3ABA5}"/>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D7C556B8-E3CE-4594-81B7-503961A4DBFB}"/>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6AB272B0-E4F4-4539-9365-1194B6AFB5BC}"/>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41966734-4746-4D1B-BAD7-D72D6FA250EC}"/>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994338E8-4399-40BF-BC11-97ACAAADFDBE}"/>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CD99AD3E-B2C0-4297-82F0-83C239DF1688}"/>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3E130FA-BCF3-4A49-9E04-DA7836362CB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5D1CA52B-4E15-4220-823A-7B0E69E46A42}"/>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2D08FA51-443C-444F-8E29-E07E608E91D1}"/>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617C90A-27F8-4112-B0D3-56F7162771C6}"/>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1BA863B-ABCF-4E06-9CB3-AFCA2BB2B01F}"/>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8B31B8B-92D8-4EFB-A561-82E7795B661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06AC03F-B173-446E-B261-57DE8FE69EC7}"/>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22647D4F-DF2F-4AD7-A5C0-311020B3B01C}"/>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20D26A23-E0AB-44CE-8882-D85F579BD30C}"/>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C93AF4CE-963B-42DE-B3E0-B1299244C47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A4F80A6-3022-45EE-86F1-EA6047E3E49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財政力指数は３か年平均で算出するが、令和２年度以降低下傾向となっている。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令和２年度及び令和３年度は、新型コロナウイルス感染症の影響を見込んで交付税上算定された法人二税が減少し、分子となる基準財政収入額が減少したため、単年度の財政力指数が低下し、３か年平均も低下した。</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令和４年度は、法人二税の増などにより分子が増加したことに伴い、単年度の財政力指数は上昇したものの、令和元年度よりも低い水準のため、３か年平均では低下した。</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（単年度財政力指数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0.90 R01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0.93 R02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0.91 R03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0.82 R04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BDF70D7C-EA6C-401D-83EC-8ED51A80B3D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EF3C5C2F-39FA-4B83-9117-777BA4A5337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7D32F97A-112C-497B-9FCE-0C1701E59F25}"/>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69AF3837-820D-460A-BDDD-92938AC743F6}"/>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762C239F-83F7-4EC7-B1BB-175704657C4F}"/>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8A8D5827-2B94-4EA9-A4F0-192920A5B34A}"/>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4DCC3EFF-C434-46F3-B9B3-7CEBAF749743}"/>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320AA48C-A0F5-4ADC-8E02-C1B8D279C89B}"/>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2F4B3BBC-7709-4607-BFDC-B71C682A6934}"/>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2C0606BF-59E5-429A-B72C-D3671E438455}"/>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D12AD09B-1826-4142-BE58-CC8455DD782C}"/>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3B47D2CA-28D2-42AD-B863-7B258805D3E8}"/>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4E41BB2-8C2A-42AD-9EC7-02A730C8185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CF3BF62-032A-4DBB-AC88-9DB5DC81569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5AF2589-154D-43F4-BC2A-A5DE2C810D86}"/>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4818B906-1A80-44C9-BDEF-D8CFB69430FD}"/>
            </a:ext>
          </a:extLst>
        </xdr:cNvPr>
        <xdr:cNvCxnSpPr/>
      </xdr:nvCxnSpPr>
      <xdr:spPr>
        <a:xfrm flipV="1">
          <a:off x="4514850" y="6164157"/>
          <a:ext cx="0" cy="1453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6717A19B-4CDB-44AC-AC51-07AA1479EFFC}"/>
            </a:ext>
          </a:extLst>
        </xdr:cNvPr>
        <xdr:cNvSpPr txBox="1"/>
      </xdr:nvSpPr>
      <xdr:spPr>
        <a:xfrm>
          <a:off x="45847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68D9F9D1-753B-420C-8E2D-37DBC8E5630C}"/>
            </a:ext>
          </a:extLst>
        </xdr:cNvPr>
        <xdr:cNvCxnSpPr/>
      </xdr:nvCxnSpPr>
      <xdr:spPr>
        <a:xfrm>
          <a:off x="4425950" y="76178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1EF21347-1D8A-4408-BD31-ACEE2D58C20E}"/>
            </a:ext>
          </a:extLst>
        </xdr:cNvPr>
        <xdr:cNvSpPr txBox="1"/>
      </xdr:nvSpPr>
      <xdr:spPr>
        <a:xfrm>
          <a:off x="4584700" y="591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454CB858-E38A-4F7F-AAB5-403C11875B19}"/>
            </a:ext>
          </a:extLst>
        </xdr:cNvPr>
        <xdr:cNvCxnSpPr/>
      </xdr:nvCxnSpPr>
      <xdr:spPr>
        <a:xfrm>
          <a:off x="4425950" y="6164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129117</xdr:rowOff>
    </xdr:to>
    <xdr:cxnSp macro="">
      <xdr:nvCxnSpPr>
        <xdr:cNvPr id="67" name="直線コネクタ 66">
          <a:extLst>
            <a:ext uri="{FF2B5EF4-FFF2-40B4-BE49-F238E27FC236}">
              <a16:creationId xmlns:a16="http://schemas.microsoft.com/office/drawing/2014/main" id="{BECA5E60-4B26-4F47-BA2F-F8AE360F8B71}"/>
            </a:ext>
          </a:extLst>
        </xdr:cNvPr>
        <xdr:cNvCxnSpPr/>
      </xdr:nvCxnSpPr>
      <xdr:spPr>
        <a:xfrm>
          <a:off x="3752850" y="6083723"/>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68" name="財政力平均値テキスト">
          <a:extLst>
            <a:ext uri="{FF2B5EF4-FFF2-40B4-BE49-F238E27FC236}">
              <a16:creationId xmlns:a16="http://schemas.microsoft.com/office/drawing/2014/main" id="{D5E7C213-A010-4E90-BB36-5E0FF0882A2A}"/>
            </a:ext>
          </a:extLst>
        </xdr:cNvPr>
        <xdr:cNvSpPr txBox="1"/>
      </xdr:nvSpPr>
      <xdr:spPr>
        <a:xfrm>
          <a:off x="4584700" y="7031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26DEE801-2163-4BBE-810D-63884C210209}"/>
            </a:ext>
          </a:extLst>
        </xdr:cNvPr>
        <xdr:cNvSpPr/>
      </xdr:nvSpPr>
      <xdr:spPr>
        <a:xfrm>
          <a:off x="44640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36</xdr:row>
      <xdr:rowOff>48683</xdr:rowOff>
    </xdr:to>
    <xdr:cxnSp macro="">
      <xdr:nvCxnSpPr>
        <xdr:cNvPr id="70" name="直線コネクタ 69">
          <a:extLst>
            <a:ext uri="{FF2B5EF4-FFF2-40B4-BE49-F238E27FC236}">
              <a16:creationId xmlns:a16="http://schemas.microsoft.com/office/drawing/2014/main" id="{A67BBC4A-BCDF-4607-8CF0-F6A18E8639E0}"/>
            </a:ext>
          </a:extLst>
        </xdr:cNvPr>
        <xdr:cNvCxnSpPr/>
      </xdr:nvCxnSpPr>
      <xdr:spPr>
        <a:xfrm>
          <a:off x="2940050" y="6007100"/>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4E9D5FCD-7F8F-4EAF-93CA-BA1B61D15151}"/>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91FCE3F5-E6EF-4CF1-BF45-880E7846C9F5}"/>
            </a:ext>
          </a:extLst>
        </xdr:cNvPr>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99483</xdr:rowOff>
    </xdr:from>
    <xdr:to>
      <xdr:col>15</xdr:col>
      <xdr:colOff>82550</xdr:colOff>
      <xdr:row>35</xdr:row>
      <xdr:rowOff>139700</xdr:rowOff>
    </xdr:to>
    <xdr:cxnSp macro="">
      <xdr:nvCxnSpPr>
        <xdr:cNvPr id="73" name="直線コネクタ 72">
          <a:extLst>
            <a:ext uri="{FF2B5EF4-FFF2-40B4-BE49-F238E27FC236}">
              <a16:creationId xmlns:a16="http://schemas.microsoft.com/office/drawing/2014/main" id="{69068F1D-944E-48B1-A794-37F5E609A6FE}"/>
            </a:ext>
          </a:extLst>
        </xdr:cNvPr>
        <xdr:cNvCxnSpPr/>
      </xdr:nvCxnSpPr>
      <xdr:spPr>
        <a:xfrm>
          <a:off x="2127250" y="596688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CBD8BA28-118B-444D-89C9-597E652F9318}"/>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a:extLst>
            <a:ext uri="{FF2B5EF4-FFF2-40B4-BE49-F238E27FC236}">
              <a16:creationId xmlns:a16="http://schemas.microsoft.com/office/drawing/2014/main" id="{89E16C9B-89DE-4CB0-A710-AD802AABE5F4}"/>
            </a:ext>
          </a:extLst>
        </xdr:cNvPr>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99483</xdr:rowOff>
    </xdr:from>
    <xdr:to>
      <xdr:col>11</xdr:col>
      <xdr:colOff>31750</xdr:colOff>
      <xdr:row>35</xdr:row>
      <xdr:rowOff>99483</xdr:rowOff>
    </xdr:to>
    <xdr:cxnSp macro="">
      <xdr:nvCxnSpPr>
        <xdr:cNvPr id="76" name="直線コネクタ 75">
          <a:extLst>
            <a:ext uri="{FF2B5EF4-FFF2-40B4-BE49-F238E27FC236}">
              <a16:creationId xmlns:a16="http://schemas.microsoft.com/office/drawing/2014/main" id="{D19D7CCE-6020-4065-8AAB-15D6B5D3C94E}"/>
            </a:ext>
          </a:extLst>
        </xdr:cNvPr>
        <xdr:cNvCxnSpPr/>
      </xdr:nvCxnSpPr>
      <xdr:spPr>
        <a:xfrm>
          <a:off x="1333500" y="596688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AC9319B7-99B3-462B-BEAD-AF35D6EF3208}"/>
            </a:ext>
          </a:extLst>
        </xdr:cNvPr>
        <xdr:cNvSpPr/>
      </xdr:nvSpPr>
      <xdr:spPr>
        <a:xfrm>
          <a:off x="20955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40FC203E-3AB5-4A37-ADDF-461CEBF595B9}"/>
            </a:ext>
          </a:extLst>
        </xdr:cNvPr>
        <xdr:cNvSpPr txBox="1"/>
      </xdr:nvSpPr>
      <xdr:spPr>
        <a:xfrm>
          <a:off x="17843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8FB95466-23C1-468F-882A-2E8E54C0E978}"/>
            </a:ext>
          </a:extLst>
        </xdr:cNvPr>
        <xdr:cNvSpPr/>
      </xdr:nvSpPr>
      <xdr:spPr>
        <a:xfrm>
          <a:off x="1282700" y="697907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1462BD41-0391-460D-8442-A9842BFA4A42}"/>
            </a:ext>
          </a:extLst>
        </xdr:cNvPr>
        <xdr:cNvSpPr txBox="1"/>
      </xdr:nvSpPr>
      <xdr:spPr>
        <a:xfrm>
          <a:off x="9715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A4F488D1-A871-4C53-A57F-8164862F598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5470E65-487C-4A0B-8A2F-E7F13C17AEA7}"/>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4F23720-3DED-4E25-83B6-EC064031635B}"/>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6C941FD-C888-43E8-A9A2-8D6A85A914CA}"/>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28965A2-61CD-4CCD-8952-18919204AEE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78317</xdr:rowOff>
    </xdr:from>
    <xdr:to>
      <xdr:col>23</xdr:col>
      <xdr:colOff>184150</xdr:colOff>
      <xdr:row>37</xdr:row>
      <xdr:rowOff>8467</xdr:rowOff>
    </xdr:to>
    <xdr:sp macro="" textlink="">
      <xdr:nvSpPr>
        <xdr:cNvPr id="86" name="楕円 85">
          <a:extLst>
            <a:ext uri="{FF2B5EF4-FFF2-40B4-BE49-F238E27FC236}">
              <a16:creationId xmlns:a16="http://schemas.microsoft.com/office/drawing/2014/main" id="{7CC51F26-30EB-41D8-8ECB-2969BCCC36B6}"/>
            </a:ext>
          </a:extLst>
        </xdr:cNvPr>
        <xdr:cNvSpPr/>
      </xdr:nvSpPr>
      <xdr:spPr>
        <a:xfrm>
          <a:off x="4464050" y="6113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171044</xdr:rowOff>
    </xdr:from>
    <xdr:ext cx="762000" cy="259045"/>
    <xdr:sp macro="" textlink="">
      <xdr:nvSpPr>
        <xdr:cNvPr id="87" name="財政力該当値テキスト">
          <a:extLst>
            <a:ext uri="{FF2B5EF4-FFF2-40B4-BE49-F238E27FC236}">
              <a16:creationId xmlns:a16="http://schemas.microsoft.com/office/drawing/2014/main" id="{5730A406-FE1C-48F6-9DD9-F094248C0BD5}"/>
            </a:ext>
          </a:extLst>
        </xdr:cNvPr>
        <xdr:cNvSpPr txBox="1"/>
      </xdr:nvSpPr>
      <xdr:spPr>
        <a:xfrm>
          <a:off x="45847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88" name="楕円 87">
          <a:extLst>
            <a:ext uri="{FF2B5EF4-FFF2-40B4-BE49-F238E27FC236}">
              <a16:creationId xmlns:a16="http://schemas.microsoft.com/office/drawing/2014/main" id="{3F4E9BB8-8632-48E5-8AAE-31FBCCE7C669}"/>
            </a:ext>
          </a:extLst>
        </xdr:cNvPr>
        <xdr:cNvSpPr/>
      </xdr:nvSpPr>
      <xdr:spPr>
        <a:xfrm>
          <a:off x="3702050" y="6036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89" name="テキスト ボックス 88">
          <a:extLst>
            <a:ext uri="{FF2B5EF4-FFF2-40B4-BE49-F238E27FC236}">
              <a16:creationId xmlns:a16="http://schemas.microsoft.com/office/drawing/2014/main" id="{E023C6B5-AEF6-494B-B3D1-1D15FAE8C574}"/>
            </a:ext>
          </a:extLst>
        </xdr:cNvPr>
        <xdr:cNvSpPr txBox="1"/>
      </xdr:nvSpPr>
      <xdr:spPr>
        <a:xfrm>
          <a:off x="3409950" y="58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0" name="楕円 89">
          <a:extLst>
            <a:ext uri="{FF2B5EF4-FFF2-40B4-BE49-F238E27FC236}">
              <a16:creationId xmlns:a16="http://schemas.microsoft.com/office/drawing/2014/main" id="{3316909B-66CF-46FF-BE55-55C36766440A}"/>
            </a:ext>
          </a:extLst>
        </xdr:cNvPr>
        <xdr:cNvSpPr/>
      </xdr:nvSpPr>
      <xdr:spPr>
        <a:xfrm>
          <a:off x="2889250" y="595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1" name="テキスト ボックス 90">
          <a:extLst>
            <a:ext uri="{FF2B5EF4-FFF2-40B4-BE49-F238E27FC236}">
              <a16:creationId xmlns:a16="http://schemas.microsoft.com/office/drawing/2014/main" id="{DBD0386C-3051-4615-95CD-F4F085F787C8}"/>
            </a:ext>
          </a:extLst>
        </xdr:cNvPr>
        <xdr:cNvSpPr txBox="1"/>
      </xdr:nvSpPr>
      <xdr:spPr>
        <a:xfrm>
          <a:off x="2597150" y="57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48683</xdr:rowOff>
    </xdr:from>
    <xdr:to>
      <xdr:col>11</xdr:col>
      <xdr:colOff>82550</xdr:colOff>
      <xdr:row>35</xdr:row>
      <xdr:rowOff>150283</xdr:rowOff>
    </xdr:to>
    <xdr:sp macro="" textlink="">
      <xdr:nvSpPr>
        <xdr:cNvPr id="92" name="楕円 91">
          <a:extLst>
            <a:ext uri="{FF2B5EF4-FFF2-40B4-BE49-F238E27FC236}">
              <a16:creationId xmlns:a16="http://schemas.microsoft.com/office/drawing/2014/main" id="{80D25384-ECAD-4EBE-A6E8-A6124C086FC3}"/>
            </a:ext>
          </a:extLst>
        </xdr:cNvPr>
        <xdr:cNvSpPr/>
      </xdr:nvSpPr>
      <xdr:spPr>
        <a:xfrm>
          <a:off x="2095500" y="5916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160460</xdr:rowOff>
    </xdr:from>
    <xdr:ext cx="762000" cy="259045"/>
    <xdr:sp macro="" textlink="">
      <xdr:nvSpPr>
        <xdr:cNvPr id="93" name="テキスト ボックス 92">
          <a:extLst>
            <a:ext uri="{FF2B5EF4-FFF2-40B4-BE49-F238E27FC236}">
              <a16:creationId xmlns:a16="http://schemas.microsoft.com/office/drawing/2014/main" id="{A7D5FC2B-5253-42F5-9CAA-EF90D9D16BB8}"/>
            </a:ext>
          </a:extLst>
        </xdr:cNvPr>
        <xdr:cNvSpPr txBox="1"/>
      </xdr:nvSpPr>
      <xdr:spPr>
        <a:xfrm>
          <a:off x="1784350" y="56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48683</xdr:rowOff>
    </xdr:from>
    <xdr:to>
      <xdr:col>7</xdr:col>
      <xdr:colOff>31750</xdr:colOff>
      <xdr:row>35</xdr:row>
      <xdr:rowOff>150283</xdr:rowOff>
    </xdr:to>
    <xdr:sp macro="" textlink="">
      <xdr:nvSpPr>
        <xdr:cNvPr id="94" name="楕円 93">
          <a:extLst>
            <a:ext uri="{FF2B5EF4-FFF2-40B4-BE49-F238E27FC236}">
              <a16:creationId xmlns:a16="http://schemas.microsoft.com/office/drawing/2014/main" id="{DFDA00A7-6910-4FF4-A236-58497C5F52DC}"/>
            </a:ext>
          </a:extLst>
        </xdr:cNvPr>
        <xdr:cNvSpPr/>
      </xdr:nvSpPr>
      <xdr:spPr>
        <a:xfrm>
          <a:off x="1282700" y="5916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160460</xdr:rowOff>
    </xdr:from>
    <xdr:ext cx="762000" cy="259045"/>
    <xdr:sp macro="" textlink="">
      <xdr:nvSpPr>
        <xdr:cNvPr id="95" name="テキスト ボックス 94">
          <a:extLst>
            <a:ext uri="{FF2B5EF4-FFF2-40B4-BE49-F238E27FC236}">
              <a16:creationId xmlns:a16="http://schemas.microsoft.com/office/drawing/2014/main" id="{D5A1A9FB-3935-4FCE-BEBD-279E9CC423AA}"/>
            </a:ext>
          </a:extLst>
        </xdr:cNvPr>
        <xdr:cNvSpPr txBox="1"/>
      </xdr:nvSpPr>
      <xdr:spPr>
        <a:xfrm>
          <a:off x="971550" y="56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EA38450-3780-4D21-874D-DF8CC5BE09A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B625104F-DD2D-4A3B-84A5-AA040AB0A247}"/>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E29BD121-4C8E-424E-8B9D-0676196C3876}"/>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705F89C-F519-491A-9772-A4454AA52DB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8F1EB5F-70A2-429E-B04B-CC18AC91BE6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E221CB5-8B92-440A-92F5-B8A3DA6BB385}"/>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3751920E-EFBB-42CF-8583-2425329E748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E100E6C8-237C-4D2E-9149-72510686C5F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2D31775B-A5F0-4FDB-871B-BC2A56384AE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72733C58-08A7-49A5-8576-749A06BA38C4}"/>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7CB2C76F-CC1E-461E-B8B2-27B098929B5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比率を算定する上で分子となる経常経費充当一般財源は、扶助費的な補助費等の増などにより平成３０年度以降増加を続けている。</a:t>
          </a:r>
        </a:p>
        <a:p>
          <a:r>
            <a:rPr kumimoji="1" lang="ja-JP" altLang="en-US" sz="1000">
              <a:latin typeface="ＭＳ Ｐゴシック" panose="020B0600070205080204" pitchFamily="50" charset="-128"/>
              <a:ea typeface="ＭＳ Ｐゴシック" panose="020B0600070205080204" pitchFamily="50" charset="-128"/>
            </a:rPr>
            <a:t>　令和元年度は、分子が増加したことに加え、県税収入の減などにより分母となる経常一般財源が減少したため、４．１ポイント上昇した。</a:t>
          </a:r>
        </a:p>
        <a:p>
          <a:r>
            <a:rPr kumimoji="1" lang="ja-JP" altLang="en-US" sz="1000">
              <a:latin typeface="ＭＳ Ｐゴシック" panose="020B0600070205080204" pitchFamily="50" charset="-128"/>
              <a:ea typeface="ＭＳ Ｐゴシック" panose="020B0600070205080204" pitchFamily="50" charset="-128"/>
            </a:rPr>
            <a:t>　令和２年度は、分母が地方税及び地方譲与税の大幅な減収を減収補塡債などの起債を活用して埋め合わせたことにより増加したものの、分子も増加したため、０．２ポイント上昇した。</a:t>
          </a:r>
        </a:p>
        <a:p>
          <a:r>
            <a:rPr kumimoji="1" lang="ja-JP" altLang="en-US" sz="1000">
              <a:latin typeface="ＭＳ Ｐゴシック" panose="020B0600070205080204" pitchFamily="50" charset="-128"/>
              <a:ea typeface="ＭＳ Ｐゴシック" panose="020B0600070205080204" pitchFamily="50" charset="-128"/>
            </a:rPr>
            <a:t>　令和３年度は、分子が増加したものの、県税収入や地方交付税の増などにより、分母の増が分子の増を上回ったため、前年度から１０．８ポイントと大幅に低下した。</a:t>
          </a:r>
        </a:p>
        <a:p>
          <a:r>
            <a:rPr kumimoji="1" lang="ja-JP" altLang="en-US" sz="1000">
              <a:latin typeface="ＭＳ Ｐゴシック" panose="020B0600070205080204" pitchFamily="50" charset="-128"/>
              <a:ea typeface="ＭＳ Ｐゴシック" panose="020B0600070205080204" pitchFamily="50" charset="-128"/>
            </a:rPr>
            <a:t>　令和４年度は、分子が増加したことに加え、地方交付税及び臨時財政対策債の減などにより分母が減少したため、前年度から６．５ポイント上昇した。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1A2F302-9320-4D5E-8E3A-060C4E8D306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78FC142C-9D1F-42ED-B5ED-7F010C7885D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918D4C29-0173-477B-99F1-F46D6300CAD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A082C8A3-1D61-496E-A219-7D245B305064}"/>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FD00D83C-E22D-49B8-A232-AA1F912A0596}"/>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33937B34-2B35-415F-B730-303419EC184C}"/>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3F46DCD5-3032-4C71-AAF1-C61869F9228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A749FA49-959F-4109-936B-AB67C68BF29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52412F7D-309D-4E9A-913F-08571070495D}"/>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407A551F-F762-4B89-9B86-16148A23DD9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FB3CE04E-5FD8-4EC0-8442-FAE04E733649}"/>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EA27A0C7-34DC-4EB7-A44E-355CA12380DD}"/>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1136C386-C6BA-496B-8AB9-462C6050E63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C5FA7F78-0988-4EAA-B3E3-5C39ED5FAC8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3097B84-22C7-4D4A-8AFF-9ABD7245A209}"/>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FF6A22C-5127-40EF-935D-02A4D02EDA1B}"/>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67</xdr:row>
      <xdr:rowOff>138995</xdr:rowOff>
    </xdr:to>
    <xdr:cxnSp macro="">
      <xdr:nvCxnSpPr>
        <xdr:cNvPr id="123" name="直線コネクタ 122">
          <a:extLst>
            <a:ext uri="{FF2B5EF4-FFF2-40B4-BE49-F238E27FC236}">
              <a16:creationId xmlns:a16="http://schemas.microsoft.com/office/drawing/2014/main" id="{12B30FBC-0F10-4637-BA1C-4F5A02867218}"/>
            </a:ext>
          </a:extLst>
        </xdr:cNvPr>
        <xdr:cNvCxnSpPr/>
      </xdr:nvCxnSpPr>
      <xdr:spPr>
        <a:xfrm flipV="1">
          <a:off x="4514850" y="9809903"/>
          <a:ext cx="0" cy="156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111072</xdr:rowOff>
    </xdr:from>
    <xdr:ext cx="762000" cy="259045"/>
    <xdr:sp macro="" textlink="">
      <xdr:nvSpPr>
        <xdr:cNvPr id="124" name="財政構造の弾力性最小値テキスト">
          <a:extLst>
            <a:ext uri="{FF2B5EF4-FFF2-40B4-BE49-F238E27FC236}">
              <a16:creationId xmlns:a16="http://schemas.microsoft.com/office/drawing/2014/main" id="{109DB8FF-E6D4-4879-8CDF-EF20AB7291D1}"/>
            </a:ext>
          </a:extLst>
        </xdr:cNvPr>
        <xdr:cNvSpPr txBox="1"/>
      </xdr:nvSpPr>
      <xdr:spPr>
        <a:xfrm>
          <a:off x="4584700" y="1134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138995</xdr:rowOff>
    </xdr:from>
    <xdr:to>
      <xdr:col>24</xdr:col>
      <xdr:colOff>12700</xdr:colOff>
      <xdr:row>67</xdr:row>
      <xdr:rowOff>138995</xdr:rowOff>
    </xdr:to>
    <xdr:cxnSp macro="">
      <xdr:nvCxnSpPr>
        <xdr:cNvPr id="125" name="直線コネクタ 124">
          <a:extLst>
            <a:ext uri="{FF2B5EF4-FFF2-40B4-BE49-F238E27FC236}">
              <a16:creationId xmlns:a16="http://schemas.microsoft.com/office/drawing/2014/main" id="{6ECC3813-2C17-4FAB-A42E-E460EA8D49AE}"/>
            </a:ext>
          </a:extLst>
        </xdr:cNvPr>
        <xdr:cNvCxnSpPr/>
      </xdr:nvCxnSpPr>
      <xdr:spPr>
        <a:xfrm>
          <a:off x="4425950" y="11370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26" name="財政構造の弾力性最大値テキスト">
          <a:extLst>
            <a:ext uri="{FF2B5EF4-FFF2-40B4-BE49-F238E27FC236}">
              <a16:creationId xmlns:a16="http://schemas.microsoft.com/office/drawing/2014/main" id="{5F48D7BF-B688-4C01-834C-949508927AA4}"/>
            </a:ext>
          </a:extLst>
        </xdr:cNvPr>
        <xdr:cNvSpPr txBox="1"/>
      </xdr:nvSpPr>
      <xdr:spPr>
        <a:xfrm>
          <a:off x="4584700" y="95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27" name="直線コネクタ 126">
          <a:extLst>
            <a:ext uri="{FF2B5EF4-FFF2-40B4-BE49-F238E27FC236}">
              <a16:creationId xmlns:a16="http://schemas.microsoft.com/office/drawing/2014/main" id="{EA01F249-7017-4F63-8684-6FFCFE726500}"/>
            </a:ext>
          </a:extLst>
        </xdr:cNvPr>
        <xdr:cNvCxnSpPr/>
      </xdr:nvCxnSpPr>
      <xdr:spPr>
        <a:xfrm>
          <a:off x="4425950" y="9809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110772</xdr:rowOff>
    </xdr:from>
    <xdr:to>
      <xdr:col>23</xdr:col>
      <xdr:colOff>133350</xdr:colOff>
      <xdr:row>62</xdr:row>
      <xdr:rowOff>124883</xdr:rowOff>
    </xdr:to>
    <xdr:cxnSp macro="">
      <xdr:nvCxnSpPr>
        <xdr:cNvPr id="128" name="直線コネクタ 127">
          <a:extLst>
            <a:ext uri="{FF2B5EF4-FFF2-40B4-BE49-F238E27FC236}">
              <a16:creationId xmlns:a16="http://schemas.microsoft.com/office/drawing/2014/main" id="{E8FC01AF-DF94-4310-83DF-1084D0BAB817}"/>
            </a:ext>
          </a:extLst>
        </xdr:cNvPr>
        <xdr:cNvCxnSpPr/>
      </xdr:nvCxnSpPr>
      <xdr:spPr>
        <a:xfrm>
          <a:off x="3752850" y="9666252"/>
          <a:ext cx="762000" cy="8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29" name="財政構造の弾力性平均値テキスト">
          <a:extLst>
            <a:ext uri="{FF2B5EF4-FFF2-40B4-BE49-F238E27FC236}">
              <a16:creationId xmlns:a16="http://schemas.microsoft.com/office/drawing/2014/main" id="{20C57BCA-B1BF-4BF1-80E6-3605F65E7581}"/>
            </a:ext>
          </a:extLst>
        </xdr:cNvPr>
        <xdr:cNvSpPr txBox="1"/>
      </xdr:nvSpPr>
      <xdr:spPr>
        <a:xfrm>
          <a:off x="4584700" y="1049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0" name="フローチャート: 判断 129">
          <a:extLst>
            <a:ext uri="{FF2B5EF4-FFF2-40B4-BE49-F238E27FC236}">
              <a16:creationId xmlns:a16="http://schemas.microsoft.com/office/drawing/2014/main" id="{6A96A74D-DDD3-440B-806F-DA706312FAB6}"/>
            </a:ext>
          </a:extLst>
        </xdr:cNvPr>
        <xdr:cNvSpPr/>
      </xdr:nvSpPr>
      <xdr:spPr>
        <a:xfrm>
          <a:off x="4464050" y="1052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110772</xdr:rowOff>
    </xdr:from>
    <xdr:to>
      <xdr:col>19</xdr:col>
      <xdr:colOff>133350</xdr:colOff>
      <xdr:row>66</xdr:row>
      <xdr:rowOff>15522</xdr:rowOff>
    </xdr:to>
    <xdr:cxnSp macro="">
      <xdr:nvCxnSpPr>
        <xdr:cNvPr id="131" name="直線コネクタ 130">
          <a:extLst>
            <a:ext uri="{FF2B5EF4-FFF2-40B4-BE49-F238E27FC236}">
              <a16:creationId xmlns:a16="http://schemas.microsoft.com/office/drawing/2014/main" id="{D3622FA5-9000-49D1-AB19-76F89174CD96}"/>
            </a:ext>
          </a:extLst>
        </xdr:cNvPr>
        <xdr:cNvCxnSpPr/>
      </xdr:nvCxnSpPr>
      <xdr:spPr>
        <a:xfrm flipV="1">
          <a:off x="2940050" y="9666252"/>
          <a:ext cx="812800" cy="14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46567</xdr:rowOff>
    </xdr:from>
    <xdr:to>
      <xdr:col>19</xdr:col>
      <xdr:colOff>184150</xdr:colOff>
      <xdr:row>57</xdr:row>
      <xdr:rowOff>148167</xdr:rowOff>
    </xdr:to>
    <xdr:sp macro="" textlink="">
      <xdr:nvSpPr>
        <xdr:cNvPr id="132" name="フローチャート: 判断 131">
          <a:extLst>
            <a:ext uri="{FF2B5EF4-FFF2-40B4-BE49-F238E27FC236}">
              <a16:creationId xmlns:a16="http://schemas.microsoft.com/office/drawing/2014/main" id="{A3FDD733-D79B-42F1-92EE-790844E2CF95}"/>
            </a:ext>
          </a:extLst>
        </xdr:cNvPr>
        <xdr:cNvSpPr/>
      </xdr:nvSpPr>
      <xdr:spPr>
        <a:xfrm>
          <a:off x="3702050" y="960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158344</xdr:rowOff>
    </xdr:from>
    <xdr:ext cx="736600" cy="259045"/>
    <xdr:sp macro="" textlink="">
      <xdr:nvSpPr>
        <xdr:cNvPr id="133" name="テキスト ボックス 132">
          <a:extLst>
            <a:ext uri="{FF2B5EF4-FFF2-40B4-BE49-F238E27FC236}">
              <a16:creationId xmlns:a16="http://schemas.microsoft.com/office/drawing/2014/main" id="{6A6CCFD8-B1D5-4265-93E0-E3F1E89AFF48}"/>
            </a:ext>
          </a:extLst>
        </xdr:cNvPr>
        <xdr:cNvSpPr txBox="1"/>
      </xdr:nvSpPr>
      <xdr:spPr>
        <a:xfrm>
          <a:off x="3409950" y="9378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160161</xdr:rowOff>
    </xdr:from>
    <xdr:to>
      <xdr:col>15</xdr:col>
      <xdr:colOff>82550</xdr:colOff>
      <xdr:row>66</xdr:row>
      <xdr:rowOff>15522</xdr:rowOff>
    </xdr:to>
    <xdr:cxnSp macro="">
      <xdr:nvCxnSpPr>
        <xdr:cNvPr id="134" name="直線コネクタ 133">
          <a:extLst>
            <a:ext uri="{FF2B5EF4-FFF2-40B4-BE49-F238E27FC236}">
              <a16:creationId xmlns:a16="http://schemas.microsoft.com/office/drawing/2014/main" id="{0C29B970-1CDD-453E-B8B9-22D01BBD2618}"/>
            </a:ext>
          </a:extLst>
        </xdr:cNvPr>
        <xdr:cNvCxnSpPr/>
      </xdr:nvCxnSpPr>
      <xdr:spPr>
        <a:xfrm>
          <a:off x="2127250" y="11056761"/>
          <a:ext cx="8128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5" name="フローチャート: 判断 134">
          <a:extLst>
            <a:ext uri="{FF2B5EF4-FFF2-40B4-BE49-F238E27FC236}">
              <a16:creationId xmlns:a16="http://schemas.microsoft.com/office/drawing/2014/main" id="{04500453-7BE4-496D-861F-B03DE5B58AD7}"/>
            </a:ext>
          </a:extLst>
        </xdr:cNvPr>
        <xdr:cNvSpPr/>
      </xdr:nvSpPr>
      <xdr:spPr>
        <a:xfrm>
          <a:off x="2889250" y="1061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161872</xdr:rowOff>
    </xdr:from>
    <xdr:ext cx="762000" cy="259045"/>
    <xdr:sp macro="" textlink="">
      <xdr:nvSpPr>
        <xdr:cNvPr id="136" name="テキスト ボックス 135">
          <a:extLst>
            <a:ext uri="{FF2B5EF4-FFF2-40B4-BE49-F238E27FC236}">
              <a16:creationId xmlns:a16="http://schemas.microsoft.com/office/drawing/2014/main" id="{6C073844-FC79-4B18-BD0A-7BA01AF1A677}"/>
            </a:ext>
          </a:extLst>
        </xdr:cNvPr>
        <xdr:cNvSpPr txBox="1"/>
      </xdr:nvSpPr>
      <xdr:spPr>
        <a:xfrm>
          <a:off x="2597150" y="103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65</xdr:row>
      <xdr:rowOff>160161</xdr:rowOff>
    </xdr:to>
    <xdr:cxnSp macro="">
      <xdr:nvCxnSpPr>
        <xdr:cNvPr id="137" name="直線コネクタ 136">
          <a:extLst>
            <a:ext uri="{FF2B5EF4-FFF2-40B4-BE49-F238E27FC236}">
              <a16:creationId xmlns:a16="http://schemas.microsoft.com/office/drawing/2014/main" id="{705C7892-DCF6-4A0E-822D-4CB116F54DBC}"/>
            </a:ext>
          </a:extLst>
        </xdr:cNvPr>
        <xdr:cNvCxnSpPr/>
      </xdr:nvCxnSpPr>
      <xdr:spPr>
        <a:xfrm>
          <a:off x="1333500" y="10518563"/>
          <a:ext cx="793750" cy="53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38" name="フローチャート: 判断 137">
          <a:extLst>
            <a:ext uri="{FF2B5EF4-FFF2-40B4-BE49-F238E27FC236}">
              <a16:creationId xmlns:a16="http://schemas.microsoft.com/office/drawing/2014/main" id="{6E8DBBD0-170C-4224-BA7F-D9002EC87436}"/>
            </a:ext>
          </a:extLst>
        </xdr:cNvPr>
        <xdr:cNvSpPr/>
      </xdr:nvSpPr>
      <xdr:spPr>
        <a:xfrm>
          <a:off x="2095500" y="1067844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39" name="テキスト ボックス 138">
          <a:extLst>
            <a:ext uri="{FF2B5EF4-FFF2-40B4-BE49-F238E27FC236}">
              <a16:creationId xmlns:a16="http://schemas.microsoft.com/office/drawing/2014/main" id="{5AE62ACC-7419-43BA-9ED1-9357E02F389E}"/>
            </a:ext>
          </a:extLst>
        </xdr:cNvPr>
        <xdr:cNvSpPr txBox="1"/>
      </xdr:nvSpPr>
      <xdr:spPr>
        <a:xfrm>
          <a:off x="1784350" y="104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0" name="フローチャート: 判断 139">
          <a:extLst>
            <a:ext uri="{FF2B5EF4-FFF2-40B4-BE49-F238E27FC236}">
              <a16:creationId xmlns:a16="http://schemas.microsoft.com/office/drawing/2014/main" id="{EEBCAAA9-05C4-4A4E-A029-DAAD1D603CED}"/>
            </a:ext>
          </a:extLst>
        </xdr:cNvPr>
        <xdr:cNvSpPr/>
      </xdr:nvSpPr>
      <xdr:spPr>
        <a:xfrm>
          <a:off x="1282700" y="105079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1" name="テキスト ボックス 140">
          <a:extLst>
            <a:ext uri="{FF2B5EF4-FFF2-40B4-BE49-F238E27FC236}">
              <a16:creationId xmlns:a16="http://schemas.microsoft.com/office/drawing/2014/main" id="{D8FCCEBC-1EB0-4F54-BA47-C3C129257862}"/>
            </a:ext>
          </a:extLst>
        </xdr:cNvPr>
        <xdr:cNvSpPr txBox="1"/>
      </xdr:nvSpPr>
      <xdr:spPr>
        <a:xfrm>
          <a:off x="97155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676E25A-FCD3-4947-9928-D9094A53999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3DC0EA1-613F-4C9A-A9A0-2861DDE40316}"/>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484D78C-070A-4FCE-8DF7-9D2B49194003}"/>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BB4AC0F-86F7-4E4B-8CD6-587E252B490F}"/>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AC44D88-D3A4-49C5-AAC2-2F55B524D868}"/>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47" name="楕円 146">
          <a:extLst>
            <a:ext uri="{FF2B5EF4-FFF2-40B4-BE49-F238E27FC236}">
              <a16:creationId xmlns:a16="http://schemas.microsoft.com/office/drawing/2014/main" id="{32FD32AD-77B6-4053-B44F-0B996E717D93}"/>
            </a:ext>
          </a:extLst>
        </xdr:cNvPr>
        <xdr:cNvSpPr/>
      </xdr:nvSpPr>
      <xdr:spPr>
        <a:xfrm>
          <a:off x="446405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48" name="財政構造の弾力性該当値テキスト">
          <a:extLst>
            <a:ext uri="{FF2B5EF4-FFF2-40B4-BE49-F238E27FC236}">
              <a16:creationId xmlns:a16="http://schemas.microsoft.com/office/drawing/2014/main" id="{56639921-FE06-4587-8E00-219D33A10EAF}"/>
            </a:ext>
          </a:extLst>
        </xdr:cNvPr>
        <xdr:cNvSpPr txBox="1"/>
      </xdr:nvSpPr>
      <xdr:spPr>
        <a:xfrm>
          <a:off x="4584700" y="1031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59972</xdr:rowOff>
    </xdr:from>
    <xdr:to>
      <xdr:col>19</xdr:col>
      <xdr:colOff>184150</xdr:colOff>
      <xdr:row>57</xdr:row>
      <xdr:rowOff>161572</xdr:rowOff>
    </xdr:to>
    <xdr:sp macro="" textlink="">
      <xdr:nvSpPr>
        <xdr:cNvPr id="149" name="楕円 148">
          <a:extLst>
            <a:ext uri="{FF2B5EF4-FFF2-40B4-BE49-F238E27FC236}">
              <a16:creationId xmlns:a16="http://schemas.microsoft.com/office/drawing/2014/main" id="{9795B4EA-043F-4FE9-8578-E7F3A5EC0F6B}"/>
            </a:ext>
          </a:extLst>
        </xdr:cNvPr>
        <xdr:cNvSpPr/>
      </xdr:nvSpPr>
      <xdr:spPr>
        <a:xfrm>
          <a:off x="3702050" y="9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146349</xdr:rowOff>
    </xdr:from>
    <xdr:ext cx="736600" cy="259045"/>
    <xdr:sp macro="" textlink="">
      <xdr:nvSpPr>
        <xdr:cNvPr id="150" name="テキスト ボックス 149">
          <a:extLst>
            <a:ext uri="{FF2B5EF4-FFF2-40B4-BE49-F238E27FC236}">
              <a16:creationId xmlns:a16="http://schemas.microsoft.com/office/drawing/2014/main" id="{1B5FF211-86DD-4DCF-82D2-9A8F234878CF}"/>
            </a:ext>
          </a:extLst>
        </xdr:cNvPr>
        <xdr:cNvSpPr txBox="1"/>
      </xdr:nvSpPr>
      <xdr:spPr>
        <a:xfrm>
          <a:off x="3409950" y="97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136172</xdr:rowOff>
    </xdr:from>
    <xdr:to>
      <xdr:col>15</xdr:col>
      <xdr:colOff>133350</xdr:colOff>
      <xdr:row>66</xdr:row>
      <xdr:rowOff>66322</xdr:rowOff>
    </xdr:to>
    <xdr:sp macro="" textlink="">
      <xdr:nvSpPr>
        <xdr:cNvPr id="151" name="楕円 150">
          <a:extLst>
            <a:ext uri="{FF2B5EF4-FFF2-40B4-BE49-F238E27FC236}">
              <a16:creationId xmlns:a16="http://schemas.microsoft.com/office/drawing/2014/main" id="{6890C3DC-98C3-499F-AFF9-47143D608338}"/>
            </a:ext>
          </a:extLst>
        </xdr:cNvPr>
        <xdr:cNvSpPr/>
      </xdr:nvSpPr>
      <xdr:spPr>
        <a:xfrm>
          <a:off x="2889250" y="11032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51099</xdr:rowOff>
    </xdr:from>
    <xdr:ext cx="762000" cy="259045"/>
    <xdr:sp macro="" textlink="">
      <xdr:nvSpPr>
        <xdr:cNvPr id="152" name="テキスト ボックス 151">
          <a:extLst>
            <a:ext uri="{FF2B5EF4-FFF2-40B4-BE49-F238E27FC236}">
              <a16:creationId xmlns:a16="http://schemas.microsoft.com/office/drawing/2014/main" id="{9B2AE341-433A-40B8-B42E-FA265C4104C4}"/>
            </a:ext>
          </a:extLst>
        </xdr:cNvPr>
        <xdr:cNvSpPr txBox="1"/>
      </xdr:nvSpPr>
      <xdr:spPr>
        <a:xfrm>
          <a:off x="2597150" y="1111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109361</xdr:rowOff>
    </xdr:from>
    <xdr:to>
      <xdr:col>11</xdr:col>
      <xdr:colOff>82550</xdr:colOff>
      <xdr:row>66</xdr:row>
      <xdr:rowOff>39511</xdr:rowOff>
    </xdr:to>
    <xdr:sp macro="" textlink="">
      <xdr:nvSpPr>
        <xdr:cNvPr id="153" name="楕円 152">
          <a:extLst>
            <a:ext uri="{FF2B5EF4-FFF2-40B4-BE49-F238E27FC236}">
              <a16:creationId xmlns:a16="http://schemas.microsoft.com/office/drawing/2014/main" id="{94BAEF3B-4928-4009-98C1-757102F8915E}"/>
            </a:ext>
          </a:extLst>
        </xdr:cNvPr>
        <xdr:cNvSpPr/>
      </xdr:nvSpPr>
      <xdr:spPr>
        <a:xfrm>
          <a:off x="2095500" y="110059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24288</xdr:rowOff>
    </xdr:from>
    <xdr:ext cx="762000" cy="259045"/>
    <xdr:sp macro="" textlink="">
      <xdr:nvSpPr>
        <xdr:cNvPr id="154" name="テキスト ボックス 153">
          <a:extLst>
            <a:ext uri="{FF2B5EF4-FFF2-40B4-BE49-F238E27FC236}">
              <a16:creationId xmlns:a16="http://schemas.microsoft.com/office/drawing/2014/main" id="{12C63E55-FEEA-4B95-B21C-71099B772B41}"/>
            </a:ext>
          </a:extLst>
        </xdr:cNvPr>
        <xdr:cNvSpPr txBox="1"/>
      </xdr:nvSpPr>
      <xdr:spPr>
        <a:xfrm>
          <a:off x="1784350" y="1108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5" name="楕円 154">
          <a:extLst>
            <a:ext uri="{FF2B5EF4-FFF2-40B4-BE49-F238E27FC236}">
              <a16:creationId xmlns:a16="http://schemas.microsoft.com/office/drawing/2014/main" id="{C7189C2D-EC07-4EB1-9676-836BE3179C05}"/>
            </a:ext>
          </a:extLst>
        </xdr:cNvPr>
        <xdr:cNvSpPr/>
      </xdr:nvSpPr>
      <xdr:spPr>
        <a:xfrm>
          <a:off x="12827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56" name="テキスト ボックス 155">
          <a:extLst>
            <a:ext uri="{FF2B5EF4-FFF2-40B4-BE49-F238E27FC236}">
              <a16:creationId xmlns:a16="http://schemas.microsoft.com/office/drawing/2014/main" id="{62F87040-102D-4DB8-88C7-C9C10F807957}"/>
            </a:ext>
          </a:extLst>
        </xdr:cNvPr>
        <xdr:cNvSpPr txBox="1"/>
      </xdr:nvSpPr>
      <xdr:spPr>
        <a:xfrm>
          <a:off x="971550" y="1024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4C3E87F-8C35-4C21-9E78-6547E38C77AC}"/>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571CCF4A-5481-474B-B95C-317B1A8AC725}"/>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42884CF2-A7EC-479A-9D0E-CC0DF219BEAB}"/>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977264F5-AF55-445D-9124-6A0CEAA4205F}"/>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8F338380-4A51-4504-A427-1F03288F8023}"/>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38C3FA2-D3F7-4602-8CCE-D42AB2A1A04A}"/>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2447AAA2-ACAB-4486-8ABD-916AB5B72CD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6E5F7ADF-FDFE-4D65-BF5A-3ED050AFB75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68403B52-D336-4CEC-A3D7-D698A780189B}"/>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D88A3470-E07F-40EA-9978-0524610D423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42DA6EF2-C9B4-4713-8C28-437774D2DF8A}"/>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人口１人当たり人件費・物件費等決算額は、平成３０年度以降、増加傾向にある。</a:t>
          </a:r>
        </a:p>
        <a:p>
          <a:r>
            <a:rPr kumimoji="1" lang="ja-JP" altLang="en-US" sz="1200">
              <a:latin typeface="ＭＳ Ｐゴシック" panose="020B0600070205080204" pitchFamily="50" charset="-128"/>
              <a:ea typeface="ＭＳ Ｐゴシック" panose="020B0600070205080204" pitchFamily="50" charset="-128"/>
            </a:rPr>
            <a:t>　主な要因として、物件費については、平成３０年度及び令和元年度はＣＳＦ（豚熱）対策経費によるもの、令和２年度、令和３年度及び令和４年度は新型コロナウイルス感染症関連経費によるものが挙げられる。また、人件費について、令和４年度は人事委員会勧告に伴う給与の増額改定により増加した。</a:t>
          </a:r>
        </a:p>
        <a:p>
          <a:r>
            <a:rPr kumimoji="1" lang="ja-JP" altLang="en-US" sz="1200">
              <a:latin typeface="ＭＳ Ｐゴシック" panose="020B0600070205080204" pitchFamily="50" charset="-128"/>
              <a:ea typeface="ＭＳ Ｐゴシック" panose="020B0600070205080204" pitchFamily="50" charset="-128"/>
            </a:rPr>
            <a:t>　人件費については、今後も「あいち行革プラン２０２０後半期の取組」に基づき、引き続き効率的かつ効果的な人員配置に引き続き取り組んでいく。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1266F54C-5995-49F6-B631-E9A65B77AF5F}"/>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E0DA458D-62B2-4D3E-83D8-EFE10E292EC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720F1270-600A-4661-AE42-BE40892B150C}"/>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B2C1F7D8-14A5-462E-82FB-FA6B48A35138}"/>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83C6B308-F1EA-4292-A20B-F6296396A17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89DA4239-F904-4A56-B4BB-E22C225DFD0E}"/>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E21F5578-E10F-4184-8CE2-064269157ED0}"/>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F3336CAB-3205-4267-A0E0-70B4F547F5C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228B3255-689C-4D1D-A84B-897A3A06B827}"/>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6DC510C-9D5A-448A-9986-0EB69514376D}"/>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8E848E58-7364-4BFD-9597-AC1B8ECF7915}"/>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FE305E57-EC50-42D1-95F5-BA9346F55F23}"/>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BE0E63AB-2596-4A44-88C8-216955E7767F}"/>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FC22564A-2BC1-4A3B-8CD3-03A032FDD84E}"/>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27B153ED-244A-4D5F-AB2F-0F267AB751ED}"/>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0AC862C-E1B4-4BD8-BBC7-F158071C0304}"/>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9F86FD26-BC92-4ECE-8A97-D80090C8A437}"/>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95398A81-CEE3-4C0C-B477-2EE5AAC8A56B}"/>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1BA33086-683C-4F6B-AD67-5A30C2B5755D}"/>
            </a:ext>
          </a:extLst>
        </xdr:cNvPr>
        <xdr:cNvCxnSpPr/>
      </xdr:nvCxnSpPr>
      <xdr:spPr>
        <a:xfrm flipV="1">
          <a:off x="4514850" y="13496499"/>
          <a:ext cx="0" cy="1479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EBC58FD1-81F9-4633-A194-9EAFC94D254B}"/>
            </a:ext>
          </a:extLst>
        </xdr:cNvPr>
        <xdr:cNvSpPr txBox="1"/>
      </xdr:nvSpPr>
      <xdr:spPr>
        <a:xfrm>
          <a:off x="4584700" y="1494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232047F2-04BB-42AB-AABD-0675CBA50AC1}"/>
            </a:ext>
          </a:extLst>
        </xdr:cNvPr>
        <xdr:cNvCxnSpPr/>
      </xdr:nvCxnSpPr>
      <xdr:spPr>
        <a:xfrm>
          <a:off x="4425950" y="14976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4062C6A5-003F-4F07-A119-2FB818F8B4E0}"/>
            </a:ext>
          </a:extLst>
        </xdr:cNvPr>
        <xdr:cNvSpPr txBox="1"/>
      </xdr:nvSpPr>
      <xdr:spPr>
        <a:xfrm>
          <a:off x="4584700" y="13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B3D79880-9C57-4CFF-9E7E-719B7AF5D3F1}"/>
            </a:ext>
          </a:extLst>
        </xdr:cNvPr>
        <xdr:cNvCxnSpPr/>
      </xdr:nvCxnSpPr>
      <xdr:spPr>
        <a:xfrm>
          <a:off x="4425950" y="13496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38060</xdr:rowOff>
    </xdr:from>
    <xdr:to>
      <xdr:col>23</xdr:col>
      <xdr:colOff>133350</xdr:colOff>
      <xdr:row>82</xdr:row>
      <xdr:rowOff>61075</xdr:rowOff>
    </xdr:to>
    <xdr:cxnSp macro="">
      <xdr:nvCxnSpPr>
        <xdr:cNvPr id="191" name="直線コネクタ 190">
          <a:extLst>
            <a:ext uri="{FF2B5EF4-FFF2-40B4-BE49-F238E27FC236}">
              <a16:creationId xmlns:a16="http://schemas.microsoft.com/office/drawing/2014/main" id="{8D413B12-1154-4DDE-9875-C447B0CF465E}"/>
            </a:ext>
          </a:extLst>
        </xdr:cNvPr>
        <xdr:cNvCxnSpPr/>
      </xdr:nvCxnSpPr>
      <xdr:spPr>
        <a:xfrm>
          <a:off x="3752850" y="13784540"/>
          <a:ext cx="762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103427</xdr:rowOff>
    </xdr:from>
    <xdr:ext cx="762000" cy="259045"/>
    <xdr:sp macro="" textlink="">
      <xdr:nvSpPr>
        <xdr:cNvPr id="192" name="人件費・物件費等の状況平均値テキスト">
          <a:extLst>
            <a:ext uri="{FF2B5EF4-FFF2-40B4-BE49-F238E27FC236}">
              <a16:creationId xmlns:a16="http://schemas.microsoft.com/office/drawing/2014/main" id="{2E4CC345-CB2A-4332-AE6E-AE6FF165AEC6}"/>
            </a:ext>
          </a:extLst>
        </xdr:cNvPr>
        <xdr:cNvSpPr txBox="1"/>
      </xdr:nvSpPr>
      <xdr:spPr>
        <a:xfrm>
          <a:off x="4584700" y="1384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A9888CB1-D227-4718-B3ED-DEAE71C029EF}"/>
            </a:ext>
          </a:extLst>
        </xdr:cNvPr>
        <xdr:cNvSpPr/>
      </xdr:nvSpPr>
      <xdr:spPr>
        <a:xfrm>
          <a:off x="4464050" y="13877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474</xdr:rowOff>
    </xdr:from>
    <xdr:to>
      <xdr:col>19</xdr:col>
      <xdr:colOff>133350</xdr:colOff>
      <xdr:row>82</xdr:row>
      <xdr:rowOff>38060</xdr:rowOff>
    </xdr:to>
    <xdr:cxnSp macro="">
      <xdr:nvCxnSpPr>
        <xdr:cNvPr id="194" name="直線コネクタ 193">
          <a:extLst>
            <a:ext uri="{FF2B5EF4-FFF2-40B4-BE49-F238E27FC236}">
              <a16:creationId xmlns:a16="http://schemas.microsoft.com/office/drawing/2014/main" id="{BA92E171-369C-4EE2-9EA0-EDA5B52E946E}"/>
            </a:ext>
          </a:extLst>
        </xdr:cNvPr>
        <xdr:cNvCxnSpPr/>
      </xdr:nvCxnSpPr>
      <xdr:spPr>
        <a:xfrm>
          <a:off x="2940050" y="13746954"/>
          <a:ext cx="8128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B1B81591-2679-4C4C-8877-047907DB18FE}"/>
            </a:ext>
          </a:extLst>
        </xdr:cNvPr>
        <xdr:cNvSpPr/>
      </xdr:nvSpPr>
      <xdr:spPr>
        <a:xfrm>
          <a:off x="3702050" y="13821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161504</xdr:rowOff>
    </xdr:from>
    <xdr:ext cx="736600" cy="259045"/>
    <xdr:sp macro="" textlink="">
      <xdr:nvSpPr>
        <xdr:cNvPr id="196" name="テキスト ボックス 195">
          <a:extLst>
            <a:ext uri="{FF2B5EF4-FFF2-40B4-BE49-F238E27FC236}">
              <a16:creationId xmlns:a16="http://schemas.microsoft.com/office/drawing/2014/main" id="{01B73F85-3405-4B9B-A743-7F31C1DF52F3}"/>
            </a:ext>
          </a:extLst>
        </xdr:cNvPr>
        <xdr:cNvSpPr txBox="1"/>
      </xdr:nvSpPr>
      <xdr:spPr>
        <a:xfrm>
          <a:off x="3409950" y="1390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147082</xdr:rowOff>
    </xdr:from>
    <xdr:to>
      <xdr:col>15</xdr:col>
      <xdr:colOff>82550</xdr:colOff>
      <xdr:row>82</xdr:row>
      <xdr:rowOff>474</xdr:rowOff>
    </xdr:to>
    <xdr:cxnSp macro="">
      <xdr:nvCxnSpPr>
        <xdr:cNvPr id="197" name="直線コネクタ 196">
          <a:extLst>
            <a:ext uri="{FF2B5EF4-FFF2-40B4-BE49-F238E27FC236}">
              <a16:creationId xmlns:a16="http://schemas.microsoft.com/office/drawing/2014/main" id="{08DD8C90-EAF3-48E1-A8B6-2887816F8630}"/>
            </a:ext>
          </a:extLst>
        </xdr:cNvPr>
        <xdr:cNvCxnSpPr/>
      </xdr:nvCxnSpPr>
      <xdr:spPr>
        <a:xfrm>
          <a:off x="2127250" y="13725922"/>
          <a:ext cx="8128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02C5359B-970F-4DEA-B355-2ADB627622B7}"/>
            </a:ext>
          </a:extLst>
        </xdr:cNvPr>
        <xdr:cNvSpPr/>
      </xdr:nvSpPr>
      <xdr:spPr>
        <a:xfrm>
          <a:off x="2889250" y="137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116060</xdr:rowOff>
    </xdr:from>
    <xdr:ext cx="762000" cy="259045"/>
    <xdr:sp macro="" textlink="">
      <xdr:nvSpPr>
        <xdr:cNvPr id="199" name="テキスト ボックス 198">
          <a:extLst>
            <a:ext uri="{FF2B5EF4-FFF2-40B4-BE49-F238E27FC236}">
              <a16:creationId xmlns:a16="http://schemas.microsoft.com/office/drawing/2014/main" id="{A33F180C-B078-4B5E-8E2D-7262B15368BB}"/>
            </a:ext>
          </a:extLst>
        </xdr:cNvPr>
        <xdr:cNvSpPr txBox="1"/>
      </xdr:nvSpPr>
      <xdr:spPr>
        <a:xfrm>
          <a:off x="2597150" y="138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137144</xdr:rowOff>
    </xdr:from>
    <xdr:to>
      <xdr:col>11</xdr:col>
      <xdr:colOff>31750</xdr:colOff>
      <xdr:row>81</xdr:row>
      <xdr:rowOff>147082</xdr:rowOff>
    </xdr:to>
    <xdr:cxnSp macro="">
      <xdr:nvCxnSpPr>
        <xdr:cNvPr id="200" name="直線コネクタ 199">
          <a:extLst>
            <a:ext uri="{FF2B5EF4-FFF2-40B4-BE49-F238E27FC236}">
              <a16:creationId xmlns:a16="http://schemas.microsoft.com/office/drawing/2014/main" id="{F84FCA70-C432-4913-8695-B0D4CCAE3506}"/>
            </a:ext>
          </a:extLst>
        </xdr:cNvPr>
        <xdr:cNvCxnSpPr/>
      </xdr:nvCxnSpPr>
      <xdr:spPr>
        <a:xfrm>
          <a:off x="1333500" y="13715984"/>
          <a:ext cx="79375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7842642C-32C3-483C-84D2-3CE17F4E039D}"/>
            </a:ext>
          </a:extLst>
        </xdr:cNvPr>
        <xdr:cNvSpPr/>
      </xdr:nvSpPr>
      <xdr:spPr>
        <a:xfrm>
          <a:off x="2095500" y="137515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91459</xdr:rowOff>
    </xdr:from>
    <xdr:ext cx="762000" cy="259045"/>
    <xdr:sp macro="" textlink="">
      <xdr:nvSpPr>
        <xdr:cNvPr id="202" name="テキスト ボックス 201">
          <a:extLst>
            <a:ext uri="{FF2B5EF4-FFF2-40B4-BE49-F238E27FC236}">
              <a16:creationId xmlns:a16="http://schemas.microsoft.com/office/drawing/2014/main" id="{C3BD73C6-ED00-4F73-85D2-D9C287E68983}"/>
            </a:ext>
          </a:extLst>
        </xdr:cNvPr>
        <xdr:cNvSpPr txBox="1"/>
      </xdr:nvSpPr>
      <xdr:spPr>
        <a:xfrm>
          <a:off x="1784350" y="1383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6C8463BE-A5BD-4AEC-ABD2-AF58CCF2BB71}"/>
            </a:ext>
          </a:extLst>
        </xdr:cNvPr>
        <xdr:cNvSpPr/>
      </xdr:nvSpPr>
      <xdr:spPr>
        <a:xfrm>
          <a:off x="1282700" y="137502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86323</xdr:rowOff>
    </xdr:from>
    <xdr:ext cx="762000" cy="259045"/>
    <xdr:sp macro="" textlink="">
      <xdr:nvSpPr>
        <xdr:cNvPr id="204" name="テキスト ボックス 203">
          <a:extLst>
            <a:ext uri="{FF2B5EF4-FFF2-40B4-BE49-F238E27FC236}">
              <a16:creationId xmlns:a16="http://schemas.microsoft.com/office/drawing/2014/main" id="{0926A136-A174-4C0A-B996-A3CE03F482C9}"/>
            </a:ext>
          </a:extLst>
        </xdr:cNvPr>
        <xdr:cNvSpPr txBox="1"/>
      </xdr:nvSpPr>
      <xdr:spPr>
        <a:xfrm>
          <a:off x="971550" y="138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1F16142-C367-44E7-968B-3C1885CE78D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E1D96EB-A920-4616-AE2E-4DB0A80A9C6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3155D63-1402-4542-886B-F788947A109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501EF26-C6F5-4107-BC2D-2BC74D5530B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3ACFB5F-2FE0-45B5-82D1-2A30249D1182}"/>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10275</xdr:rowOff>
    </xdr:from>
    <xdr:to>
      <xdr:col>23</xdr:col>
      <xdr:colOff>184150</xdr:colOff>
      <xdr:row>82</xdr:row>
      <xdr:rowOff>111875</xdr:rowOff>
    </xdr:to>
    <xdr:sp macro="" textlink="">
      <xdr:nvSpPr>
        <xdr:cNvPr id="210" name="楕円 209">
          <a:extLst>
            <a:ext uri="{FF2B5EF4-FFF2-40B4-BE49-F238E27FC236}">
              <a16:creationId xmlns:a16="http://schemas.microsoft.com/office/drawing/2014/main" id="{446C3553-D816-4B8F-B9E3-B0FB9B5A6905}"/>
            </a:ext>
          </a:extLst>
        </xdr:cNvPr>
        <xdr:cNvSpPr/>
      </xdr:nvSpPr>
      <xdr:spPr>
        <a:xfrm>
          <a:off x="4464050" y="13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26802</xdr:rowOff>
    </xdr:from>
    <xdr:ext cx="762000" cy="259045"/>
    <xdr:sp macro="" textlink="">
      <xdr:nvSpPr>
        <xdr:cNvPr id="211" name="人件費・物件費等の状況該当値テキスト">
          <a:extLst>
            <a:ext uri="{FF2B5EF4-FFF2-40B4-BE49-F238E27FC236}">
              <a16:creationId xmlns:a16="http://schemas.microsoft.com/office/drawing/2014/main" id="{502A8CC8-04F3-4E55-90A0-25501E54D476}"/>
            </a:ext>
          </a:extLst>
        </xdr:cNvPr>
        <xdr:cNvSpPr txBox="1"/>
      </xdr:nvSpPr>
      <xdr:spPr>
        <a:xfrm>
          <a:off x="4584700" y="1360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158710</xdr:rowOff>
    </xdr:from>
    <xdr:to>
      <xdr:col>19</xdr:col>
      <xdr:colOff>184150</xdr:colOff>
      <xdr:row>82</xdr:row>
      <xdr:rowOff>88860</xdr:rowOff>
    </xdr:to>
    <xdr:sp macro="" textlink="">
      <xdr:nvSpPr>
        <xdr:cNvPr id="212" name="楕円 211">
          <a:extLst>
            <a:ext uri="{FF2B5EF4-FFF2-40B4-BE49-F238E27FC236}">
              <a16:creationId xmlns:a16="http://schemas.microsoft.com/office/drawing/2014/main" id="{4DBB1659-7309-4FB6-80F0-68F00B07F448}"/>
            </a:ext>
          </a:extLst>
        </xdr:cNvPr>
        <xdr:cNvSpPr/>
      </xdr:nvSpPr>
      <xdr:spPr>
        <a:xfrm>
          <a:off x="3702050" y="13737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99037</xdr:rowOff>
    </xdr:from>
    <xdr:ext cx="736600" cy="259045"/>
    <xdr:sp macro="" textlink="">
      <xdr:nvSpPr>
        <xdr:cNvPr id="213" name="テキスト ボックス 212">
          <a:extLst>
            <a:ext uri="{FF2B5EF4-FFF2-40B4-BE49-F238E27FC236}">
              <a16:creationId xmlns:a16="http://schemas.microsoft.com/office/drawing/2014/main" id="{C3E8F19B-EBAC-42D3-9E5E-783C8938254D}"/>
            </a:ext>
          </a:extLst>
        </xdr:cNvPr>
        <xdr:cNvSpPr txBox="1"/>
      </xdr:nvSpPr>
      <xdr:spPr>
        <a:xfrm>
          <a:off x="3409950" y="1351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121124</xdr:rowOff>
    </xdr:from>
    <xdr:to>
      <xdr:col>15</xdr:col>
      <xdr:colOff>133350</xdr:colOff>
      <xdr:row>82</xdr:row>
      <xdr:rowOff>51274</xdr:rowOff>
    </xdr:to>
    <xdr:sp macro="" textlink="">
      <xdr:nvSpPr>
        <xdr:cNvPr id="214" name="楕円 213">
          <a:extLst>
            <a:ext uri="{FF2B5EF4-FFF2-40B4-BE49-F238E27FC236}">
              <a16:creationId xmlns:a16="http://schemas.microsoft.com/office/drawing/2014/main" id="{CE6AF73E-7B76-499B-83EC-DCCFB0249A14}"/>
            </a:ext>
          </a:extLst>
        </xdr:cNvPr>
        <xdr:cNvSpPr/>
      </xdr:nvSpPr>
      <xdr:spPr>
        <a:xfrm>
          <a:off x="2889250" y="13699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61451</xdr:rowOff>
    </xdr:from>
    <xdr:ext cx="762000" cy="259045"/>
    <xdr:sp macro="" textlink="">
      <xdr:nvSpPr>
        <xdr:cNvPr id="215" name="テキスト ボックス 214">
          <a:extLst>
            <a:ext uri="{FF2B5EF4-FFF2-40B4-BE49-F238E27FC236}">
              <a16:creationId xmlns:a16="http://schemas.microsoft.com/office/drawing/2014/main" id="{1CC7931A-D1CA-4AD4-A752-D985F5DFFB1B}"/>
            </a:ext>
          </a:extLst>
        </xdr:cNvPr>
        <xdr:cNvSpPr txBox="1"/>
      </xdr:nvSpPr>
      <xdr:spPr>
        <a:xfrm>
          <a:off x="2597150" y="134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96282</xdr:rowOff>
    </xdr:from>
    <xdr:to>
      <xdr:col>11</xdr:col>
      <xdr:colOff>82550</xdr:colOff>
      <xdr:row>82</xdr:row>
      <xdr:rowOff>26432</xdr:rowOff>
    </xdr:to>
    <xdr:sp macro="" textlink="">
      <xdr:nvSpPr>
        <xdr:cNvPr id="216" name="楕円 215">
          <a:extLst>
            <a:ext uri="{FF2B5EF4-FFF2-40B4-BE49-F238E27FC236}">
              <a16:creationId xmlns:a16="http://schemas.microsoft.com/office/drawing/2014/main" id="{0D9BE0D8-9261-410C-9B07-C3AB609E8D43}"/>
            </a:ext>
          </a:extLst>
        </xdr:cNvPr>
        <xdr:cNvSpPr/>
      </xdr:nvSpPr>
      <xdr:spPr>
        <a:xfrm>
          <a:off x="2095500" y="136751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36609</xdr:rowOff>
    </xdr:from>
    <xdr:ext cx="762000" cy="259045"/>
    <xdr:sp macro="" textlink="">
      <xdr:nvSpPr>
        <xdr:cNvPr id="217" name="テキスト ボックス 216">
          <a:extLst>
            <a:ext uri="{FF2B5EF4-FFF2-40B4-BE49-F238E27FC236}">
              <a16:creationId xmlns:a16="http://schemas.microsoft.com/office/drawing/2014/main" id="{B4B4DF88-8449-4FC4-85AE-A090440F15BF}"/>
            </a:ext>
          </a:extLst>
        </xdr:cNvPr>
        <xdr:cNvSpPr txBox="1"/>
      </xdr:nvSpPr>
      <xdr:spPr>
        <a:xfrm>
          <a:off x="1784350" y="1344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86344</xdr:rowOff>
    </xdr:from>
    <xdr:to>
      <xdr:col>7</xdr:col>
      <xdr:colOff>31750</xdr:colOff>
      <xdr:row>82</xdr:row>
      <xdr:rowOff>16494</xdr:rowOff>
    </xdr:to>
    <xdr:sp macro="" textlink="">
      <xdr:nvSpPr>
        <xdr:cNvPr id="218" name="楕円 217">
          <a:extLst>
            <a:ext uri="{FF2B5EF4-FFF2-40B4-BE49-F238E27FC236}">
              <a16:creationId xmlns:a16="http://schemas.microsoft.com/office/drawing/2014/main" id="{107751F1-E7FD-461A-AF19-FBF93EC604F2}"/>
            </a:ext>
          </a:extLst>
        </xdr:cNvPr>
        <xdr:cNvSpPr/>
      </xdr:nvSpPr>
      <xdr:spPr>
        <a:xfrm>
          <a:off x="1282700" y="136651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26671</xdr:rowOff>
    </xdr:from>
    <xdr:ext cx="762000" cy="259045"/>
    <xdr:sp macro="" textlink="">
      <xdr:nvSpPr>
        <xdr:cNvPr id="219" name="テキスト ボックス 218">
          <a:extLst>
            <a:ext uri="{FF2B5EF4-FFF2-40B4-BE49-F238E27FC236}">
              <a16:creationId xmlns:a16="http://schemas.microsoft.com/office/drawing/2014/main" id="{9007CD67-4B07-4583-BD0B-1F4373DDB64E}"/>
            </a:ext>
          </a:extLst>
        </xdr:cNvPr>
        <xdr:cNvSpPr txBox="1"/>
      </xdr:nvSpPr>
      <xdr:spPr>
        <a:xfrm>
          <a:off x="971550" y="1343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EC918AE-5FAE-451C-9CFC-494CF876D5BC}"/>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E99C0BE9-FDCA-48E6-8640-C3623CF1FC02}"/>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C99A138E-E41B-437E-B03E-C34DE27D8C4F}"/>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F54DB3F1-ECC8-4A5E-B157-453F6DBF972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892290B-F5CC-48EE-A233-4FFFA372A165}"/>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D4E5B6C8-B5C7-4444-9210-9C71FF82CDA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0D3C383-2288-46F8-A07F-9CB9536F350A}"/>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F3336CFD-CF36-436B-8319-8BEB766F704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52628F9F-894C-456D-ACE4-21B846D6503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D17685D8-5BC1-4E1C-B8D1-277515A2A60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B12DF297-4450-4E36-B807-5096E9F6468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人事委員会勧告に基づき、県内地域手当の支給割合を２％引き下げ、引き下げ分に応じて給料を引き上げた（給料と地域手当の入れ替えを実施した）ため、給料のみで国と比較するラスパイレス指数は１．８ポイント上昇したが、令和３年度以降は、高齢層職員の昇給抑制措置の開始等により減少傾向である。</a:t>
          </a:r>
        </a:p>
        <a:p>
          <a:r>
            <a:rPr kumimoji="1" lang="ja-JP" altLang="en-US" sz="1200">
              <a:latin typeface="ＭＳ Ｐゴシック" panose="020B0600070205080204" pitchFamily="50" charset="-128"/>
              <a:ea typeface="ＭＳ Ｐゴシック" panose="020B0600070205080204" pitchFamily="50" charset="-128"/>
            </a:rPr>
            <a:t>　職員の給与水準は県内民間給与との均衡を図ることを基本としており、本県においては県内の民間給与水準が高い傾向にあるため、都道府県平均よりも高い数値で推移する傾向にあるが、今後も「あいち行革プラン２０２０後半期の取組」に基づき、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494CDE70-0FE2-4A30-BAB6-4F41F9DD60D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18509BC6-2387-4A95-B79C-4374EC2AB93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6D91E596-1736-4474-AEE1-991F5BC09821}"/>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EF9EC116-F073-4591-AEAE-E7158B571E7D}"/>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8BD59D7-3F76-4AA5-938F-9AE7B764FDDB}"/>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A9887182-D0B2-48C5-800C-B8239947EBD8}"/>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ECDE66B7-1708-42C5-BB6B-FCD450B35EFB}"/>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2DD39EAF-DEB1-40CB-AD27-8CC08017AA21}"/>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8C649132-F824-4968-8489-C81B833329B4}"/>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D99A2823-CC2C-4408-A1C0-6B504FED44CD}"/>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BCF3D5C9-0A7C-4294-B5AF-691B74F7ABD9}"/>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7EE4538F-B4C5-4083-A119-9A0D2D4A6BEC}"/>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597DA099-2D24-45D9-8A57-ACA9F4C1FE08}"/>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7E72D02D-E4E0-403F-A6CF-BEAB3837164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BE686EFF-6BB5-4D4C-900F-CAEFAA6A3CD9}"/>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0</xdr:rowOff>
    </xdr:to>
    <xdr:cxnSp macro="">
      <xdr:nvCxnSpPr>
        <xdr:cNvPr id="246" name="直線コネクタ 245">
          <a:extLst>
            <a:ext uri="{FF2B5EF4-FFF2-40B4-BE49-F238E27FC236}">
              <a16:creationId xmlns:a16="http://schemas.microsoft.com/office/drawing/2014/main" id="{DB7BE24F-66C1-448C-8BBD-24354B9AC0D2}"/>
            </a:ext>
          </a:extLst>
        </xdr:cNvPr>
        <xdr:cNvCxnSpPr/>
      </xdr:nvCxnSpPr>
      <xdr:spPr>
        <a:xfrm flipV="1">
          <a:off x="15474950" y="13495866"/>
          <a:ext cx="0" cy="125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143527</xdr:rowOff>
    </xdr:from>
    <xdr:ext cx="762000" cy="259045"/>
    <xdr:sp macro="" textlink="">
      <xdr:nvSpPr>
        <xdr:cNvPr id="247" name="給与水準   （国との比較）最小値テキスト">
          <a:extLst>
            <a:ext uri="{FF2B5EF4-FFF2-40B4-BE49-F238E27FC236}">
              <a16:creationId xmlns:a16="http://schemas.microsoft.com/office/drawing/2014/main" id="{A22D8EAC-B0B6-4F13-B802-C7B9276A0974}"/>
            </a:ext>
          </a:extLst>
        </xdr:cNvPr>
        <xdr:cNvSpPr txBox="1"/>
      </xdr:nvSpPr>
      <xdr:spPr>
        <a:xfrm>
          <a:off x="15563850" y="1472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0</xdr:rowOff>
    </xdr:from>
    <xdr:to>
      <xdr:col>81</xdr:col>
      <xdr:colOff>133350</xdr:colOff>
      <xdr:row>88</xdr:row>
      <xdr:rowOff>0</xdr:rowOff>
    </xdr:to>
    <xdr:cxnSp macro="">
      <xdr:nvCxnSpPr>
        <xdr:cNvPr id="248" name="直線コネクタ 247">
          <a:extLst>
            <a:ext uri="{FF2B5EF4-FFF2-40B4-BE49-F238E27FC236}">
              <a16:creationId xmlns:a16="http://schemas.microsoft.com/office/drawing/2014/main" id="{CE749BF9-5A4E-4C88-8221-BE6A62E73E0A}"/>
            </a:ext>
          </a:extLst>
        </xdr:cNvPr>
        <xdr:cNvCxnSpPr/>
      </xdr:nvCxnSpPr>
      <xdr:spPr>
        <a:xfrm>
          <a:off x="15405100" y="14752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49" name="給与水準   （国との比較）最大値テキスト">
          <a:extLst>
            <a:ext uri="{FF2B5EF4-FFF2-40B4-BE49-F238E27FC236}">
              <a16:creationId xmlns:a16="http://schemas.microsoft.com/office/drawing/2014/main" id="{F7E968CA-E14D-4987-82D4-EC6206A93D5D}"/>
            </a:ext>
          </a:extLst>
        </xdr:cNvPr>
        <xdr:cNvSpPr txBox="1"/>
      </xdr:nvSpPr>
      <xdr:spPr>
        <a:xfrm>
          <a:off x="15563850" y="1324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0" name="直線コネクタ 249">
          <a:extLst>
            <a:ext uri="{FF2B5EF4-FFF2-40B4-BE49-F238E27FC236}">
              <a16:creationId xmlns:a16="http://schemas.microsoft.com/office/drawing/2014/main" id="{1E07BC93-FAF8-4B0F-AF25-84C04791013E}"/>
            </a:ext>
          </a:extLst>
        </xdr:cNvPr>
        <xdr:cNvCxnSpPr/>
      </xdr:nvCxnSpPr>
      <xdr:spPr>
        <a:xfrm>
          <a:off x="15405100" y="134958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131234</xdr:rowOff>
    </xdr:to>
    <xdr:cxnSp macro="">
      <xdr:nvCxnSpPr>
        <xdr:cNvPr id="251" name="直線コネクタ 250">
          <a:extLst>
            <a:ext uri="{FF2B5EF4-FFF2-40B4-BE49-F238E27FC236}">
              <a16:creationId xmlns:a16="http://schemas.microsoft.com/office/drawing/2014/main" id="{0CAC0E3E-8F11-4EEC-AE26-215EB952E364}"/>
            </a:ext>
          </a:extLst>
        </xdr:cNvPr>
        <xdr:cNvCxnSpPr/>
      </xdr:nvCxnSpPr>
      <xdr:spPr>
        <a:xfrm flipV="1">
          <a:off x="14712950" y="14401800"/>
          <a:ext cx="762000" cy="3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a:extLst>
            <a:ext uri="{FF2B5EF4-FFF2-40B4-BE49-F238E27FC236}">
              <a16:creationId xmlns:a16="http://schemas.microsoft.com/office/drawing/2014/main" id="{4DC38530-FDAC-4DBD-BBBD-8EFA422928C6}"/>
            </a:ext>
          </a:extLst>
        </xdr:cNvPr>
        <xdr:cNvSpPr txBox="1"/>
      </xdr:nvSpPr>
      <xdr:spPr>
        <a:xfrm>
          <a:off x="15563850" y="13845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a:extLst>
            <a:ext uri="{FF2B5EF4-FFF2-40B4-BE49-F238E27FC236}">
              <a16:creationId xmlns:a16="http://schemas.microsoft.com/office/drawing/2014/main" id="{89471AA2-BD79-4440-8E03-E3B4E9895013}"/>
            </a:ext>
          </a:extLst>
        </xdr:cNvPr>
        <xdr:cNvSpPr/>
      </xdr:nvSpPr>
      <xdr:spPr>
        <a:xfrm>
          <a:off x="15427960" y="1399667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120650</xdr:rowOff>
    </xdr:to>
    <xdr:cxnSp macro="">
      <xdr:nvCxnSpPr>
        <xdr:cNvPr id="254" name="直線コネクタ 253">
          <a:extLst>
            <a:ext uri="{FF2B5EF4-FFF2-40B4-BE49-F238E27FC236}">
              <a16:creationId xmlns:a16="http://schemas.microsoft.com/office/drawing/2014/main" id="{74C449A8-0C83-4D4C-95A3-C29B20045CF3}"/>
            </a:ext>
          </a:extLst>
        </xdr:cNvPr>
        <xdr:cNvCxnSpPr/>
      </xdr:nvCxnSpPr>
      <xdr:spPr>
        <a:xfrm flipV="1">
          <a:off x="13903960" y="14715914"/>
          <a:ext cx="80899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a:extLst>
            <a:ext uri="{FF2B5EF4-FFF2-40B4-BE49-F238E27FC236}">
              <a16:creationId xmlns:a16="http://schemas.microsoft.com/office/drawing/2014/main" id="{0D1E67A9-5582-4413-BF02-D11CD8B13C80}"/>
            </a:ext>
          </a:extLst>
        </xdr:cNvPr>
        <xdr:cNvSpPr/>
      </xdr:nvSpPr>
      <xdr:spPr>
        <a:xfrm>
          <a:off x="14665960" y="14077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a:extLst>
            <a:ext uri="{FF2B5EF4-FFF2-40B4-BE49-F238E27FC236}">
              <a16:creationId xmlns:a16="http://schemas.microsoft.com/office/drawing/2014/main" id="{D1D271E3-8C49-4CBA-A9D1-FED9191C207E}"/>
            </a:ext>
          </a:extLst>
        </xdr:cNvPr>
        <xdr:cNvSpPr txBox="1"/>
      </xdr:nvSpPr>
      <xdr:spPr>
        <a:xfrm>
          <a:off x="14370050" y="1384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88</xdr:row>
      <xdr:rowOff>120650</xdr:rowOff>
    </xdr:to>
    <xdr:cxnSp macro="">
      <xdr:nvCxnSpPr>
        <xdr:cNvPr id="257" name="直線コネクタ 256">
          <a:extLst>
            <a:ext uri="{FF2B5EF4-FFF2-40B4-BE49-F238E27FC236}">
              <a16:creationId xmlns:a16="http://schemas.microsoft.com/office/drawing/2014/main" id="{241DA7C6-83D9-4A44-BAF6-12942D72EDCC}"/>
            </a:ext>
          </a:extLst>
        </xdr:cNvPr>
        <xdr:cNvCxnSpPr/>
      </xdr:nvCxnSpPr>
      <xdr:spPr>
        <a:xfrm>
          <a:off x="13106400" y="14164310"/>
          <a:ext cx="79756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58" name="フローチャート: 判断 257">
          <a:extLst>
            <a:ext uri="{FF2B5EF4-FFF2-40B4-BE49-F238E27FC236}">
              <a16:creationId xmlns:a16="http://schemas.microsoft.com/office/drawing/2014/main" id="{B7B7E57C-F05A-41A8-BC71-24D597BF9C2A}"/>
            </a:ext>
          </a:extLst>
        </xdr:cNvPr>
        <xdr:cNvSpPr/>
      </xdr:nvSpPr>
      <xdr:spPr>
        <a:xfrm>
          <a:off x="13868400" y="14113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59" name="テキスト ボックス 258">
          <a:extLst>
            <a:ext uri="{FF2B5EF4-FFF2-40B4-BE49-F238E27FC236}">
              <a16:creationId xmlns:a16="http://schemas.microsoft.com/office/drawing/2014/main" id="{23F977DA-AAE4-4695-87AC-24A344F86ADC}"/>
            </a:ext>
          </a:extLst>
        </xdr:cNvPr>
        <xdr:cNvSpPr txBox="1"/>
      </xdr:nvSpPr>
      <xdr:spPr>
        <a:xfrm>
          <a:off x="1355725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31750</xdr:rowOff>
    </xdr:to>
    <xdr:cxnSp macro="">
      <xdr:nvCxnSpPr>
        <xdr:cNvPr id="260" name="直線コネクタ 259">
          <a:extLst>
            <a:ext uri="{FF2B5EF4-FFF2-40B4-BE49-F238E27FC236}">
              <a16:creationId xmlns:a16="http://schemas.microsoft.com/office/drawing/2014/main" id="{73F0B36D-F1D1-4CE9-887B-D0AB5A23B39C}"/>
            </a:ext>
          </a:extLst>
        </xdr:cNvPr>
        <xdr:cNvCxnSpPr/>
      </xdr:nvCxnSpPr>
      <xdr:spPr>
        <a:xfrm flipV="1">
          <a:off x="12293600" y="14164310"/>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1" name="フローチャート: 判断 260">
          <a:extLst>
            <a:ext uri="{FF2B5EF4-FFF2-40B4-BE49-F238E27FC236}">
              <a16:creationId xmlns:a16="http://schemas.microsoft.com/office/drawing/2014/main" id="{4F42CB43-A8A1-4C96-9DC0-3401996735C6}"/>
            </a:ext>
          </a:extLst>
        </xdr:cNvPr>
        <xdr:cNvSpPr/>
      </xdr:nvSpPr>
      <xdr:spPr>
        <a:xfrm>
          <a:off x="13055600" y="139966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2" name="テキスト ボックス 261">
          <a:extLst>
            <a:ext uri="{FF2B5EF4-FFF2-40B4-BE49-F238E27FC236}">
              <a16:creationId xmlns:a16="http://schemas.microsoft.com/office/drawing/2014/main" id="{3DF3B806-459A-4A63-A30C-51A7108A615C}"/>
            </a:ext>
          </a:extLst>
        </xdr:cNvPr>
        <xdr:cNvSpPr txBox="1"/>
      </xdr:nvSpPr>
      <xdr:spPr>
        <a:xfrm>
          <a:off x="127635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a:extLst>
            <a:ext uri="{FF2B5EF4-FFF2-40B4-BE49-F238E27FC236}">
              <a16:creationId xmlns:a16="http://schemas.microsoft.com/office/drawing/2014/main" id="{A70A935F-F902-48D1-A40B-11B8AE5BF4D3}"/>
            </a:ext>
          </a:extLst>
        </xdr:cNvPr>
        <xdr:cNvSpPr/>
      </xdr:nvSpPr>
      <xdr:spPr>
        <a:xfrm>
          <a:off x="12242800" y="1407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a:extLst>
            <a:ext uri="{FF2B5EF4-FFF2-40B4-BE49-F238E27FC236}">
              <a16:creationId xmlns:a16="http://schemas.microsoft.com/office/drawing/2014/main" id="{E661886B-4DAB-498C-9901-3CB70646E6CE}"/>
            </a:ext>
          </a:extLst>
        </xdr:cNvPr>
        <xdr:cNvSpPr txBox="1"/>
      </xdr:nvSpPr>
      <xdr:spPr>
        <a:xfrm>
          <a:off x="11950700" y="1384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9FBF1891-4190-4435-BB74-34390624A43E}"/>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CD003BDA-8740-4550-B428-4ED24B019FA7}"/>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AD4B1EC-8D3B-4E59-835E-94C65C25047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C10845C-B52E-4AFB-80FE-091184C86D5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258ED58-5D03-4E1B-ADAB-F8164FA48358}"/>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0" name="楕円 269">
          <a:extLst>
            <a:ext uri="{FF2B5EF4-FFF2-40B4-BE49-F238E27FC236}">
              <a16:creationId xmlns:a16="http://schemas.microsoft.com/office/drawing/2014/main" id="{1EB2C6D1-F9D0-41A0-8811-13E5E6CA45CD}"/>
            </a:ext>
          </a:extLst>
        </xdr:cNvPr>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1" name="給与水準   （国との比較）該当値テキスト">
          <a:extLst>
            <a:ext uri="{FF2B5EF4-FFF2-40B4-BE49-F238E27FC236}">
              <a16:creationId xmlns:a16="http://schemas.microsoft.com/office/drawing/2014/main" id="{5FB29F2E-445B-4241-B198-B956B4761446}"/>
            </a:ext>
          </a:extLst>
        </xdr:cNvPr>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2" name="楕円 271">
          <a:extLst>
            <a:ext uri="{FF2B5EF4-FFF2-40B4-BE49-F238E27FC236}">
              <a16:creationId xmlns:a16="http://schemas.microsoft.com/office/drawing/2014/main" id="{1100606A-3766-4107-83EF-8B9CFC3AC356}"/>
            </a:ext>
          </a:extLst>
        </xdr:cNvPr>
        <xdr:cNvSpPr/>
      </xdr:nvSpPr>
      <xdr:spPr>
        <a:xfrm>
          <a:off x="14665960" y="146651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3" name="テキスト ボックス 272">
          <a:extLst>
            <a:ext uri="{FF2B5EF4-FFF2-40B4-BE49-F238E27FC236}">
              <a16:creationId xmlns:a16="http://schemas.microsoft.com/office/drawing/2014/main" id="{AB568BBF-EEC4-4CB1-9B19-EFF43FE18C43}"/>
            </a:ext>
          </a:extLst>
        </xdr:cNvPr>
        <xdr:cNvSpPr txBox="1"/>
      </xdr:nvSpPr>
      <xdr:spPr>
        <a:xfrm>
          <a:off x="14370050" y="1475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4" name="楕円 273">
          <a:extLst>
            <a:ext uri="{FF2B5EF4-FFF2-40B4-BE49-F238E27FC236}">
              <a16:creationId xmlns:a16="http://schemas.microsoft.com/office/drawing/2014/main" id="{E62FE9B2-2566-4845-B3D4-6DDECF1929E6}"/>
            </a:ext>
          </a:extLst>
        </xdr:cNvPr>
        <xdr:cNvSpPr/>
      </xdr:nvSpPr>
      <xdr:spPr>
        <a:xfrm>
          <a:off x="13868400" y="148221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5" name="テキスト ボックス 274">
          <a:extLst>
            <a:ext uri="{FF2B5EF4-FFF2-40B4-BE49-F238E27FC236}">
              <a16:creationId xmlns:a16="http://schemas.microsoft.com/office/drawing/2014/main" id="{0F0BF31E-16EB-4D97-A385-D8A4A330F0ED}"/>
            </a:ext>
          </a:extLst>
        </xdr:cNvPr>
        <xdr:cNvSpPr txBox="1"/>
      </xdr:nvSpPr>
      <xdr:spPr>
        <a:xfrm>
          <a:off x="1355725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6" name="楕円 275">
          <a:extLst>
            <a:ext uri="{FF2B5EF4-FFF2-40B4-BE49-F238E27FC236}">
              <a16:creationId xmlns:a16="http://schemas.microsoft.com/office/drawing/2014/main" id="{66F0A5EC-2F23-462D-BEAF-4BCB307D4BE3}"/>
            </a:ext>
          </a:extLst>
        </xdr:cNvPr>
        <xdr:cNvSpPr/>
      </xdr:nvSpPr>
      <xdr:spPr>
        <a:xfrm>
          <a:off x="13055600" y="141135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7" name="テキスト ボックス 276">
          <a:extLst>
            <a:ext uri="{FF2B5EF4-FFF2-40B4-BE49-F238E27FC236}">
              <a16:creationId xmlns:a16="http://schemas.microsoft.com/office/drawing/2014/main" id="{1F331357-B1F1-44A7-BD0E-BF3259E8A985}"/>
            </a:ext>
          </a:extLst>
        </xdr:cNvPr>
        <xdr:cNvSpPr txBox="1"/>
      </xdr:nvSpPr>
      <xdr:spPr>
        <a:xfrm>
          <a:off x="12763500" y="1419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a:extLst>
            <a:ext uri="{FF2B5EF4-FFF2-40B4-BE49-F238E27FC236}">
              <a16:creationId xmlns:a16="http://schemas.microsoft.com/office/drawing/2014/main" id="{A496A905-6892-4728-B116-FC7E87EFE8C9}"/>
            </a:ext>
          </a:extLst>
        </xdr:cNvPr>
        <xdr:cNvSpPr/>
      </xdr:nvSpPr>
      <xdr:spPr>
        <a:xfrm>
          <a:off x="1224280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4D626C11-3DE0-4B76-BD8C-DD519A6E120E}"/>
            </a:ext>
          </a:extLst>
        </xdr:cNvPr>
        <xdr:cNvSpPr txBox="1"/>
      </xdr:nvSpPr>
      <xdr:spPr>
        <a:xfrm>
          <a:off x="1195070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803A009E-1B0A-414C-A22A-4489886E183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BB5A597-8429-49E4-A683-25F416C85A37}"/>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918CA996-C64B-4598-8D6B-1B7AD710AB56}"/>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1265A64D-9844-4B44-9945-29F3BA17D3C7}"/>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364B0185-8829-4CFB-BA62-4E2EBF3A746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51E0A2F4-7C0E-4E84-BAA7-6FC55747C71E}"/>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C8BECA71-7D90-4AC3-BAF0-8DD134AAC5C2}"/>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8BF2FD9F-BECF-47C0-90CC-F59180D6C719}"/>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C1BA740B-31BE-4DAF-A37A-5AEFD36B9769}"/>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56AC08D4-1C21-4A55-A29B-4CB38CED3B11}"/>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D50E161B-A31A-44F6-931C-104E763193D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万人当たり職員数は、職員数の大半を占める教育及び警察部門について国の法令等により配置基準が定められており、令和３年度以降は、小学校の少人数学級の拡充に伴い、教育部門で増加傾向にある。</a:t>
          </a:r>
        </a:p>
        <a:p>
          <a:r>
            <a:rPr kumimoji="1" lang="ja-JP" altLang="en-US" sz="1300">
              <a:latin typeface="ＭＳ Ｐゴシック" panose="020B0600070205080204" pitchFamily="50" charset="-128"/>
              <a:ea typeface="ＭＳ Ｐゴシック" panose="020B0600070205080204" pitchFamily="50" charset="-128"/>
            </a:rPr>
            <a:t>　今後も「あいち行革プラン２０２０後半期の取組」に基づき、引き続き効率的かつ効果的な人員配置に取り組んでいく。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BE138571-C8E3-4A93-ACC4-C9BA5442FC7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76E2439A-E369-4016-8E7F-A279CD478A69}"/>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C2AD8F6A-5D4F-4FB3-ADBD-5C2BF116E5C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3F956E4F-371E-46DB-993C-CE6B8555298B}"/>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5DBB9F80-29B8-4823-A3D2-30211B5CED51}"/>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375F9F1F-A84F-4FA8-A9F1-094FE9F4EBE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7B095162-14C0-4C23-A2C2-FF46FD24365A}"/>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27C2C9AD-3FD5-4EA5-8689-96E4D8D6D76E}"/>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6A50BEEC-96C3-41A7-B3A9-B9F8EAECF144}"/>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B8B447CA-07C3-4BAA-81F8-9135A8592758}"/>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85241526-42AD-42C2-A875-A4A7D663169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4291DF8E-1201-4CC2-AB48-B43B06140799}"/>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A428A875-3DB3-4698-9681-257253BA49C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C8325056-33ED-4CC5-B57C-37E7C631426B}"/>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1B5CF4D9-EF73-4D17-805B-D61B74C3972D}"/>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97B7EB60-4C92-4BC2-8FBC-4591C98D1F91}"/>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C6C82B7C-4EEB-4EB3-B9A1-6BABCD525491}"/>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85431CE2-F25D-4544-BF1B-1350668538B2}"/>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78FB7997-05F5-4740-80B8-280BA1198439}"/>
            </a:ext>
          </a:extLst>
        </xdr:cNvPr>
        <xdr:cNvCxnSpPr/>
      </xdr:nvCxnSpPr>
      <xdr:spPr>
        <a:xfrm flipV="1">
          <a:off x="15474950" y="9674972"/>
          <a:ext cx="0" cy="1498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030E61DA-3706-4422-9AD6-84C9EA7969DF}"/>
            </a:ext>
          </a:extLst>
        </xdr:cNvPr>
        <xdr:cNvSpPr txBox="1"/>
      </xdr:nvSpPr>
      <xdr:spPr>
        <a:xfrm>
          <a:off x="15563850" y="111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5A78BE0A-03CB-4F8E-8D99-2A57638E6925}"/>
            </a:ext>
          </a:extLst>
        </xdr:cNvPr>
        <xdr:cNvCxnSpPr/>
      </xdr:nvCxnSpPr>
      <xdr:spPr>
        <a:xfrm>
          <a:off x="15405100" y="111734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851049C3-F685-49B8-A6F9-F99FEB866D44}"/>
            </a:ext>
          </a:extLst>
        </xdr:cNvPr>
        <xdr:cNvSpPr txBox="1"/>
      </xdr:nvSpPr>
      <xdr:spPr>
        <a:xfrm>
          <a:off x="15563850" y="9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BD29BC4E-DC78-4C8A-A8CF-A5BA3F61FE02}"/>
            </a:ext>
          </a:extLst>
        </xdr:cNvPr>
        <xdr:cNvCxnSpPr/>
      </xdr:nvCxnSpPr>
      <xdr:spPr>
        <a:xfrm>
          <a:off x="15405100" y="9674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xdr:rowOff>
    </xdr:from>
    <xdr:to>
      <xdr:col>81</xdr:col>
      <xdr:colOff>44450</xdr:colOff>
      <xdr:row>60</xdr:row>
      <xdr:rowOff>50926</xdr:rowOff>
    </xdr:to>
    <xdr:cxnSp macro="">
      <xdr:nvCxnSpPr>
        <xdr:cNvPr id="314" name="直線コネクタ 313">
          <a:extLst>
            <a:ext uri="{FF2B5EF4-FFF2-40B4-BE49-F238E27FC236}">
              <a16:creationId xmlns:a16="http://schemas.microsoft.com/office/drawing/2014/main" id="{70BA4E14-BED7-4CCF-978E-3FA7DC49BD53}"/>
            </a:ext>
          </a:extLst>
        </xdr:cNvPr>
        <xdr:cNvCxnSpPr/>
      </xdr:nvCxnSpPr>
      <xdr:spPr>
        <a:xfrm>
          <a:off x="14712950" y="10058567"/>
          <a:ext cx="762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127428</xdr:rowOff>
    </xdr:from>
    <xdr:ext cx="762000" cy="259045"/>
    <xdr:sp macro="" textlink="">
      <xdr:nvSpPr>
        <xdr:cNvPr id="315" name="定員管理の状況平均値テキスト">
          <a:extLst>
            <a:ext uri="{FF2B5EF4-FFF2-40B4-BE49-F238E27FC236}">
              <a16:creationId xmlns:a16="http://schemas.microsoft.com/office/drawing/2014/main" id="{56397DC9-D957-4667-84EE-0A0D3DDB110E}"/>
            </a:ext>
          </a:extLst>
        </xdr:cNvPr>
        <xdr:cNvSpPr txBox="1"/>
      </xdr:nvSpPr>
      <xdr:spPr>
        <a:xfrm>
          <a:off x="15563850" y="10185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69077AA5-D931-4FBB-8892-3E03BF869E4B}"/>
            </a:ext>
          </a:extLst>
        </xdr:cNvPr>
        <xdr:cNvSpPr/>
      </xdr:nvSpPr>
      <xdr:spPr>
        <a:xfrm>
          <a:off x="15427960" y="102137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166050</xdr:rowOff>
    </xdr:from>
    <xdr:to>
      <xdr:col>77</xdr:col>
      <xdr:colOff>44450</xdr:colOff>
      <xdr:row>60</xdr:row>
      <xdr:rowOff>167</xdr:rowOff>
    </xdr:to>
    <xdr:cxnSp macro="">
      <xdr:nvCxnSpPr>
        <xdr:cNvPr id="317" name="直線コネクタ 316">
          <a:extLst>
            <a:ext uri="{FF2B5EF4-FFF2-40B4-BE49-F238E27FC236}">
              <a16:creationId xmlns:a16="http://schemas.microsoft.com/office/drawing/2014/main" id="{993B3B0D-A168-4DBA-A000-084CE787D5FC}"/>
            </a:ext>
          </a:extLst>
        </xdr:cNvPr>
        <xdr:cNvCxnSpPr/>
      </xdr:nvCxnSpPr>
      <xdr:spPr>
        <a:xfrm>
          <a:off x="13903960" y="10056810"/>
          <a:ext cx="80899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AF34A1FF-42C3-45A3-B618-8A1DF4C194A1}"/>
            </a:ext>
          </a:extLst>
        </xdr:cNvPr>
        <xdr:cNvSpPr/>
      </xdr:nvSpPr>
      <xdr:spPr>
        <a:xfrm>
          <a:off x="14665960" y="1019923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55766</xdr:rowOff>
    </xdr:from>
    <xdr:ext cx="736600" cy="259045"/>
    <xdr:sp macro="" textlink="">
      <xdr:nvSpPr>
        <xdr:cNvPr id="319" name="テキスト ボックス 318">
          <a:extLst>
            <a:ext uri="{FF2B5EF4-FFF2-40B4-BE49-F238E27FC236}">
              <a16:creationId xmlns:a16="http://schemas.microsoft.com/office/drawing/2014/main" id="{491AEAAE-EFF5-4EE2-814E-9AAF0D4CCC7C}"/>
            </a:ext>
          </a:extLst>
        </xdr:cNvPr>
        <xdr:cNvSpPr txBox="1"/>
      </xdr:nvSpPr>
      <xdr:spPr>
        <a:xfrm>
          <a:off x="14370050" y="1028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154519</xdr:rowOff>
    </xdr:from>
    <xdr:to>
      <xdr:col>72</xdr:col>
      <xdr:colOff>203200</xdr:colOff>
      <xdr:row>59</xdr:row>
      <xdr:rowOff>166050</xdr:rowOff>
    </xdr:to>
    <xdr:cxnSp macro="">
      <xdr:nvCxnSpPr>
        <xdr:cNvPr id="320" name="直線コネクタ 319">
          <a:extLst>
            <a:ext uri="{FF2B5EF4-FFF2-40B4-BE49-F238E27FC236}">
              <a16:creationId xmlns:a16="http://schemas.microsoft.com/office/drawing/2014/main" id="{CD2CD195-A405-41DD-AFFF-D09459C6CBF3}"/>
            </a:ext>
          </a:extLst>
        </xdr:cNvPr>
        <xdr:cNvCxnSpPr/>
      </xdr:nvCxnSpPr>
      <xdr:spPr>
        <a:xfrm>
          <a:off x="13106400" y="10045279"/>
          <a:ext cx="79756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B678CD63-DA45-4703-9E0F-99517C42F21B}"/>
            </a:ext>
          </a:extLst>
        </xdr:cNvPr>
        <xdr:cNvSpPr/>
      </xdr:nvSpPr>
      <xdr:spPr>
        <a:xfrm>
          <a:off x="13868400" y="10202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58627</xdr:rowOff>
    </xdr:from>
    <xdr:ext cx="762000" cy="259045"/>
    <xdr:sp macro="" textlink="">
      <xdr:nvSpPr>
        <xdr:cNvPr id="322" name="テキスト ボックス 321">
          <a:extLst>
            <a:ext uri="{FF2B5EF4-FFF2-40B4-BE49-F238E27FC236}">
              <a16:creationId xmlns:a16="http://schemas.microsoft.com/office/drawing/2014/main" id="{4C6955AB-3BCE-4F50-A06F-37D21D86AF10}"/>
            </a:ext>
          </a:extLst>
        </xdr:cNvPr>
        <xdr:cNvSpPr txBox="1"/>
      </xdr:nvSpPr>
      <xdr:spPr>
        <a:xfrm>
          <a:off x="13557250" y="102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152588</xdr:rowOff>
    </xdr:from>
    <xdr:to>
      <xdr:col>68</xdr:col>
      <xdr:colOff>152400</xdr:colOff>
      <xdr:row>59</xdr:row>
      <xdr:rowOff>154519</xdr:rowOff>
    </xdr:to>
    <xdr:cxnSp macro="">
      <xdr:nvCxnSpPr>
        <xdr:cNvPr id="323" name="直線コネクタ 322">
          <a:extLst>
            <a:ext uri="{FF2B5EF4-FFF2-40B4-BE49-F238E27FC236}">
              <a16:creationId xmlns:a16="http://schemas.microsoft.com/office/drawing/2014/main" id="{9C8EE59F-A99D-4085-A9F4-974A68F7BF29}"/>
            </a:ext>
          </a:extLst>
        </xdr:cNvPr>
        <xdr:cNvCxnSpPr/>
      </xdr:nvCxnSpPr>
      <xdr:spPr>
        <a:xfrm>
          <a:off x="12293600" y="10043348"/>
          <a:ext cx="8128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DEB417DE-E16E-4DBE-969A-A39BEC7359F5}"/>
            </a:ext>
          </a:extLst>
        </xdr:cNvPr>
        <xdr:cNvSpPr/>
      </xdr:nvSpPr>
      <xdr:spPr>
        <a:xfrm>
          <a:off x="13055600" y="1015904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15572</xdr:rowOff>
    </xdr:from>
    <xdr:ext cx="762000" cy="259045"/>
    <xdr:sp macro="" textlink="">
      <xdr:nvSpPr>
        <xdr:cNvPr id="325" name="テキスト ボックス 324">
          <a:extLst>
            <a:ext uri="{FF2B5EF4-FFF2-40B4-BE49-F238E27FC236}">
              <a16:creationId xmlns:a16="http://schemas.microsoft.com/office/drawing/2014/main" id="{19EF042A-8455-4FF5-8CB0-769D45A4E0B7}"/>
            </a:ext>
          </a:extLst>
        </xdr:cNvPr>
        <xdr:cNvSpPr txBox="1"/>
      </xdr:nvSpPr>
      <xdr:spPr>
        <a:xfrm>
          <a:off x="12763500" y="1024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839674E6-1CD3-4609-983E-B6C8371FEF52}"/>
            </a:ext>
          </a:extLst>
        </xdr:cNvPr>
        <xdr:cNvSpPr/>
      </xdr:nvSpPr>
      <xdr:spPr>
        <a:xfrm>
          <a:off x="12242800" y="10134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162513</xdr:rowOff>
    </xdr:from>
    <xdr:ext cx="762000" cy="259045"/>
    <xdr:sp macro="" textlink="">
      <xdr:nvSpPr>
        <xdr:cNvPr id="327" name="テキスト ボックス 326">
          <a:extLst>
            <a:ext uri="{FF2B5EF4-FFF2-40B4-BE49-F238E27FC236}">
              <a16:creationId xmlns:a16="http://schemas.microsoft.com/office/drawing/2014/main" id="{7F3C870A-772E-42F2-B54F-67E901D851C6}"/>
            </a:ext>
          </a:extLst>
        </xdr:cNvPr>
        <xdr:cNvSpPr txBox="1"/>
      </xdr:nvSpPr>
      <xdr:spPr>
        <a:xfrm>
          <a:off x="11950700" y="1022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BA23DDA5-DAB8-4C71-AF8F-32B3088A55E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41F5233F-F0DB-468E-B328-D7692BD06851}"/>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5E7985A-E8C4-41E3-997F-A32A54FC80E3}"/>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CED4429-B54F-4E93-9441-805879CA45F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9804F88-0701-4167-A7F7-0BC3BCF17282}"/>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xdr:rowOff>
    </xdr:from>
    <xdr:to>
      <xdr:col>81</xdr:col>
      <xdr:colOff>95250</xdr:colOff>
      <xdr:row>60</xdr:row>
      <xdr:rowOff>101726</xdr:rowOff>
    </xdr:to>
    <xdr:sp macro="" textlink="">
      <xdr:nvSpPr>
        <xdr:cNvPr id="333" name="楕円 332">
          <a:extLst>
            <a:ext uri="{FF2B5EF4-FFF2-40B4-BE49-F238E27FC236}">
              <a16:creationId xmlns:a16="http://schemas.microsoft.com/office/drawing/2014/main" id="{053268E0-0D26-4CCE-B696-291FDE2049DD}"/>
            </a:ext>
          </a:extLst>
        </xdr:cNvPr>
        <xdr:cNvSpPr/>
      </xdr:nvSpPr>
      <xdr:spPr>
        <a:xfrm>
          <a:off x="15427960" y="100585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16653</xdr:rowOff>
    </xdr:from>
    <xdr:ext cx="762000" cy="259045"/>
    <xdr:sp macro="" textlink="">
      <xdr:nvSpPr>
        <xdr:cNvPr id="334" name="定員管理の状況該当値テキスト">
          <a:extLst>
            <a:ext uri="{FF2B5EF4-FFF2-40B4-BE49-F238E27FC236}">
              <a16:creationId xmlns:a16="http://schemas.microsoft.com/office/drawing/2014/main" id="{CFD6DAA0-72A7-4E07-BCB5-A4F714649CB3}"/>
            </a:ext>
          </a:extLst>
        </xdr:cNvPr>
        <xdr:cNvSpPr txBox="1"/>
      </xdr:nvSpPr>
      <xdr:spPr>
        <a:xfrm>
          <a:off x="15563850" y="99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120817</xdr:rowOff>
    </xdr:from>
    <xdr:to>
      <xdr:col>77</xdr:col>
      <xdr:colOff>95250</xdr:colOff>
      <xdr:row>60</xdr:row>
      <xdr:rowOff>50967</xdr:rowOff>
    </xdr:to>
    <xdr:sp macro="" textlink="">
      <xdr:nvSpPr>
        <xdr:cNvPr id="335" name="楕円 334">
          <a:extLst>
            <a:ext uri="{FF2B5EF4-FFF2-40B4-BE49-F238E27FC236}">
              <a16:creationId xmlns:a16="http://schemas.microsoft.com/office/drawing/2014/main" id="{739E7A7D-3475-41E7-BEE9-789020D3A8F6}"/>
            </a:ext>
          </a:extLst>
        </xdr:cNvPr>
        <xdr:cNvSpPr/>
      </xdr:nvSpPr>
      <xdr:spPr>
        <a:xfrm>
          <a:off x="14665960" y="100115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61144</xdr:rowOff>
    </xdr:from>
    <xdr:ext cx="736600" cy="259045"/>
    <xdr:sp macro="" textlink="">
      <xdr:nvSpPr>
        <xdr:cNvPr id="336" name="テキスト ボックス 335">
          <a:extLst>
            <a:ext uri="{FF2B5EF4-FFF2-40B4-BE49-F238E27FC236}">
              <a16:creationId xmlns:a16="http://schemas.microsoft.com/office/drawing/2014/main" id="{7B8BE1B5-27FB-42DF-86FA-89A13A7ECF9B}"/>
            </a:ext>
          </a:extLst>
        </xdr:cNvPr>
        <xdr:cNvSpPr txBox="1"/>
      </xdr:nvSpPr>
      <xdr:spPr>
        <a:xfrm>
          <a:off x="14370050" y="978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115250</xdr:rowOff>
    </xdr:from>
    <xdr:to>
      <xdr:col>73</xdr:col>
      <xdr:colOff>44450</xdr:colOff>
      <xdr:row>60</xdr:row>
      <xdr:rowOff>45400</xdr:rowOff>
    </xdr:to>
    <xdr:sp macro="" textlink="">
      <xdr:nvSpPr>
        <xdr:cNvPr id="337" name="楕円 336">
          <a:extLst>
            <a:ext uri="{FF2B5EF4-FFF2-40B4-BE49-F238E27FC236}">
              <a16:creationId xmlns:a16="http://schemas.microsoft.com/office/drawing/2014/main" id="{FB60C6A5-4BF3-4E81-9401-5248905E9C21}"/>
            </a:ext>
          </a:extLst>
        </xdr:cNvPr>
        <xdr:cNvSpPr/>
      </xdr:nvSpPr>
      <xdr:spPr>
        <a:xfrm>
          <a:off x="13868400" y="100060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55577</xdr:rowOff>
    </xdr:from>
    <xdr:ext cx="762000" cy="259045"/>
    <xdr:sp macro="" textlink="">
      <xdr:nvSpPr>
        <xdr:cNvPr id="338" name="テキスト ボックス 337">
          <a:extLst>
            <a:ext uri="{FF2B5EF4-FFF2-40B4-BE49-F238E27FC236}">
              <a16:creationId xmlns:a16="http://schemas.microsoft.com/office/drawing/2014/main" id="{43A53500-0416-410E-B292-4ABFB50251BD}"/>
            </a:ext>
          </a:extLst>
        </xdr:cNvPr>
        <xdr:cNvSpPr txBox="1"/>
      </xdr:nvSpPr>
      <xdr:spPr>
        <a:xfrm>
          <a:off x="13557250" y="977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103719</xdr:rowOff>
    </xdr:from>
    <xdr:to>
      <xdr:col>68</xdr:col>
      <xdr:colOff>203200</xdr:colOff>
      <xdr:row>60</xdr:row>
      <xdr:rowOff>33869</xdr:rowOff>
    </xdr:to>
    <xdr:sp macro="" textlink="">
      <xdr:nvSpPr>
        <xdr:cNvPr id="339" name="楕円 338">
          <a:extLst>
            <a:ext uri="{FF2B5EF4-FFF2-40B4-BE49-F238E27FC236}">
              <a16:creationId xmlns:a16="http://schemas.microsoft.com/office/drawing/2014/main" id="{1E24A0C4-F287-415D-9260-D8A384B751EE}"/>
            </a:ext>
          </a:extLst>
        </xdr:cNvPr>
        <xdr:cNvSpPr/>
      </xdr:nvSpPr>
      <xdr:spPr>
        <a:xfrm>
          <a:off x="13055600" y="999447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44046</xdr:rowOff>
    </xdr:from>
    <xdr:ext cx="762000" cy="259045"/>
    <xdr:sp macro="" textlink="">
      <xdr:nvSpPr>
        <xdr:cNvPr id="340" name="テキスト ボックス 339">
          <a:extLst>
            <a:ext uri="{FF2B5EF4-FFF2-40B4-BE49-F238E27FC236}">
              <a16:creationId xmlns:a16="http://schemas.microsoft.com/office/drawing/2014/main" id="{25FB07C9-640A-4DAC-A39D-3BE6BE8BFF32}"/>
            </a:ext>
          </a:extLst>
        </xdr:cNvPr>
        <xdr:cNvSpPr txBox="1"/>
      </xdr:nvSpPr>
      <xdr:spPr>
        <a:xfrm>
          <a:off x="12763500" y="97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101788</xdr:rowOff>
    </xdr:from>
    <xdr:to>
      <xdr:col>64</xdr:col>
      <xdr:colOff>152400</xdr:colOff>
      <xdr:row>60</xdr:row>
      <xdr:rowOff>31938</xdr:rowOff>
    </xdr:to>
    <xdr:sp macro="" textlink="">
      <xdr:nvSpPr>
        <xdr:cNvPr id="341" name="楕円 340">
          <a:extLst>
            <a:ext uri="{FF2B5EF4-FFF2-40B4-BE49-F238E27FC236}">
              <a16:creationId xmlns:a16="http://schemas.microsoft.com/office/drawing/2014/main" id="{9611B68B-8BEF-4A71-9B56-AF69D4CAA78C}"/>
            </a:ext>
          </a:extLst>
        </xdr:cNvPr>
        <xdr:cNvSpPr/>
      </xdr:nvSpPr>
      <xdr:spPr>
        <a:xfrm>
          <a:off x="12242800" y="999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42115</xdr:rowOff>
    </xdr:from>
    <xdr:ext cx="762000" cy="259045"/>
    <xdr:sp macro="" textlink="">
      <xdr:nvSpPr>
        <xdr:cNvPr id="342" name="テキスト ボックス 341">
          <a:extLst>
            <a:ext uri="{FF2B5EF4-FFF2-40B4-BE49-F238E27FC236}">
              <a16:creationId xmlns:a16="http://schemas.microsoft.com/office/drawing/2014/main" id="{AE2AD196-C237-492B-AB82-FD7D9C12176D}"/>
            </a:ext>
          </a:extLst>
        </xdr:cNvPr>
        <xdr:cNvSpPr txBox="1"/>
      </xdr:nvSpPr>
      <xdr:spPr>
        <a:xfrm>
          <a:off x="11950700" y="976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7D02ACDE-2BDE-4DC4-AD6D-58586BF92FA9}"/>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7214D820-9B00-4766-859F-4277896204FE}"/>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2AE1620F-9AD3-4E04-8DA5-A333CA980CC9}"/>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65226831-7BDB-4486-8A82-008D16A1E0B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18EFEA0C-84AC-4B78-8B85-26C0C7C28D0A}"/>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134E79ED-3465-43DA-97D7-60F89001477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26F974BF-5F71-48DF-ADE5-91C2EE423B0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67974457-1D23-4EEC-80FF-62F270F1E25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FC74D38B-ADA4-4194-ABCD-0D3A68099FB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FEB32892-4735-4EF6-91DA-8C421DE9D17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49E97D6C-810B-4D14-8E7C-4EB31A7854D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実質公債費比率は３か年平均で算出するが、令和３年度決算と比較して０．１ポイント上昇した。</a:t>
          </a:r>
        </a:p>
        <a:p>
          <a:r>
            <a:rPr kumimoji="1" lang="ja-JP" altLang="en-US" sz="1200">
              <a:latin typeface="ＭＳ Ｐゴシック" panose="020B0600070205080204" pitchFamily="50" charset="-128"/>
              <a:ea typeface="ＭＳ Ｐゴシック" panose="020B0600070205080204" pitchFamily="50" charset="-128"/>
            </a:rPr>
            <a:t>　これは、令和４年度単年度の比率（１３．７％）が、前年度の算定に用いられた令和元年度単年度の比率（１３．４％）と比較して０．３ポイント上回ったことにより、３か年平均としても上昇したものである。</a:t>
          </a:r>
        </a:p>
        <a:p>
          <a:r>
            <a:rPr kumimoji="1" lang="ja-JP" altLang="en-US" sz="1200">
              <a:latin typeface="ＭＳ Ｐゴシック" panose="020B0600070205080204" pitchFamily="50" charset="-128"/>
              <a:ea typeface="ＭＳ Ｐゴシック" panose="020B0600070205080204" pitchFamily="50" charset="-128"/>
            </a:rPr>
            <a:t>　この主な要因は、令和元年度から令和４年度にかけて、標準財政規模の増加などにより分母が増加したものの、公債費の増加や公債費等交付税算入額の減少により、分子がより大きく増加したためである。</a:t>
          </a:r>
        </a:p>
        <a:p>
          <a:r>
            <a:rPr kumimoji="1" lang="ja-JP" altLang="en-US" sz="1200">
              <a:latin typeface="ＭＳ Ｐゴシック" panose="020B0600070205080204" pitchFamily="50" charset="-128"/>
              <a:ea typeface="ＭＳ Ｐゴシック" panose="020B0600070205080204" pitchFamily="50" charset="-128"/>
            </a:rPr>
            <a:t>　実質公債費比率については、引き続き健全な水準の維持に努めていく。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C21F988E-CC52-4D7C-93F8-E92D5F1B7538}"/>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D8A8E642-9031-40A4-AF42-6B4D7F335C3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D5E4296C-40F8-4047-BC29-E9548BA32DF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4EAA17E1-71B6-44F3-A0E5-7A3F7B19D812}"/>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5C3BEE4C-A44B-45AC-B612-AAE84B690441}"/>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EC626506-54BB-4A53-9F5E-C35A1C243F2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5F211954-2BF2-40EA-B186-D5BDFC8DAC8D}"/>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467DFE9A-D84B-4163-873B-5A7B43DFB293}"/>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F6101975-1DF6-46FF-BCC7-B1746E6E335A}"/>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477BC467-44E2-4EE8-B06B-3E5B1BFE9A0A}"/>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C9CEA355-4607-4205-B6BC-625F143156CE}"/>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5C91B005-A5FB-4902-9235-280E1755629D}"/>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9771A73A-8E3F-4B80-B454-325DF6B348E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BF712373-94FB-443B-B91A-27B54F447BD8}"/>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FDFEC8A6-3CBA-408A-AC20-E8F9FE473575}"/>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937B5E45-53BA-483E-A82A-1758EBCE0C0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267B2F7-B222-4597-9DFA-3893B2857CAC}"/>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B6DF2EF6-8A15-4E39-A032-90F6FCDAC90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063288F6-8E40-4E77-B05D-9F4AAAE2F004}"/>
            </a:ext>
          </a:extLst>
        </xdr:cNvPr>
        <xdr:cNvCxnSpPr/>
      </xdr:nvCxnSpPr>
      <xdr:spPr>
        <a:xfrm flipV="1">
          <a:off x="15474950" y="6106704"/>
          <a:ext cx="0" cy="16510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AFE04D35-D910-419A-83F8-5F44BE5C1AD2}"/>
            </a:ext>
          </a:extLst>
        </xdr:cNvPr>
        <xdr:cNvSpPr txBox="1"/>
      </xdr:nvSpPr>
      <xdr:spPr>
        <a:xfrm>
          <a:off x="15563850" y="77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79FC5527-CC0B-4878-968E-55A892310249}"/>
            </a:ext>
          </a:extLst>
        </xdr:cNvPr>
        <xdr:cNvCxnSpPr/>
      </xdr:nvCxnSpPr>
      <xdr:spPr>
        <a:xfrm>
          <a:off x="15405100" y="7757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D887FEC2-C5A6-408D-85BD-1016A492B327}"/>
            </a:ext>
          </a:extLst>
        </xdr:cNvPr>
        <xdr:cNvSpPr txBox="1"/>
      </xdr:nvSpPr>
      <xdr:spPr>
        <a:xfrm>
          <a:off x="15563850" y="58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DDE6983E-6034-4D61-8E89-595D6DB67A0F}"/>
            </a:ext>
          </a:extLst>
        </xdr:cNvPr>
        <xdr:cNvCxnSpPr/>
      </xdr:nvCxnSpPr>
      <xdr:spPr>
        <a:xfrm>
          <a:off x="15405100" y="6106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163285</xdr:rowOff>
    </xdr:to>
    <xdr:cxnSp macro="">
      <xdr:nvCxnSpPr>
        <xdr:cNvPr id="377" name="直線コネクタ 376">
          <a:extLst>
            <a:ext uri="{FF2B5EF4-FFF2-40B4-BE49-F238E27FC236}">
              <a16:creationId xmlns:a16="http://schemas.microsoft.com/office/drawing/2014/main" id="{3B282D8C-7C7D-4BAC-BA50-C19C17841DB2}"/>
            </a:ext>
          </a:extLst>
        </xdr:cNvPr>
        <xdr:cNvCxnSpPr/>
      </xdr:nvCxnSpPr>
      <xdr:spPr>
        <a:xfrm>
          <a:off x="14712950" y="718693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8" name="公債費負担の状況平均値テキスト">
          <a:extLst>
            <a:ext uri="{FF2B5EF4-FFF2-40B4-BE49-F238E27FC236}">
              <a16:creationId xmlns:a16="http://schemas.microsoft.com/office/drawing/2014/main" id="{905DE4EF-C2BA-4658-8E4A-A435F634CB11}"/>
            </a:ext>
          </a:extLst>
        </xdr:cNvPr>
        <xdr:cNvSpPr txBox="1"/>
      </xdr:nvSpPr>
      <xdr:spPr>
        <a:xfrm>
          <a:off x="15563850" y="6647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FE018CE7-86F9-4147-A92C-50BE306233FF}"/>
            </a:ext>
          </a:extLst>
        </xdr:cNvPr>
        <xdr:cNvSpPr/>
      </xdr:nvSpPr>
      <xdr:spPr>
        <a:xfrm>
          <a:off x="15427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60778</xdr:rowOff>
    </xdr:to>
    <xdr:cxnSp macro="">
      <xdr:nvCxnSpPr>
        <xdr:cNvPr id="380" name="直線コネクタ 379">
          <a:extLst>
            <a:ext uri="{FF2B5EF4-FFF2-40B4-BE49-F238E27FC236}">
              <a16:creationId xmlns:a16="http://schemas.microsoft.com/office/drawing/2014/main" id="{B9E9A50B-CB1F-4399-930F-C7B88F44EB2D}"/>
            </a:ext>
          </a:extLst>
        </xdr:cNvPr>
        <xdr:cNvCxnSpPr/>
      </xdr:nvCxnSpPr>
      <xdr:spPr>
        <a:xfrm flipV="1">
          <a:off x="13903960" y="7186930"/>
          <a:ext cx="808990" cy="8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DA5B1A9F-BBD0-408B-AC2E-506220CE76F6}"/>
            </a:ext>
          </a:extLst>
        </xdr:cNvPr>
        <xdr:cNvSpPr/>
      </xdr:nvSpPr>
      <xdr:spPr>
        <a:xfrm>
          <a:off x="14665960" y="67990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2" name="テキスト ボックス 381">
          <a:extLst>
            <a:ext uri="{FF2B5EF4-FFF2-40B4-BE49-F238E27FC236}">
              <a16:creationId xmlns:a16="http://schemas.microsoft.com/office/drawing/2014/main" id="{3B7B4AEA-AB0B-4660-A061-C15C89A78BAD}"/>
            </a:ext>
          </a:extLst>
        </xdr:cNvPr>
        <xdr:cNvSpPr txBox="1"/>
      </xdr:nvSpPr>
      <xdr:spPr>
        <a:xfrm>
          <a:off x="14370050" y="657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78015</xdr:rowOff>
    </xdr:to>
    <xdr:cxnSp macro="">
      <xdr:nvCxnSpPr>
        <xdr:cNvPr id="383" name="直線コネクタ 382">
          <a:extLst>
            <a:ext uri="{FF2B5EF4-FFF2-40B4-BE49-F238E27FC236}">
              <a16:creationId xmlns:a16="http://schemas.microsoft.com/office/drawing/2014/main" id="{6A59A596-C7C6-41C2-B247-79A4B319DDB9}"/>
            </a:ext>
          </a:extLst>
        </xdr:cNvPr>
        <xdr:cNvCxnSpPr/>
      </xdr:nvCxnSpPr>
      <xdr:spPr>
        <a:xfrm flipV="1">
          <a:off x="13106400" y="7269298"/>
          <a:ext cx="79756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AE39EA6E-4EC0-47C1-8568-6A386542D240}"/>
            </a:ext>
          </a:extLst>
        </xdr:cNvPr>
        <xdr:cNvSpPr/>
      </xdr:nvSpPr>
      <xdr:spPr>
        <a:xfrm>
          <a:off x="13868400" y="686797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5" name="テキスト ボックス 384">
          <a:extLst>
            <a:ext uri="{FF2B5EF4-FFF2-40B4-BE49-F238E27FC236}">
              <a16:creationId xmlns:a16="http://schemas.microsoft.com/office/drawing/2014/main" id="{BD35D7C9-FD57-482E-996D-CF4B064B94EF}"/>
            </a:ext>
          </a:extLst>
        </xdr:cNvPr>
        <xdr:cNvSpPr txBox="1"/>
      </xdr:nvSpPr>
      <xdr:spPr>
        <a:xfrm>
          <a:off x="135572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78015</xdr:rowOff>
    </xdr:from>
    <xdr:to>
      <xdr:col>68</xdr:col>
      <xdr:colOff>152400</xdr:colOff>
      <xdr:row>43</xdr:row>
      <xdr:rowOff>78015</xdr:rowOff>
    </xdr:to>
    <xdr:cxnSp macro="">
      <xdr:nvCxnSpPr>
        <xdr:cNvPr id="386" name="直線コネクタ 385">
          <a:extLst>
            <a:ext uri="{FF2B5EF4-FFF2-40B4-BE49-F238E27FC236}">
              <a16:creationId xmlns:a16="http://schemas.microsoft.com/office/drawing/2014/main" id="{F94782F7-1F82-4BBD-AD33-FDD965F19705}"/>
            </a:ext>
          </a:extLst>
        </xdr:cNvPr>
        <xdr:cNvCxnSpPr/>
      </xdr:nvCxnSpPr>
      <xdr:spPr>
        <a:xfrm>
          <a:off x="12293600" y="72865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75B05FE4-E2F6-4414-9608-EAFEE370DD6E}"/>
            </a:ext>
          </a:extLst>
        </xdr:cNvPr>
        <xdr:cNvSpPr/>
      </xdr:nvSpPr>
      <xdr:spPr>
        <a:xfrm>
          <a:off x="13055600" y="69331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199</xdr:rowOff>
    </xdr:from>
    <xdr:ext cx="762000" cy="259045"/>
    <xdr:sp macro="" textlink="">
      <xdr:nvSpPr>
        <xdr:cNvPr id="388" name="テキスト ボックス 387">
          <a:extLst>
            <a:ext uri="{FF2B5EF4-FFF2-40B4-BE49-F238E27FC236}">
              <a16:creationId xmlns:a16="http://schemas.microsoft.com/office/drawing/2014/main" id="{C2A7FBDD-71F8-4D45-ABAD-46F84C7992F5}"/>
            </a:ext>
          </a:extLst>
        </xdr:cNvPr>
        <xdr:cNvSpPr txBox="1"/>
      </xdr:nvSpPr>
      <xdr:spPr>
        <a:xfrm>
          <a:off x="12763500" y="67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5D1134ED-79C8-45B0-B8E4-9689A5C8BE01}"/>
            </a:ext>
          </a:extLst>
        </xdr:cNvPr>
        <xdr:cNvSpPr/>
      </xdr:nvSpPr>
      <xdr:spPr>
        <a:xfrm>
          <a:off x="1224280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90" name="テキスト ボックス 389">
          <a:extLst>
            <a:ext uri="{FF2B5EF4-FFF2-40B4-BE49-F238E27FC236}">
              <a16:creationId xmlns:a16="http://schemas.microsoft.com/office/drawing/2014/main" id="{EE86C2BE-5700-43B8-B898-0B08CA126A89}"/>
            </a:ext>
          </a:extLst>
        </xdr:cNvPr>
        <xdr:cNvSpPr txBox="1"/>
      </xdr:nvSpPr>
      <xdr:spPr>
        <a:xfrm>
          <a:off x="1195070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49777935-19CB-4774-B364-CDDD04C0296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C0FC2BC-131C-4F74-A43E-43F68F87658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A40A43A-8781-4971-86A3-F7624DC298A4}"/>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F9F9C9C-3350-4698-A1D5-6A80E89F0832}"/>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2EB60E0-458C-46B0-A534-F806638DEA8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396" name="楕円 395">
          <a:extLst>
            <a:ext uri="{FF2B5EF4-FFF2-40B4-BE49-F238E27FC236}">
              <a16:creationId xmlns:a16="http://schemas.microsoft.com/office/drawing/2014/main" id="{D27C2693-A8D7-422A-89C7-C727C028A573}"/>
            </a:ext>
          </a:extLst>
        </xdr:cNvPr>
        <xdr:cNvSpPr/>
      </xdr:nvSpPr>
      <xdr:spPr>
        <a:xfrm>
          <a:off x="15427960" y="71533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397" name="公債費負担の状況該当値テキスト">
          <a:extLst>
            <a:ext uri="{FF2B5EF4-FFF2-40B4-BE49-F238E27FC236}">
              <a16:creationId xmlns:a16="http://schemas.microsoft.com/office/drawing/2014/main" id="{3C434BA3-5B5C-450F-85DD-EF7AB8BD7920}"/>
            </a:ext>
          </a:extLst>
        </xdr:cNvPr>
        <xdr:cNvSpPr txBox="1"/>
      </xdr:nvSpPr>
      <xdr:spPr>
        <a:xfrm>
          <a:off x="15563850" y="71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8" name="楕円 397">
          <a:extLst>
            <a:ext uri="{FF2B5EF4-FFF2-40B4-BE49-F238E27FC236}">
              <a16:creationId xmlns:a16="http://schemas.microsoft.com/office/drawing/2014/main" id="{2BEFA482-4293-418C-B173-793578022B0F}"/>
            </a:ext>
          </a:extLst>
        </xdr:cNvPr>
        <xdr:cNvSpPr/>
      </xdr:nvSpPr>
      <xdr:spPr>
        <a:xfrm>
          <a:off x="14665960" y="7136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9" name="テキスト ボックス 398">
          <a:extLst>
            <a:ext uri="{FF2B5EF4-FFF2-40B4-BE49-F238E27FC236}">
              <a16:creationId xmlns:a16="http://schemas.microsoft.com/office/drawing/2014/main" id="{DA6A5605-D7A0-4AB5-BDCA-A1002960C9BA}"/>
            </a:ext>
          </a:extLst>
        </xdr:cNvPr>
        <xdr:cNvSpPr txBox="1"/>
      </xdr:nvSpPr>
      <xdr:spPr>
        <a:xfrm>
          <a:off x="14370050" y="721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0" name="楕円 399">
          <a:extLst>
            <a:ext uri="{FF2B5EF4-FFF2-40B4-BE49-F238E27FC236}">
              <a16:creationId xmlns:a16="http://schemas.microsoft.com/office/drawing/2014/main" id="{BB0E530F-DB84-433C-862B-68AF4B2E4863}"/>
            </a:ext>
          </a:extLst>
        </xdr:cNvPr>
        <xdr:cNvSpPr/>
      </xdr:nvSpPr>
      <xdr:spPr>
        <a:xfrm>
          <a:off x="13868400" y="7218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1" name="テキスト ボックス 400">
          <a:extLst>
            <a:ext uri="{FF2B5EF4-FFF2-40B4-BE49-F238E27FC236}">
              <a16:creationId xmlns:a16="http://schemas.microsoft.com/office/drawing/2014/main" id="{2ECF51AE-C301-4257-A1BB-985350DA5839}"/>
            </a:ext>
          </a:extLst>
        </xdr:cNvPr>
        <xdr:cNvSpPr txBox="1"/>
      </xdr:nvSpPr>
      <xdr:spPr>
        <a:xfrm>
          <a:off x="135572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27215</xdr:rowOff>
    </xdr:from>
    <xdr:to>
      <xdr:col>68</xdr:col>
      <xdr:colOff>203200</xdr:colOff>
      <xdr:row>43</xdr:row>
      <xdr:rowOff>128815</xdr:rowOff>
    </xdr:to>
    <xdr:sp macro="" textlink="">
      <xdr:nvSpPr>
        <xdr:cNvPr id="402" name="楕円 401">
          <a:extLst>
            <a:ext uri="{FF2B5EF4-FFF2-40B4-BE49-F238E27FC236}">
              <a16:creationId xmlns:a16="http://schemas.microsoft.com/office/drawing/2014/main" id="{E2D83B53-6917-46F7-B575-A88220B26E81}"/>
            </a:ext>
          </a:extLst>
        </xdr:cNvPr>
        <xdr:cNvSpPr/>
      </xdr:nvSpPr>
      <xdr:spPr>
        <a:xfrm>
          <a:off x="13055600" y="723573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113592</xdr:rowOff>
    </xdr:from>
    <xdr:ext cx="762000" cy="259045"/>
    <xdr:sp macro="" textlink="">
      <xdr:nvSpPr>
        <xdr:cNvPr id="403" name="テキスト ボックス 402">
          <a:extLst>
            <a:ext uri="{FF2B5EF4-FFF2-40B4-BE49-F238E27FC236}">
              <a16:creationId xmlns:a16="http://schemas.microsoft.com/office/drawing/2014/main" id="{4C90B0F4-5486-44F6-B276-99BA67E38035}"/>
            </a:ext>
          </a:extLst>
        </xdr:cNvPr>
        <xdr:cNvSpPr txBox="1"/>
      </xdr:nvSpPr>
      <xdr:spPr>
        <a:xfrm>
          <a:off x="12763500" y="732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27215</xdr:rowOff>
    </xdr:from>
    <xdr:to>
      <xdr:col>64</xdr:col>
      <xdr:colOff>152400</xdr:colOff>
      <xdr:row>43</xdr:row>
      <xdr:rowOff>128815</xdr:rowOff>
    </xdr:to>
    <xdr:sp macro="" textlink="">
      <xdr:nvSpPr>
        <xdr:cNvPr id="404" name="楕円 403">
          <a:extLst>
            <a:ext uri="{FF2B5EF4-FFF2-40B4-BE49-F238E27FC236}">
              <a16:creationId xmlns:a16="http://schemas.microsoft.com/office/drawing/2014/main" id="{513D82EC-19B2-4303-8A2F-9DA6F6121535}"/>
            </a:ext>
          </a:extLst>
        </xdr:cNvPr>
        <xdr:cNvSpPr/>
      </xdr:nvSpPr>
      <xdr:spPr>
        <a:xfrm>
          <a:off x="12242800" y="72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113592</xdr:rowOff>
    </xdr:from>
    <xdr:ext cx="762000" cy="259045"/>
    <xdr:sp macro="" textlink="">
      <xdr:nvSpPr>
        <xdr:cNvPr id="405" name="テキスト ボックス 404">
          <a:extLst>
            <a:ext uri="{FF2B5EF4-FFF2-40B4-BE49-F238E27FC236}">
              <a16:creationId xmlns:a16="http://schemas.microsoft.com/office/drawing/2014/main" id="{61DD34E0-7B4A-436D-B842-CB05CD616467}"/>
            </a:ext>
          </a:extLst>
        </xdr:cNvPr>
        <xdr:cNvSpPr txBox="1"/>
      </xdr:nvSpPr>
      <xdr:spPr>
        <a:xfrm>
          <a:off x="11950700" y="732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E77B283C-A553-4548-ACE9-A308444AA6E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DDC90857-1547-4398-99B7-DE7063342059}"/>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480A6EB5-08A8-4001-8C2F-6B336178370D}"/>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9E66658E-6125-4924-A1E6-4418F537CFE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96AEA119-7B6B-48D5-9C46-F471D9A78A8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3DA12F25-7E1B-4549-903E-51D595AF6F54}"/>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20FC8D4A-19E5-4E42-A564-A26DDE2A4612}"/>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F67EF5C4-E8AA-46E7-94CA-070130F038B7}"/>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FAC22CB8-FFF4-4B93-891D-18364F5261B3}"/>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E3DE87AB-50D4-463B-8695-2BE4D01E184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85E29B76-3667-425F-A904-156BC95F456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将来負担比率は、令和３年度決算と比較して、１．２ポイント低下した。</a:t>
          </a:r>
        </a:p>
        <a:p>
          <a:r>
            <a:rPr kumimoji="1" lang="ja-JP" altLang="en-US" sz="1300">
              <a:latin typeface="ＭＳ Ｐゴシック" panose="020B0600070205080204" pitchFamily="50" charset="-128"/>
              <a:ea typeface="ＭＳ Ｐゴシック" panose="020B0600070205080204" pitchFamily="50" charset="-128"/>
            </a:rPr>
            <a:t>　これは、分母である標準財政規模が減少しているものの、地方債現在高の減少などにより、分子である将来負担額がより大きく減少したことによるものである。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将来負担比率については、引き続き健全な水準の維持に努めていく。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78A83F8B-F6FD-4854-9F54-14B241F95B62}"/>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970FF1A6-ECE4-4BF7-B96C-5C31377E37FF}"/>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17CE51AB-9614-4FF4-8F62-67C7A8521391}"/>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2FDF76AF-5C0E-4ED5-B922-43411E56B994}"/>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1526F93D-0DD6-4B92-A8CC-BD006B6F1CC6}"/>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3C44DA06-C068-4057-A09B-989B356968A5}"/>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6FF7CB06-2847-4039-9421-1DD9191FD2F4}"/>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1E94AB64-AF5E-48F8-8E8B-CE4822960EC7}"/>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1E68CD36-7800-45E0-AEE9-56F7BE0C7505}"/>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F8D732C0-4EE8-43D3-8886-87763CF42CBA}"/>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09AD6356-A5CB-47A3-8BC7-AE86A55B812F}"/>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56AD354F-452F-42A0-97CB-5DAE8A8784A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3B0A5E56-A468-49A7-864C-B210933830EC}"/>
            </a:ext>
          </a:extLst>
        </xdr:cNvPr>
        <xdr:cNvSpPr txBox="1"/>
      </xdr:nvSpPr>
      <xdr:spPr>
        <a:xfrm>
          <a:off x="1097915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24E99FB0-DFE0-4E8B-B3FC-C55ED96ED4AD}"/>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E2219196-F5D7-4DB1-8688-02B5E0978651}"/>
            </a:ext>
          </a:extLst>
        </xdr:cNvPr>
        <xdr:cNvCxnSpPr/>
      </xdr:nvCxnSpPr>
      <xdr:spPr>
        <a:xfrm flipV="1">
          <a:off x="15474950" y="2269820"/>
          <a:ext cx="0" cy="1197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7B89894E-3EF4-49FB-A82B-6D4316775DBB}"/>
            </a:ext>
          </a:extLst>
        </xdr:cNvPr>
        <xdr:cNvSpPr txBox="1"/>
      </xdr:nvSpPr>
      <xdr:spPr>
        <a:xfrm>
          <a:off x="15563850" y="343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2F9CE86F-ADEB-4D23-A9AF-528B23D2066E}"/>
            </a:ext>
          </a:extLst>
        </xdr:cNvPr>
        <xdr:cNvCxnSpPr/>
      </xdr:nvCxnSpPr>
      <xdr:spPr>
        <a:xfrm>
          <a:off x="15405100" y="3467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5C594CE1-8037-49C1-886D-2120DC6EC825}"/>
            </a:ext>
          </a:extLst>
        </xdr:cNvPr>
        <xdr:cNvSpPr txBox="1"/>
      </xdr:nvSpPr>
      <xdr:spPr>
        <a:xfrm>
          <a:off x="15563850" y="201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EC4C74CB-51BC-4D86-A850-D3A337178E76}"/>
            </a:ext>
          </a:extLst>
        </xdr:cNvPr>
        <xdr:cNvCxnSpPr/>
      </xdr:nvCxnSpPr>
      <xdr:spPr>
        <a:xfrm>
          <a:off x="15405100" y="226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31725</xdr:rowOff>
    </xdr:from>
    <xdr:to>
      <xdr:col>81</xdr:col>
      <xdr:colOff>44450</xdr:colOff>
      <xdr:row>16</xdr:row>
      <xdr:rowOff>37516</xdr:rowOff>
    </xdr:to>
    <xdr:cxnSp macro="">
      <xdr:nvCxnSpPr>
        <xdr:cNvPr id="436" name="直線コネクタ 435">
          <a:extLst>
            <a:ext uri="{FF2B5EF4-FFF2-40B4-BE49-F238E27FC236}">
              <a16:creationId xmlns:a16="http://schemas.microsoft.com/office/drawing/2014/main" id="{8A358FAA-49C2-4383-943D-172AC42D73DF}"/>
            </a:ext>
          </a:extLst>
        </xdr:cNvPr>
        <xdr:cNvCxnSpPr/>
      </xdr:nvCxnSpPr>
      <xdr:spPr>
        <a:xfrm flipV="1">
          <a:off x="14712950" y="2713965"/>
          <a:ext cx="762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4FA2C488-E0EC-4047-8101-9C28991F271A}"/>
            </a:ext>
          </a:extLst>
        </xdr:cNvPr>
        <xdr:cNvSpPr txBox="1"/>
      </xdr:nvSpPr>
      <xdr:spPr>
        <a:xfrm>
          <a:off x="15563850" y="26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0B834EC7-B9F0-4B9D-83DC-7A14094B4A16}"/>
            </a:ext>
          </a:extLst>
        </xdr:cNvPr>
        <xdr:cNvSpPr/>
      </xdr:nvSpPr>
      <xdr:spPr>
        <a:xfrm>
          <a:off x="15427960" y="26848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37516</xdr:rowOff>
    </xdr:from>
    <xdr:to>
      <xdr:col>77</xdr:col>
      <xdr:colOff>44450</xdr:colOff>
      <xdr:row>16</xdr:row>
      <xdr:rowOff>121006</xdr:rowOff>
    </xdr:to>
    <xdr:cxnSp macro="">
      <xdr:nvCxnSpPr>
        <xdr:cNvPr id="439" name="直線コネクタ 438">
          <a:extLst>
            <a:ext uri="{FF2B5EF4-FFF2-40B4-BE49-F238E27FC236}">
              <a16:creationId xmlns:a16="http://schemas.microsoft.com/office/drawing/2014/main" id="{5BDF5A3A-C262-4C56-9EFC-672C7682E518}"/>
            </a:ext>
          </a:extLst>
        </xdr:cNvPr>
        <xdr:cNvCxnSpPr/>
      </xdr:nvCxnSpPr>
      <xdr:spPr>
        <a:xfrm flipV="1">
          <a:off x="13903960" y="2719756"/>
          <a:ext cx="808990" cy="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B9301DC4-B724-4E35-8031-33A958BEE91E}"/>
            </a:ext>
          </a:extLst>
        </xdr:cNvPr>
        <xdr:cNvSpPr/>
      </xdr:nvSpPr>
      <xdr:spPr>
        <a:xfrm>
          <a:off x="14665960" y="26833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1" name="テキスト ボックス 440">
          <a:extLst>
            <a:ext uri="{FF2B5EF4-FFF2-40B4-BE49-F238E27FC236}">
              <a16:creationId xmlns:a16="http://schemas.microsoft.com/office/drawing/2014/main" id="{A16E4720-25C3-4EC1-A3A4-C774CA0D3FB2}"/>
            </a:ext>
          </a:extLst>
        </xdr:cNvPr>
        <xdr:cNvSpPr txBox="1"/>
      </xdr:nvSpPr>
      <xdr:spPr>
        <a:xfrm>
          <a:off x="14370050" y="2765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121006</xdr:rowOff>
    </xdr:from>
    <xdr:to>
      <xdr:col>72</xdr:col>
      <xdr:colOff>203200</xdr:colOff>
      <xdr:row>16</xdr:row>
      <xdr:rowOff>129210</xdr:rowOff>
    </xdr:to>
    <xdr:cxnSp macro="">
      <xdr:nvCxnSpPr>
        <xdr:cNvPr id="442" name="直線コネクタ 441">
          <a:extLst>
            <a:ext uri="{FF2B5EF4-FFF2-40B4-BE49-F238E27FC236}">
              <a16:creationId xmlns:a16="http://schemas.microsoft.com/office/drawing/2014/main" id="{DEDE38A1-51DF-4A6B-A352-71F8DF8EEF82}"/>
            </a:ext>
          </a:extLst>
        </xdr:cNvPr>
        <xdr:cNvCxnSpPr/>
      </xdr:nvCxnSpPr>
      <xdr:spPr>
        <a:xfrm flipV="1">
          <a:off x="13106400" y="2803246"/>
          <a:ext cx="79756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C61BF394-7AB8-412B-982B-CFCCB18D7C4E}"/>
            </a:ext>
          </a:extLst>
        </xdr:cNvPr>
        <xdr:cNvSpPr/>
      </xdr:nvSpPr>
      <xdr:spPr>
        <a:xfrm>
          <a:off x="13868400" y="277609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4" name="テキスト ボックス 443">
          <a:extLst>
            <a:ext uri="{FF2B5EF4-FFF2-40B4-BE49-F238E27FC236}">
              <a16:creationId xmlns:a16="http://schemas.microsoft.com/office/drawing/2014/main" id="{588CDEE7-14EE-43E9-BDD3-A4E23F58753E}"/>
            </a:ext>
          </a:extLst>
        </xdr:cNvPr>
        <xdr:cNvSpPr txBox="1"/>
      </xdr:nvSpPr>
      <xdr:spPr>
        <a:xfrm>
          <a:off x="13557250" y="28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129210</xdr:rowOff>
    </xdr:from>
    <xdr:to>
      <xdr:col>68</xdr:col>
      <xdr:colOff>152400</xdr:colOff>
      <xdr:row>16</xdr:row>
      <xdr:rowOff>142723</xdr:rowOff>
    </xdr:to>
    <xdr:cxnSp macro="">
      <xdr:nvCxnSpPr>
        <xdr:cNvPr id="445" name="直線コネクタ 444">
          <a:extLst>
            <a:ext uri="{FF2B5EF4-FFF2-40B4-BE49-F238E27FC236}">
              <a16:creationId xmlns:a16="http://schemas.microsoft.com/office/drawing/2014/main" id="{8538E0F3-6562-4BDB-9F1B-C82706F07B41}"/>
            </a:ext>
          </a:extLst>
        </xdr:cNvPr>
        <xdr:cNvCxnSpPr/>
      </xdr:nvCxnSpPr>
      <xdr:spPr>
        <a:xfrm flipV="1">
          <a:off x="12293600" y="2811450"/>
          <a:ext cx="8128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1B046643-EDFF-4871-849E-2F9E8A61BD38}"/>
            </a:ext>
          </a:extLst>
        </xdr:cNvPr>
        <xdr:cNvSpPr/>
      </xdr:nvSpPr>
      <xdr:spPr>
        <a:xfrm>
          <a:off x="13055600" y="279105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7" name="テキスト ボックス 446">
          <a:extLst>
            <a:ext uri="{FF2B5EF4-FFF2-40B4-BE49-F238E27FC236}">
              <a16:creationId xmlns:a16="http://schemas.microsoft.com/office/drawing/2014/main" id="{A1C733ED-E2EB-4974-89DD-B751EBB77E7A}"/>
            </a:ext>
          </a:extLst>
        </xdr:cNvPr>
        <xdr:cNvSpPr txBox="1"/>
      </xdr:nvSpPr>
      <xdr:spPr>
        <a:xfrm>
          <a:off x="12763500" y="28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5127914E-4648-43C7-8784-39FC03B3E423}"/>
            </a:ext>
          </a:extLst>
        </xdr:cNvPr>
        <xdr:cNvSpPr/>
      </xdr:nvSpPr>
      <xdr:spPr>
        <a:xfrm>
          <a:off x="12242800" y="2798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9" name="テキスト ボックス 448">
          <a:extLst>
            <a:ext uri="{FF2B5EF4-FFF2-40B4-BE49-F238E27FC236}">
              <a16:creationId xmlns:a16="http://schemas.microsoft.com/office/drawing/2014/main" id="{E78363DC-84DF-4E1F-8450-EFEB22177912}"/>
            </a:ext>
          </a:extLst>
        </xdr:cNvPr>
        <xdr:cNvSpPr txBox="1"/>
      </xdr:nvSpPr>
      <xdr:spPr>
        <a:xfrm>
          <a:off x="11950700" y="28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23764916-9CDC-49EF-9BC1-393D6B8A56E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79EB91F-189D-4861-8EDF-B52102C5AC1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8F0ABC3-08F5-4E4C-802B-D80622E03887}"/>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8536ADF-DBD8-484A-A3EE-B34800C2AA0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EF67AA0-4C9A-4766-8EE0-8534435FBC9F}"/>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152375</xdr:rowOff>
    </xdr:from>
    <xdr:to>
      <xdr:col>81</xdr:col>
      <xdr:colOff>95250</xdr:colOff>
      <xdr:row>16</xdr:row>
      <xdr:rowOff>82525</xdr:rowOff>
    </xdr:to>
    <xdr:sp macro="" textlink="">
      <xdr:nvSpPr>
        <xdr:cNvPr id="455" name="楕円 454">
          <a:extLst>
            <a:ext uri="{FF2B5EF4-FFF2-40B4-BE49-F238E27FC236}">
              <a16:creationId xmlns:a16="http://schemas.microsoft.com/office/drawing/2014/main" id="{59A94938-5B1C-447C-B001-3B51DBCD0135}"/>
            </a:ext>
          </a:extLst>
        </xdr:cNvPr>
        <xdr:cNvSpPr/>
      </xdr:nvSpPr>
      <xdr:spPr>
        <a:xfrm>
          <a:off x="15427960" y="26669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168902</xdr:rowOff>
    </xdr:from>
    <xdr:ext cx="762000" cy="259045"/>
    <xdr:sp macro="" textlink="">
      <xdr:nvSpPr>
        <xdr:cNvPr id="456" name="将来負担の状況該当値テキスト">
          <a:extLst>
            <a:ext uri="{FF2B5EF4-FFF2-40B4-BE49-F238E27FC236}">
              <a16:creationId xmlns:a16="http://schemas.microsoft.com/office/drawing/2014/main" id="{C86A345E-3C3A-4E73-91B3-6E297B9C9CA7}"/>
            </a:ext>
          </a:extLst>
        </xdr:cNvPr>
        <xdr:cNvSpPr txBox="1"/>
      </xdr:nvSpPr>
      <xdr:spPr>
        <a:xfrm>
          <a:off x="15563850" y="251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158166</xdr:rowOff>
    </xdr:from>
    <xdr:to>
      <xdr:col>77</xdr:col>
      <xdr:colOff>95250</xdr:colOff>
      <xdr:row>16</xdr:row>
      <xdr:rowOff>88316</xdr:rowOff>
    </xdr:to>
    <xdr:sp macro="" textlink="">
      <xdr:nvSpPr>
        <xdr:cNvPr id="457" name="楕円 456">
          <a:extLst>
            <a:ext uri="{FF2B5EF4-FFF2-40B4-BE49-F238E27FC236}">
              <a16:creationId xmlns:a16="http://schemas.microsoft.com/office/drawing/2014/main" id="{A2DC9FFC-E941-4925-B2F6-53B97E5D39CD}"/>
            </a:ext>
          </a:extLst>
        </xdr:cNvPr>
        <xdr:cNvSpPr/>
      </xdr:nvSpPr>
      <xdr:spPr>
        <a:xfrm>
          <a:off x="14665960" y="26727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98493</xdr:rowOff>
    </xdr:from>
    <xdr:ext cx="736600" cy="259045"/>
    <xdr:sp macro="" textlink="">
      <xdr:nvSpPr>
        <xdr:cNvPr id="458" name="テキスト ボックス 457">
          <a:extLst>
            <a:ext uri="{FF2B5EF4-FFF2-40B4-BE49-F238E27FC236}">
              <a16:creationId xmlns:a16="http://schemas.microsoft.com/office/drawing/2014/main" id="{1698AA2B-97A3-4BC6-9550-14C7703C63D2}"/>
            </a:ext>
          </a:extLst>
        </xdr:cNvPr>
        <xdr:cNvSpPr txBox="1"/>
      </xdr:nvSpPr>
      <xdr:spPr>
        <a:xfrm>
          <a:off x="14370050" y="244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70206</xdr:rowOff>
    </xdr:from>
    <xdr:to>
      <xdr:col>73</xdr:col>
      <xdr:colOff>44450</xdr:colOff>
      <xdr:row>17</xdr:row>
      <xdr:rowOff>356</xdr:rowOff>
    </xdr:to>
    <xdr:sp macro="" textlink="">
      <xdr:nvSpPr>
        <xdr:cNvPr id="459" name="楕円 458">
          <a:extLst>
            <a:ext uri="{FF2B5EF4-FFF2-40B4-BE49-F238E27FC236}">
              <a16:creationId xmlns:a16="http://schemas.microsoft.com/office/drawing/2014/main" id="{5E367972-7280-475E-9850-C4277278E338}"/>
            </a:ext>
          </a:extLst>
        </xdr:cNvPr>
        <xdr:cNvSpPr/>
      </xdr:nvSpPr>
      <xdr:spPr>
        <a:xfrm>
          <a:off x="13868400" y="27524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10533</xdr:rowOff>
    </xdr:from>
    <xdr:ext cx="762000" cy="259045"/>
    <xdr:sp macro="" textlink="">
      <xdr:nvSpPr>
        <xdr:cNvPr id="460" name="テキスト ボックス 459">
          <a:extLst>
            <a:ext uri="{FF2B5EF4-FFF2-40B4-BE49-F238E27FC236}">
              <a16:creationId xmlns:a16="http://schemas.microsoft.com/office/drawing/2014/main" id="{E9B02FB0-6FF0-4D08-8669-CC013BE6EB4F}"/>
            </a:ext>
          </a:extLst>
        </xdr:cNvPr>
        <xdr:cNvSpPr txBox="1"/>
      </xdr:nvSpPr>
      <xdr:spPr>
        <a:xfrm>
          <a:off x="13557250" y="252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78410</xdr:rowOff>
    </xdr:from>
    <xdr:to>
      <xdr:col>68</xdr:col>
      <xdr:colOff>203200</xdr:colOff>
      <xdr:row>17</xdr:row>
      <xdr:rowOff>8560</xdr:rowOff>
    </xdr:to>
    <xdr:sp macro="" textlink="">
      <xdr:nvSpPr>
        <xdr:cNvPr id="461" name="楕円 460">
          <a:extLst>
            <a:ext uri="{FF2B5EF4-FFF2-40B4-BE49-F238E27FC236}">
              <a16:creationId xmlns:a16="http://schemas.microsoft.com/office/drawing/2014/main" id="{71F652E7-6D9B-4C50-BB8A-08463B9BD043}"/>
            </a:ext>
          </a:extLst>
        </xdr:cNvPr>
        <xdr:cNvSpPr/>
      </xdr:nvSpPr>
      <xdr:spPr>
        <a:xfrm>
          <a:off x="13055600" y="27606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18737</xdr:rowOff>
    </xdr:from>
    <xdr:ext cx="762000" cy="259045"/>
    <xdr:sp macro="" textlink="">
      <xdr:nvSpPr>
        <xdr:cNvPr id="462" name="テキスト ボックス 461">
          <a:extLst>
            <a:ext uri="{FF2B5EF4-FFF2-40B4-BE49-F238E27FC236}">
              <a16:creationId xmlns:a16="http://schemas.microsoft.com/office/drawing/2014/main" id="{DFDEFCC8-5A67-4969-B7C2-152824FA1AD1}"/>
            </a:ext>
          </a:extLst>
        </xdr:cNvPr>
        <xdr:cNvSpPr txBox="1"/>
      </xdr:nvSpPr>
      <xdr:spPr>
        <a:xfrm>
          <a:off x="12763500" y="253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91923</xdr:rowOff>
    </xdr:from>
    <xdr:to>
      <xdr:col>64</xdr:col>
      <xdr:colOff>152400</xdr:colOff>
      <xdr:row>17</xdr:row>
      <xdr:rowOff>22073</xdr:rowOff>
    </xdr:to>
    <xdr:sp macro="" textlink="">
      <xdr:nvSpPr>
        <xdr:cNvPr id="463" name="楕円 462">
          <a:extLst>
            <a:ext uri="{FF2B5EF4-FFF2-40B4-BE49-F238E27FC236}">
              <a16:creationId xmlns:a16="http://schemas.microsoft.com/office/drawing/2014/main" id="{B8EA3C81-D86C-4AB8-AF0D-DF2A0EE1690A}"/>
            </a:ext>
          </a:extLst>
        </xdr:cNvPr>
        <xdr:cNvSpPr/>
      </xdr:nvSpPr>
      <xdr:spPr>
        <a:xfrm>
          <a:off x="12242800" y="2774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32250</xdr:rowOff>
    </xdr:from>
    <xdr:ext cx="762000" cy="259045"/>
    <xdr:sp macro="" textlink="">
      <xdr:nvSpPr>
        <xdr:cNvPr id="464" name="テキスト ボックス 463">
          <a:extLst>
            <a:ext uri="{FF2B5EF4-FFF2-40B4-BE49-F238E27FC236}">
              <a16:creationId xmlns:a16="http://schemas.microsoft.com/office/drawing/2014/main" id="{CF30763F-33EC-4016-85EA-E1A7F262DD8B}"/>
            </a:ext>
          </a:extLst>
        </xdr:cNvPr>
        <xdr:cNvSpPr txBox="1"/>
      </xdr:nvSpPr>
      <xdr:spPr>
        <a:xfrm>
          <a:off x="11950700" y="254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令和元年度は、県税収入の減などにより分母が減少したことにより１．３ポイント上昇し、令和２年度は、地方税及び地方譲与税の大幅な減収を減収補塡債などの起債を活用して埋め合わせたことにより分母が増加となったことから０．４ポイント低下した。また、令和３年度は、人事委員会勧告に伴う給与の減額改定により分子が減少したことに加え、県税収入や地方交付税の増などにより分母が大幅に増加したことから４．８ポイント低下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令和４年度は、人事委員会勧告に伴う給与の増額改定により分子が増加したことに加え、地方交付税及び臨時財政対策債の減などにより分母が減少したことから２．３ポイント上昇した。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今後も「あいち行革プラン２０２０後半期の取組」に基づき、効率的かつ効果的な人員配置に取り組んでいく。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45357</xdr:rowOff>
    </xdr:from>
    <xdr:to>
      <xdr:col>24</xdr:col>
      <xdr:colOff>25400</xdr:colOff>
      <xdr:row>34</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531757"/>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45357</xdr:rowOff>
    </xdr:from>
    <xdr:to>
      <xdr:col>19</xdr:col>
      <xdr:colOff>187325</xdr:colOff>
      <xdr:row>36</xdr:row>
      <xdr:rowOff>143328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531757"/>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121755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77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37193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315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121755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167822</xdr:rowOff>
    </xdr:from>
    <xdr:to>
      <xdr:col>11</xdr:col>
      <xdr:colOff>9525</xdr:colOff>
      <xdr:row>37</xdr:row>
      <xdr:rowOff>37193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68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27214</xdr:rowOff>
    </xdr:from>
    <xdr:to>
      <xdr:col>24</xdr:col>
      <xdr:colOff>76200</xdr:colOff>
      <xdr:row>34</xdr:row>
      <xdr:rowOff>128814</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43741</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70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31</xdr:row>
      <xdr:rowOff>166007</xdr:rowOff>
    </xdr:from>
    <xdr:to>
      <xdr:col>20</xdr:col>
      <xdr:colOff>38100</xdr:colOff>
      <xdr:row>32</xdr:row>
      <xdr:rowOff>96157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106334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24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117022</xdr:rowOff>
    </xdr:from>
    <xdr:to>
      <xdr:col>6</xdr:col>
      <xdr:colOff>171450</xdr:colOff>
      <xdr:row>36</xdr:row>
      <xdr:rowOff>47172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57349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平成３０年度以降、概ね横ばいで推移している。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県税収入の減などにより分母が減少したことにより前年度から０．２ポイント上昇し、令和２年度は、基金の見直し（取崩型基金の活用）に伴う一般財源の減少などにより分子が減少したことに加え、分母が増加したことから０．２ポイント低下した。また、令和３年度は、県税収入や地方交付税の増などにより分母が大幅に増加したことから０．２ポイント低下し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令和４年度は、地方交付税及び臨時財政対策債の減などにより分母が減少したことから０．３ポイント上昇した。</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143527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305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比率を算定する上で分子となる扶助費は、高齢化の進展等に伴い増加傾向にある。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児童扶養手当支給費の増などにより分子が増加したことに加え、県税収入の減などにより分母が減少したことから０．２ポイント上昇し、令和２年度は、地方税及び地方譲与税の大幅な減収を減収補塡債などの起債を活用して埋め合わせたことにより分母が増加となったことから０．１ポイント低下した。また、令和３年度は、指定難病医療給付費の増などにより分子が増加したものの、県税収入や地方交付税の増などにより分母が大幅に増加したことから０．３ポイント低下し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令和４年度は、地方交付税及び臨時財政対策債の減などにより分母が減少したことから０．１ポイント上昇した。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本県は、類似団体と比較して道路面積が大きいなどの要因により、維持補修費が高い傾向にあるため、その他の比率が高くなっている。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県立病院事業会計貸付金の皆減により前年度から０．１ポイント低下し、令和２年度も横ばいで推移している。また、令和３年度は、県税収入や地方交付税の増などにより分母が大幅に増加したことから０．４ポイント低下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令和４年度は、地方交付税及び臨時財政対策債の減などにより分母が減少したことから０．３ポイント上昇した。</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3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59</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比率を算定する上で分子となる補助費等は、高齢化の進展に伴う後期高齢者医療事業費や介護給付費負担金といった義務的な経費の増などにより平成３０年度以降増加を続けている。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及び令和２年度は、幼児教育の無償化に伴う施設型教育・保育給付費の増などにより分子が増加したことから、令和元年度は２．１ポイント、令和２年度は１．３ポイント、前年度からそれぞれ上昇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３年度及び令和４年度も分子が引き続き増加したが、令和３年度は県税収入や地方交付税の増などにより分母が大幅に増加したことから３．０ポイント低下した一方、令和４年度は地方交付税及び臨時財政対策債の減などにより分母が減少したことから２．５ポイント上昇し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37</xdr:row>
      <xdr:rowOff>15422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869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86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99786</xdr:rowOff>
    </xdr:from>
    <xdr:to>
      <xdr:col>73</xdr:col>
      <xdr:colOff>180975</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7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109055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42636</xdr:rowOff>
    </xdr:from>
    <xdr:to>
      <xdr:col>69</xdr:col>
      <xdr:colOff>92075</xdr:colOff>
      <xdr:row>36</xdr:row>
      <xdr:rowOff>99786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43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152599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48986</xdr:rowOff>
    </xdr:from>
    <xdr:to>
      <xdr:col>69</xdr:col>
      <xdr:colOff>142875</xdr:colOff>
      <xdr:row>36</xdr:row>
      <xdr:rowOff>150586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163286</xdr:rowOff>
    </xdr:from>
    <xdr:to>
      <xdr:col>65</xdr:col>
      <xdr:colOff>53975</xdr:colOff>
      <xdr:row>35</xdr:row>
      <xdr:rowOff>93436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103613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比率を算定する上で分子となる公債費は、近年における臨時財政対策債などの特例的な県債の大量発行の影響により、高止まりとなっている。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は、利子の減により分子が減少したものの、県税収入の減などにより分母も減少したことから０．４ポイント上昇し、令和２年度は、利子の減により分子が減少したことに加え、分母が増加したことから０．４ポイント低下した。また、令和３年度は、令和２年度に発行した猶予特例債の償還などにより分子が増加したものの、県税収入や地方交付税の増などにより分母が大幅に増加したことから２．１ポイント低下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令和４年度は、元金及び利子の減少により分子が減少したものの、地方交付税及び臨時財政対策債の減などにより分母が減少したことから１．０ポイント上昇した。</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78014</xdr:rowOff>
    </xdr:from>
    <xdr:to>
      <xdr:col>24</xdr:col>
      <xdr:colOff>25400</xdr:colOff>
      <xdr:row>79</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511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78014</xdr:rowOff>
    </xdr:from>
    <xdr:to>
      <xdr:col>19</xdr:col>
      <xdr:colOff>187325</xdr:colOff>
      <xdr:row>80</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5111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143329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92529</xdr:rowOff>
    </xdr:from>
    <xdr:to>
      <xdr:col>11</xdr:col>
      <xdr:colOff>60325</xdr:colOff>
      <xdr:row>81</xdr:row>
      <xdr:rowOff>22679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扶助費的な補助費等の増などにより平成３０年度以降、分子が増加している。</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は、分子が増加したことに加え、税収入の減による分母の減少もあったことから３．７ポイント上昇し、令和２年度は、分子の増により０．６ポイント上昇した。また、令和３年度は、県税収入や地方交付税の増などにより分母が大幅に増加したことから８．７ポイント低下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令和４年度は、分子が増加したことに加え、地方交付税及び臨時財政対策債の減などにより分母が減少したことから５．５ポイント上昇した。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扶助費や扶助費的な補助費等といった義務的な経費は縮減が容易ではないが、その他の経費については、今後も事務事業の見直しに取り組み、健全で持続可能な財政基盤の確立に努める。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12700</xdr:rowOff>
    </xdr:from>
    <xdr:to>
      <xdr:col>82</xdr:col>
      <xdr:colOff>107950</xdr:colOff>
      <xdr:row>75</xdr:row>
      <xdr:rowOff>97065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357100"/>
          <a:ext cx="8382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12700</xdr:rowOff>
    </xdr:from>
    <xdr:to>
      <xdr:col>78</xdr:col>
      <xdr:colOff>69850</xdr:colOff>
      <xdr:row>77</xdr:row>
      <xdr:rowOff>102507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357100"/>
          <a:ext cx="889000" cy="9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72770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58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77</xdr:row>
      <xdr:rowOff>102507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3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148772</xdr:rowOff>
    </xdr:from>
    <xdr:to>
      <xdr:col>69</xdr:col>
      <xdr:colOff>92075</xdr:colOff>
      <xdr:row>77</xdr:row>
      <xdr:rowOff>37193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360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46265</xdr:rowOff>
    </xdr:from>
    <xdr:to>
      <xdr:col>82</xdr:col>
      <xdr:colOff>158750</xdr:colOff>
      <xdr:row>75</xdr:row>
      <xdr:rowOff>147864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62792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71</xdr:row>
      <xdr:rowOff>133350</xdr:rowOff>
    </xdr:from>
    <xdr:to>
      <xdr:col>78</xdr:col>
      <xdr:colOff>120650</xdr:colOff>
      <xdr:row>72</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73677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07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163484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97972</xdr:rowOff>
    </xdr:from>
    <xdr:to>
      <xdr:col>65</xdr:col>
      <xdr:colOff>53975</xdr:colOff>
      <xdr:row>75</xdr:row>
      <xdr:rowOff>28122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91510</xdr:rowOff>
    </xdr:from>
    <xdr:to>
      <xdr:col>29</xdr:col>
      <xdr:colOff>127000</xdr:colOff>
      <xdr:row>16</xdr:row>
      <xdr:rowOff>111912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2335"/>
          <a:ext cx="647700" cy="2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148867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6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110407</xdr:rowOff>
    </xdr:from>
    <xdr:to>
      <xdr:col>26</xdr:col>
      <xdr:colOff>50800</xdr:colOff>
      <xdr:row>16</xdr:row>
      <xdr:rowOff>111912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1232"/>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110407</xdr:rowOff>
    </xdr:from>
    <xdr:to>
      <xdr:col>22</xdr:col>
      <xdr:colOff>114300</xdr:colOff>
      <xdr:row>16</xdr:row>
      <xdr:rowOff>116694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1232"/>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71277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115170</xdr:rowOff>
    </xdr:from>
    <xdr:to>
      <xdr:col>18</xdr:col>
      <xdr:colOff>177800</xdr:colOff>
      <xdr:row>16</xdr:row>
      <xdr:rowOff>116694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5995"/>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70896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40710</xdr:rowOff>
    </xdr:from>
    <xdr:to>
      <xdr:col>29</xdr:col>
      <xdr:colOff>177800</xdr:colOff>
      <xdr:row>16</xdr:row>
      <xdr:rowOff>142310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61112</xdr:rowOff>
    </xdr:from>
    <xdr:to>
      <xdr:col>26</xdr:col>
      <xdr:colOff>101600</xdr:colOff>
      <xdr:row>16</xdr:row>
      <xdr:rowOff>162712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147489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59607</xdr:rowOff>
    </xdr:from>
    <xdr:to>
      <xdr:col>22</xdr:col>
      <xdr:colOff>165100</xdr:colOff>
      <xdr:row>16</xdr:row>
      <xdr:rowOff>161207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145984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65894</xdr:rowOff>
    </xdr:from>
    <xdr:to>
      <xdr:col>19</xdr:col>
      <xdr:colOff>38100</xdr:colOff>
      <xdr:row>16</xdr:row>
      <xdr:rowOff>167494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152271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64370</xdr:rowOff>
    </xdr:from>
    <xdr:to>
      <xdr:col>15</xdr:col>
      <xdr:colOff>101600</xdr:colOff>
      <xdr:row>16</xdr:row>
      <xdr:rowOff>165970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150747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4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244631</xdr:rowOff>
    </xdr:from>
    <xdr:to>
      <xdr:col>29</xdr:col>
      <xdr:colOff>127000</xdr:colOff>
      <xdr:row>35</xdr:row>
      <xdr:rowOff>325359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54981"/>
          <a:ext cx="647700" cy="8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301781</xdr:rowOff>
    </xdr:from>
    <xdr:to>
      <xdr:col>26</xdr:col>
      <xdr:colOff>50800</xdr:colOff>
      <xdr:row>35</xdr:row>
      <xdr:rowOff>325359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12131"/>
          <a:ext cx="6985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301781</xdr:rowOff>
    </xdr:from>
    <xdr:to>
      <xdr:col>22</xdr:col>
      <xdr:colOff>114300</xdr:colOff>
      <xdr:row>35</xdr:row>
      <xdr:rowOff>331760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2131"/>
          <a:ext cx="698500" cy="2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319611</xdr:rowOff>
    </xdr:from>
    <xdr:to>
      <xdr:col>18</xdr:col>
      <xdr:colOff>177800</xdr:colOff>
      <xdr:row>35</xdr:row>
      <xdr:rowOff>331760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29961"/>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193831</xdr:rowOff>
    </xdr:from>
    <xdr:to>
      <xdr:col>29</xdr:col>
      <xdr:colOff>177800</xdr:colOff>
      <xdr:row>35</xdr:row>
      <xdr:rowOff>295431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38908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274559</xdr:rowOff>
    </xdr:from>
    <xdr:to>
      <xdr:col>26</xdr:col>
      <xdr:colOff>101600</xdr:colOff>
      <xdr:row>36</xdr:row>
      <xdr:rowOff>33259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43436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5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250981</xdr:rowOff>
    </xdr:from>
    <xdr:to>
      <xdr:col>22</xdr:col>
      <xdr:colOff>165100</xdr:colOff>
      <xdr:row>36</xdr:row>
      <xdr:rowOff>9681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280960</xdr:rowOff>
    </xdr:from>
    <xdr:to>
      <xdr:col>19</xdr:col>
      <xdr:colOff>38100</xdr:colOff>
      <xdr:row>36</xdr:row>
      <xdr:rowOff>39660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6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268811</xdr:rowOff>
    </xdr:from>
    <xdr:to>
      <xdr:col>15</xdr:col>
      <xdr:colOff>101600</xdr:colOff>
      <xdr:row>36</xdr:row>
      <xdr:rowOff>27511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7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37688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4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145415</xdr:rowOff>
    </xdr:from>
    <xdr:to>
      <xdr:col>24</xdr:col>
      <xdr:colOff>63500</xdr:colOff>
      <xdr:row>35</xdr:row>
      <xdr:rowOff>161597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6165"/>
          <a:ext cx="8382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158380</xdr:rowOff>
    </xdr:from>
    <xdr:to>
      <xdr:col>19</xdr:col>
      <xdr:colOff>177800</xdr:colOff>
      <xdr:row>35</xdr:row>
      <xdr:rowOff>161597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5913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131948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158380</xdr:rowOff>
    </xdr:from>
    <xdr:to>
      <xdr:col>15</xdr:col>
      <xdr:colOff>50800</xdr:colOff>
      <xdr:row>35</xdr:row>
      <xdr:rowOff>162805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913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118542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158167</xdr:rowOff>
    </xdr:from>
    <xdr:to>
      <xdr:col>10</xdr:col>
      <xdr:colOff>114300</xdr:colOff>
      <xdr:row>35</xdr:row>
      <xdr:rowOff>162805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8917"/>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114264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110639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94615</xdr:rowOff>
    </xdr:from>
    <xdr:to>
      <xdr:col>24</xdr:col>
      <xdr:colOff>114300</xdr:colOff>
      <xdr:row>36</xdr:row>
      <xdr:rowOff>24765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73042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110797</xdr:rowOff>
    </xdr:from>
    <xdr:to>
      <xdr:col>20</xdr:col>
      <xdr:colOff>38100</xdr:colOff>
      <xdr:row>36</xdr:row>
      <xdr:rowOff>40947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32074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20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107580</xdr:rowOff>
    </xdr:from>
    <xdr:to>
      <xdr:col>15</xdr:col>
      <xdr:colOff>101600</xdr:colOff>
      <xdr:row>36</xdr:row>
      <xdr:rowOff>37730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28857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112005</xdr:rowOff>
    </xdr:from>
    <xdr:to>
      <xdr:col>10</xdr:col>
      <xdr:colOff>165100</xdr:colOff>
      <xdr:row>36</xdr:row>
      <xdr:rowOff>42155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33282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107367</xdr:rowOff>
    </xdr:from>
    <xdr:to>
      <xdr:col>6</xdr:col>
      <xdr:colOff>38100</xdr:colOff>
      <xdr:row>36</xdr:row>
      <xdr:rowOff>37517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28644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108513</xdr:rowOff>
    </xdr:from>
    <xdr:to>
      <xdr:col>24</xdr:col>
      <xdr:colOff>63500</xdr:colOff>
      <xdr:row>58</xdr:row>
      <xdr:rowOff>135813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52613"/>
          <a:ext cx="8382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9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135813</xdr:rowOff>
    </xdr:from>
    <xdr:to>
      <xdr:col>19</xdr:col>
      <xdr:colOff>177800</xdr:colOff>
      <xdr:row>59</xdr:row>
      <xdr:rowOff>66940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79913"/>
          <a:ext cx="889000" cy="1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94654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96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66940</xdr:rowOff>
    </xdr:from>
    <xdr:to>
      <xdr:col>15</xdr:col>
      <xdr:colOff>50800</xdr:colOff>
      <xdr:row>59</xdr:row>
      <xdr:rowOff>124090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82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124090</xdr:rowOff>
    </xdr:from>
    <xdr:to>
      <xdr:col>10</xdr:col>
      <xdr:colOff>114300</xdr:colOff>
      <xdr:row>59</xdr:row>
      <xdr:rowOff>146362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39640"/>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156637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57713</xdr:rowOff>
    </xdr:from>
    <xdr:to>
      <xdr:col>24</xdr:col>
      <xdr:colOff>114300</xdr:colOff>
      <xdr:row>58</xdr:row>
      <xdr:rowOff>159313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144090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85013</xdr:rowOff>
    </xdr:from>
    <xdr:to>
      <xdr:col>20</xdr:col>
      <xdr:colOff>38100</xdr:colOff>
      <xdr:row>59</xdr:row>
      <xdr:rowOff>15163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6290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101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16140</xdr:rowOff>
    </xdr:from>
    <xdr:to>
      <xdr:col>15</xdr:col>
      <xdr:colOff>101600</xdr:colOff>
      <xdr:row>59</xdr:row>
      <xdr:rowOff>117740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108867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73290</xdr:rowOff>
    </xdr:from>
    <xdr:to>
      <xdr:col>10</xdr:col>
      <xdr:colOff>165100</xdr:colOff>
      <xdr:row>60</xdr:row>
      <xdr:rowOff>3440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166017</xdr:rowOff>
    </xdr:from>
    <xdr:ext cx="469744"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84428" y="1028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95562</xdr:rowOff>
    </xdr:from>
    <xdr:to>
      <xdr:col>6</xdr:col>
      <xdr:colOff>38100</xdr:colOff>
      <xdr:row>60</xdr:row>
      <xdr:rowOff>25712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2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60</xdr:row>
      <xdr:rowOff>16839</xdr:rowOff>
    </xdr:from>
    <xdr:ext cx="469744"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95428" y="1030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99096</xdr:rowOff>
    </xdr:from>
    <xdr:to>
      <xdr:col>24</xdr:col>
      <xdr:colOff>63500</xdr:colOff>
      <xdr:row>77</xdr:row>
      <xdr:rowOff>107804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074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107804</xdr:rowOff>
    </xdr:from>
    <xdr:to>
      <xdr:col>19</xdr:col>
      <xdr:colOff>177800</xdr:colOff>
      <xdr:row>77</xdr:row>
      <xdr:rowOff>130992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9454"/>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130992</xdr:rowOff>
    </xdr:from>
    <xdr:to>
      <xdr:col>15</xdr:col>
      <xdr:colOff>50800</xdr:colOff>
      <xdr:row>77</xdr:row>
      <xdr:rowOff>139264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2642"/>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139264</xdr:rowOff>
    </xdr:from>
    <xdr:to>
      <xdr:col>10</xdr:col>
      <xdr:colOff>114300</xdr:colOff>
      <xdr:row>77</xdr:row>
      <xdr:rowOff>148952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091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48296</xdr:rowOff>
    </xdr:from>
    <xdr:to>
      <xdr:col>24</xdr:col>
      <xdr:colOff>114300</xdr:colOff>
      <xdr:row>77</xdr:row>
      <xdr:rowOff>149896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57004</xdr:rowOff>
    </xdr:from>
    <xdr:to>
      <xdr:col>20</xdr:col>
      <xdr:colOff>38100</xdr:colOff>
      <xdr:row>77</xdr:row>
      <xdr:rowOff>158604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3681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0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80192</xdr:rowOff>
    </xdr:from>
    <xdr:to>
      <xdr:col>15</xdr:col>
      <xdr:colOff>101600</xdr:colOff>
      <xdr:row>78</xdr:row>
      <xdr:rowOff>10342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26869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88464</xdr:rowOff>
    </xdr:from>
    <xdr:to>
      <xdr:col>10</xdr:col>
      <xdr:colOff>165100</xdr:colOff>
      <xdr:row>78</xdr:row>
      <xdr:rowOff>18614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35141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98152</xdr:rowOff>
    </xdr:from>
    <xdr:to>
      <xdr:col>6</xdr:col>
      <xdr:colOff>38100</xdr:colOff>
      <xdr:row>78</xdr:row>
      <xdr:rowOff>28302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44829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143256</xdr:rowOff>
    </xdr:from>
    <xdr:to>
      <xdr:col>24</xdr:col>
      <xdr:colOff>63500</xdr:colOff>
      <xdr:row>98</xdr:row>
      <xdr:rowOff>159004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45356"/>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159004</xdr:rowOff>
    </xdr:from>
    <xdr:to>
      <xdr:col>19</xdr:col>
      <xdr:colOff>177800</xdr:colOff>
      <xdr:row>99</xdr:row>
      <xdr:rowOff>1270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61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1270</xdr:rowOff>
    </xdr:from>
    <xdr:to>
      <xdr:col>15</xdr:col>
      <xdr:colOff>50800</xdr:colOff>
      <xdr:row>99</xdr:row>
      <xdr:rowOff>13463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7482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13463</xdr:rowOff>
    </xdr:from>
    <xdr:to>
      <xdr:col>10</xdr:col>
      <xdr:colOff>114300</xdr:colOff>
      <xdr:row>99</xdr:row>
      <xdr:rowOff>26288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87013"/>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167276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6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92456</xdr:rowOff>
    </xdr:from>
    <xdr:to>
      <xdr:col>24</xdr:col>
      <xdr:colOff>114300</xdr:colOff>
      <xdr:row>99</xdr:row>
      <xdr:rowOff>22606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7383</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108204</xdr:rowOff>
    </xdr:from>
    <xdr:to>
      <xdr:col>20</xdr:col>
      <xdr:colOff>38100</xdr:colOff>
      <xdr:row>99</xdr:row>
      <xdr:rowOff>38354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29481</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700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121920</xdr:rowOff>
    </xdr:from>
    <xdr:to>
      <xdr:col>15</xdr:col>
      <xdr:colOff>101600</xdr:colOff>
      <xdr:row>99</xdr:row>
      <xdr:rowOff>52070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43197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701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134113</xdr:rowOff>
    </xdr:from>
    <xdr:to>
      <xdr:col>10</xdr:col>
      <xdr:colOff>165100</xdr:colOff>
      <xdr:row>99</xdr:row>
      <xdr:rowOff>64263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55390</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702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146938</xdr:rowOff>
    </xdr:from>
    <xdr:to>
      <xdr:col>6</xdr:col>
      <xdr:colOff>38100</xdr:colOff>
      <xdr:row>99</xdr:row>
      <xdr:rowOff>77088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68215</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7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32487</xdr:rowOff>
    </xdr:from>
    <xdr:to>
      <xdr:col>54</xdr:col>
      <xdr:colOff>189865</xdr:colOff>
      <xdr:row>35</xdr:row>
      <xdr:rowOff>29693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5987"/>
          <a:ext cx="1270" cy="8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33520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29693</xdr:rowOff>
    </xdr:from>
    <xdr:to>
      <xdr:col>55</xdr:col>
      <xdr:colOff>88900</xdr:colOff>
      <xdr:row>35</xdr:row>
      <xdr:rowOff>29693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3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150614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5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32487</xdr:rowOff>
    </xdr:from>
    <xdr:to>
      <xdr:col>55</xdr:col>
      <xdr:colOff>88900</xdr:colOff>
      <xdr:row>30</xdr:row>
      <xdr:rowOff>32487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86652</xdr:rowOff>
    </xdr:from>
    <xdr:to>
      <xdr:col>55</xdr:col>
      <xdr:colOff>0</xdr:colOff>
      <xdr:row>33</xdr:row>
      <xdr:rowOff>34569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401602"/>
          <a:ext cx="838200" cy="29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148696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5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170269</xdr:rowOff>
    </xdr:from>
    <xdr:to>
      <xdr:col>55</xdr:col>
      <xdr:colOff>50800</xdr:colOff>
      <xdr:row>33</xdr:row>
      <xdr:rowOff>100419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65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86652</xdr:rowOff>
    </xdr:from>
    <xdr:to>
      <xdr:col>50</xdr:col>
      <xdr:colOff>114300</xdr:colOff>
      <xdr:row>34</xdr:row>
      <xdr:rowOff>149263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401602"/>
          <a:ext cx="889000" cy="5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80150</xdr:rowOff>
    </xdr:from>
    <xdr:to>
      <xdr:col>50</xdr:col>
      <xdr:colOff>165100</xdr:colOff>
      <xdr:row>31</xdr:row>
      <xdr:rowOff>10300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2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26827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499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149263</xdr:rowOff>
    </xdr:from>
    <xdr:to>
      <xdr:col>45</xdr:col>
      <xdr:colOff>177800</xdr:colOff>
      <xdr:row>37</xdr:row>
      <xdr:rowOff>137376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78563"/>
          <a:ext cx="889000" cy="5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104724</xdr:rowOff>
    </xdr:from>
    <xdr:to>
      <xdr:col>46</xdr:col>
      <xdr:colOff>38100</xdr:colOff>
      <xdr:row>34</xdr:row>
      <xdr:rowOff>34874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6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51401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137376</xdr:rowOff>
    </xdr:from>
    <xdr:to>
      <xdr:col>41</xdr:col>
      <xdr:colOff>50800</xdr:colOff>
      <xdr:row>37</xdr:row>
      <xdr:rowOff>145212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1026"/>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162839</xdr:rowOff>
    </xdr:from>
    <xdr:to>
      <xdr:col>41</xdr:col>
      <xdr:colOff>101600</xdr:colOff>
      <xdr:row>37</xdr:row>
      <xdr:rowOff>92989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109516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xdr:rowOff>
    </xdr:from>
    <xdr:to>
      <xdr:col>36</xdr:col>
      <xdr:colOff>165100</xdr:colOff>
      <xdr:row>37</xdr:row>
      <xdr:rowOff>102629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119156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155219</xdr:rowOff>
    </xdr:from>
    <xdr:to>
      <xdr:col>55</xdr:col>
      <xdr:colOff>50800</xdr:colOff>
      <xdr:row>33</xdr:row>
      <xdr:rowOff>85369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6646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9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35852</xdr:rowOff>
    </xdr:from>
    <xdr:to>
      <xdr:col>50</xdr:col>
      <xdr:colOff>165100</xdr:colOff>
      <xdr:row>31</xdr:row>
      <xdr:rowOff>137452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128579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544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98463</xdr:rowOff>
    </xdr:from>
    <xdr:to>
      <xdr:col>46</xdr:col>
      <xdr:colOff>38100</xdr:colOff>
      <xdr:row>35</xdr:row>
      <xdr:rowOff>28613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19740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86576</xdr:rowOff>
    </xdr:from>
    <xdr:to>
      <xdr:col>41</xdr:col>
      <xdr:colOff>101600</xdr:colOff>
      <xdr:row>38</xdr:row>
      <xdr:rowOff>16726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94412</xdr:rowOff>
    </xdr:from>
    <xdr:to>
      <xdr:col>36</xdr:col>
      <xdr:colOff>165100</xdr:colOff>
      <xdr:row>38</xdr:row>
      <xdr:rowOff>24561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8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145774</xdr:rowOff>
    </xdr:from>
    <xdr:to>
      <xdr:col>55</xdr:col>
      <xdr:colOff>0</xdr:colOff>
      <xdr:row>56</xdr:row>
      <xdr:rowOff>152991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46974"/>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98399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2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152991</xdr:rowOff>
    </xdr:from>
    <xdr:to>
      <xdr:col>50</xdr:col>
      <xdr:colOff>114300</xdr:colOff>
      <xdr:row>57</xdr:row>
      <xdr:rowOff>25226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54191"/>
          <a:ext cx="8890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2115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4837</xdr:rowOff>
    </xdr:from>
    <xdr:to>
      <xdr:col>45</xdr:col>
      <xdr:colOff>177800</xdr:colOff>
      <xdr:row>57</xdr:row>
      <xdr:rowOff>25226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77487"/>
          <a:ext cx="8890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170146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4837</xdr:rowOff>
    </xdr:from>
    <xdr:to>
      <xdr:col>41</xdr:col>
      <xdr:colOff>50800</xdr:colOff>
      <xdr:row>57</xdr:row>
      <xdr:rowOff>52538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77487"/>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42838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83779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94974</xdr:rowOff>
    </xdr:from>
    <xdr:to>
      <xdr:col>55</xdr:col>
      <xdr:colOff>50800</xdr:colOff>
      <xdr:row>57</xdr:row>
      <xdr:rowOff>25124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73401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7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102191</xdr:rowOff>
    </xdr:from>
    <xdr:to>
      <xdr:col>50</xdr:col>
      <xdr:colOff>165100</xdr:colOff>
      <xdr:row>57</xdr:row>
      <xdr:rowOff>32341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23468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59411" y="97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145876</xdr:rowOff>
    </xdr:from>
    <xdr:to>
      <xdr:col>46</xdr:col>
      <xdr:colOff>38100</xdr:colOff>
      <xdr:row>57</xdr:row>
      <xdr:rowOff>76026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125487</xdr:rowOff>
    </xdr:from>
    <xdr:to>
      <xdr:col>41</xdr:col>
      <xdr:colOff>101600</xdr:colOff>
      <xdr:row>57</xdr:row>
      <xdr:rowOff>55637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46764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8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1738</xdr:rowOff>
    </xdr:from>
    <xdr:to>
      <xdr:col>36</xdr:col>
      <xdr:colOff>165100</xdr:colOff>
      <xdr:row>57</xdr:row>
      <xdr:rowOff>103338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94465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60016</xdr:rowOff>
    </xdr:from>
    <xdr:to>
      <xdr:col>55</xdr:col>
      <xdr:colOff>0</xdr:colOff>
      <xdr:row>78</xdr:row>
      <xdr:rowOff>62026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3311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62026</xdr:rowOff>
    </xdr:from>
    <xdr:to>
      <xdr:col>50</xdr:col>
      <xdr:colOff>114300</xdr:colOff>
      <xdr:row>78</xdr:row>
      <xdr:rowOff>101377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35126"/>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72578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59411" y="131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91873</xdr:rowOff>
    </xdr:from>
    <xdr:to>
      <xdr:col>45</xdr:col>
      <xdr:colOff>177800</xdr:colOff>
      <xdr:row>78</xdr:row>
      <xdr:rowOff>101377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497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75810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69095</xdr:rowOff>
    </xdr:from>
    <xdr:to>
      <xdr:col>41</xdr:col>
      <xdr:colOff>50800</xdr:colOff>
      <xdr:row>78</xdr:row>
      <xdr:rowOff>91873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42195"/>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9216</xdr:rowOff>
    </xdr:from>
    <xdr:to>
      <xdr:col>55</xdr:col>
      <xdr:colOff>50800</xdr:colOff>
      <xdr:row>78</xdr:row>
      <xdr:rowOff>110816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159093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11226</xdr:rowOff>
    </xdr:from>
    <xdr:to>
      <xdr:col>50</xdr:col>
      <xdr:colOff>165100</xdr:colOff>
      <xdr:row>78</xdr:row>
      <xdr:rowOff>112826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103953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59411" y="1347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50577</xdr:rowOff>
    </xdr:from>
    <xdr:to>
      <xdr:col>46</xdr:col>
      <xdr:colOff>38100</xdr:colOff>
      <xdr:row>78</xdr:row>
      <xdr:rowOff>152177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143304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41073</xdr:rowOff>
    </xdr:from>
    <xdr:to>
      <xdr:col>41</xdr:col>
      <xdr:colOff>101600</xdr:colOff>
      <xdr:row>78</xdr:row>
      <xdr:rowOff>142673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133800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18295</xdr:rowOff>
    </xdr:from>
    <xdr:to>
      <xdr:col>36</xdr:col>
      <xdr:colOff>165100</xdr:colOff>
      <xdr:row>78</xdr:row>
      <xdr:rowOff>119895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111022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15684</xdr:rowOff>
    </xdr:from>
    <xdr:to>
      <xdr:col>55</xdr:col>
      <xdr:colOff>0</xdr:colOff>
      <xdr:row>97</xdr:row>
      <xdr:rowOff>15990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46334"/>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15684</xdr:rowOff>
    </xdr:from>
    <xdr:to>
      <xdr:col>50</xdr:col>
      <xdr:colOff>114300</xdr:colOff>
      <xdr:row>97</xdr:row>
      <xdr:rowOff>138061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46334"/>
          <a:ext cx="8890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138061</xdr:rowOff>
    </xdr:from>
    <xdr:to>
      <xdr:col>45</xdr:col>
      <xdr:colOff>177800</xdr:colOff>
      <xdr:row>98</xdr:row>
      <xdr:rowOff>19838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68711"/>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19838</xdr:rowOff>
    </xdr:from>
    <xdr:to>
      <xdr:col>41</xdr:col>
      <xdr:colOff>50800</xdr:colOff>
      <xdr:row>98</xdr:row>
      <xdr:rowOff>66700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21938"/>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136640</xdr:rowOff>
    </xdr:from>
    <xdr:to>
      <xdr:col>55</xdr:col>
      <xdr:colOff>50800</xdr:colOff>
      <xdr:row>97</xdr:row>
      <xdr:rowOff>66790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159517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136334</xdr:rowOff>
    </xdr:from>
    <xdr:to>
      <xdr:col>50</xdr:col>
      <xdr:colOff>165100</xdr:colOff>
      <xdr:row>97</xdr:row>
      <xdr:rowOff>66484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83011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59411" y="163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87261</xdr:rowOff>
    </xdr:from>
    <xdr:to>
      <xdr:col>46</xdr:col>
      <xdr:colOff>38100</xdr:colOff>
      <xdr:row>98</xdr:row>
      <xdr:rowOff>17411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8538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140488</xdr:rowOff>
    </xdr:from>
    <xdr:to>
      <xdr:col>41</xdr:col>
      <xdr:colOff>101600</xdr:colOff>
      <xdr:row>98</xdr:row>
      <xdr:rowOff>70638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61765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15900</xdr:rowOff>
    </xdr:from>
    <xdr:to>
      <xdr:col>36</xdr:col>
      <xdr:colOff>165100</xdr:colOff>
      <xdr:row>98</xdr:row>
      <xdr:rowOff>117500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108627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30353</xdr:rowOff>
    </xdr:from>
    <xdr:to>
      <xdr:col>85</xdr:col>
      <xdr:colOff>127000</xdr:colOff>
      <xdr:row>39</xdr:row>
      <xdr:rowOff>34798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6903"/>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132224</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04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30353</xdr:rowOff>
    </xdr:from>
    <xdr:to>
      <xdr:col>81</xdr:col>
      <xdr:colOff>50800</xdr:colOff>
      <xdr:row>39</xdr:row>
      <xdr:rowOff>32639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169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32639</xdr:rowOff>
    </xdr:from>
    <xdr:to>
      <xdr:col>76</xdr:col>
      <xdr:colOff>114300</xdr:colOff>
      <xdr:row>39</xdr:row>
      <xdr:rowOff>33274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1918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31115</xdr:rowOff>
    </xdr:from>
    <xdr:to>
      <xdr:col>71</xdr:col>
      <xdr:colOff>177800</xdr:colOff>
      <xdr:row>39</xdr:row>
      <xdr:rowOff>33274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7665"/>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168419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155448</xdr:rowOff>
    </xdr:from>
    <xdr:to>
      <xdr:col>85</xdr:col>
      <xdr:colOff>177800</xdr:colOff>
      <xdr:row>39</xdr:row>
      <xdr:rowOff>85598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70375</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8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151003</xdr:rowOff>
    </xdr:from>
    <xdr:to>
      <xdr:col>81</xdr:col>
      <xdr:colOff>101600</xdr:colOff>
      <xdr:row>39</xdr:row>
      <xdr:rowOff>81153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72280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793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153289</xdr:rowOff>
    </xdr:from>
    <xdr:to>
      <xdr:col>76</xdr:col>
      <xdr:colOff>165100</xdr:colOff>
      <xdr:row>39</xdr:row>
      <xdr:rowOff>83439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74566</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153924</xdr:rowOff>
    </xdr:from>
    <xdr:to>
      <xdr:col>72</xdr:col>
      <xdr:colOff>38100</xdr:colOff>
      <xdr:row>39</xdr:row>
      <xdr:rowOff>84074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75201</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1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151765</xdr:rowOff>
    </xdr:from>
    <xdr:to>
      <xdr:col>67</xdr:col>
      <xdr:colOff>101600</xdr:colOff>
      <xdr:row>39</xdr:row>
      <xdr:rowOff>81915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73042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55308</xdr:rowOff>
    </xdr:from>
    <xdr:to>
      <xdr:col>85</xdr:col>
      <xdr:colOff>127000</xdr:colOff>
      <xdr:row>74</xdr:row>
      <xdr:rowOff>90208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2399708"/>
          <a:ext cx="838200" cy="3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55308</xdr:rowOff>
    </xdr:from>
    <xdr:to>
      <xdr:col>81</xdr:col>
      <xdr:colOff>50800</xdr:colOff>
      <xdr:row>74</xdr:row>
      <xdr:rowOff>158559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399708"/>
          <a:ext cx="8890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150940</xdr:rowOff>
    </xdr:from>
    <xdr:to>
      <xdr:col>76</xdr:col>
      <xdr:colOff>114300</xdr:colOff>
      <xdr:row>74</xdr:row>
      <xdr:rowOff>158559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3824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97942</xdr:rowOff>
    </xdr:from>
    <xdr:to>
      <xdr:col>71</xdr:col>
      <xdr:colOff>177800</xdr:colOff>
      <xdr:row>74</xdr:row>
      <xdr:rowOff>150940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785242"/>
          <a:ext cx="889000" cy="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39408</xdr:rowOff>
    </xdr:from>
    <xdr:to>
      <xdr:col>85</xdr:col>
      <xdr:colOff>177800</xdr:colOff>
      <xdr:row>74</xdr:row>
      <xdr:rowOff>141008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62285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5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4508</xdr:rowOff>
    </xdr:from>
    <xdr:to>
      <xdr:col>81</xdr:col>
      <xdr:colOff>101600</xdr:colOff>
      <xdr:row>72</xdr:row>
      <xdr:rowOff>106108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3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122635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01411" y="121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107759</xdr:rowOff>
    </xdr:from>
    <xdr:to>
      <xdr:col>76</xdr:col>
      <xdr:colOff>165100</xdr:colOff>
      <xdr:row>75</xdr:row>
      <xdr:rowOff>37909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54436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100140</xdr:rowOff>
    </xdr:from>
    <xdr:to>
      <xdr:col>72</xdr:col>
      <xdr:colOff>38100</xdr:colOff>
      <xdr:row>75</xdr:row>
      <xdr:rowOff>30290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46817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47142</xdr:rowOff>
    </xdr:from>
    <xdr:to>
      <xdr:col>67</xdr:col>
      <xdr:colOff>101600</xdr:colOff>
      <xdr:row>74</xdr:row>
      <xdr:rowOff>148742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165269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17810</xdr:rowOff>
    </xdr:from>
    <xdr:to>
      <xdr:col>85</xdr:col>
      <xdr:colOff>127000</xdr:colOff>
      <xdr:row>96</xdr:row>
      <xdr:rowOff>60193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477010"/>
          <a:ext cx="8382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17810</xdr:rowOff>
    </xdr:from>
    <xdr:to>
      <xdr:col>81</xdr:col>
      <xdr:colOff>50800</xdr:colOff>
      <xdr:row>98</xdr:row>
      <xdr:rowOff>3958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477010"/>
          <a:ext cx="889000" cy="3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3958</xdr:rowOff>
    </xdr:from>
    <xdr:to>
      <xdr:col>76</xdr:col>
      <xdr:colOff>114300</xdr:colOff>
      <xdr:row>98</xdr:row>
      <xdr:rowOff>41128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06058"/>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104157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3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157302</xdr:rowOff>
    </xdr:from>
    <xdr:to>
      <xdr:col>71</xdr:col>
      <xdr:colOff>177800</xdr:colOff>
      <xdr:row>98</xdr:row>
      <xdr:rowOff>41128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16502"/>
          <a:ext cx="889000" cy="22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63898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9393</xdr:rowOff>
    </xdr:from>
    <xdr:to>
      <xdr:col>85</xdr:col>
      <xdr:colOff>177800</xdr:colOff>
      <xdr:row>96</xdr:row>
      <xdr:rowOff>110993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4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159270</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4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138460</xdr:rowOff>
    </xdr:from>
    <xdr:to>
      <xdr:col>81</xdr:col>
      <xdr:colOff>101600</xdr:colOff>
      <xdr:row>96</xdr:row>
      <xdr:rowOff>68610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59737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014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124608</xdr:rowOff>
    </xdr:from>
    <xdr:to>
      <xdr:col>76</xdr:col>
      <xdr:colOff>165100</xdr:colOff>
      <xdr:row>98</xdr:row>
      <xdr:rowOff>54758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45885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8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161778</xdr:rowOff>
    </xdr:from>
    <xdr:to>
      <xdr:col>72</xdr:col>
      <xdr:colOff>38100</xdr:colOff>
      <xdr:row>98</xdr:row>
      <xdr:rowOff>91928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83055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106502</xdr:rowOff>
    </xdr:from>
    <xdr:to>
      <xdr:col>67</xdr:col>
      <xdr:colOff>101600</xdr:colOff>
      <xdr:row>97</xdr:row>
      <xdr:rowOff>36652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53179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34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87630</xdr:rowOff>
    </xdr:from>
    <xdr:to>
      <xdr:col>116</xdr:col>
      <xdr:colOff>63500</xdr:colOff>
      <xdr:row>33</xdr:row>
      <xdr:rowOff>143510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574548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90187</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262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87630</xdr:rowOff>
    </xdr:from>
    <xdr:to>
      <xdr:col>111</xdr:col>
      <xdr:colOff>177800</xdr:colOff>
      <xdr:row>33</xdr:row>
      <xdr:rowOff>125730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574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162560</xdr:rowOff>
    </xdr:from>
    <xdr:to>
      <xdr:col>107</xdr:col>
      <xdr:colOff>50800</xdr:colOff>
      <xdr:row>33</xdr:row>
      <xdr:rowOff>125730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5648960"/>
          <a:ext cx="889000"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162560</xdr:rowOff>
    </xdr:from>
    <xdr:to>
      <xdr:col>102</xdr:col>
      <xdr:colOff>114300</xdr:colOff>
      <xdr:row>35</xdr:row>
      <xdr:rowOff>118110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564896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146067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92710</xdr:rowOff>
    </xdr:from>
    <xdr:to>
      <xdr:col>116</xdr:col>
      <xdr:colOff>114300</xdr:colOff>
      <xdr:row>34</xdr:row>
      <xdr:rowOff>22860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115587</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36830</xdr:rowOff>
    </xdr:from>
    <xdr:to>
      <xdr:col>112</xdr:col>
      <xdr:colOff>38100</xdr:colOff>
      <xdr:row>33</xdr:row>
      <xdr:rowOff>138430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154957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21317" y="546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74930</xdr:rowOff>
    </xdr:from>
    <xdr:to>
      <xdr:col>107</xdr:col>
      <xdr:colOff>101600</xdr:colOff>
      <xdr:row>34</xdr:row>
      <xdr:rowOff>5080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21607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5508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111760</xdr:rowOff>
    </xdr:from>
    <xdr:to>
      <xdr:col>102</xdr:col>
      <xdr:colOff>165100</xdr:colOff>
      <xdr:row>33</xdr:row>
      <xdr:rowOff>41910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58437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537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67310</xdr:rowOff>
    </xdr:from>
    <xdr:to>
      <xdr:col>98</xdr:col>
      <xdr:colOff>38100</xdr:colOff>
      <xdr:row>35</xdr:row>
      <xdr:rowOff>168910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13987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5843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43541</xdr:rowOff>
    </xdr:from>
    <xdr:to>
      <xdr:col>116</xdr:col>
      <xdr:colOff>63500</xdr:colOff>
      <xdr:row>57</xdr:row>
      <xdr:rowOff>46170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816191"/>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45974</xdr:rowOff>
    </xdr:from>
    <xdr:to>
      <xdr:col>111</xdr:col>
      <xdr:colOff>177800</xdr:colOff>
      <xdr:row>57</xdr:row>
      <xdr:rowOff>46170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981862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45974</xdr:rowOff>
    </xdr:from>
    <xdr:to>
      <xdr:col>107</xdr:col>
      <xdr:colOff>50800</xdr:colOff>
      <xdr:row>57</xdr:row>
      <xdr:rowOff>48358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81862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31507</xdr:rowOff>
    </xdr:from>
    <xdr:to>
      <xdr:col>102</xdr:col>
      <xdr:colOff>114300</xdr:colOff>
      <xdr:row>57</xdr:row>
      <xdr:rowOff>48358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80415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164191</xdr:rowOff>
    </xdr:from>
    <xdr:to>
      <xdr:col>116</xdr:col>
      <xdr:colOff>114300</xdr:colOff>
      <xdr:row>57</xdr:row>
      <xdr:rowOff>94341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7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142618</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7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166820</xdr:rowOff>
    </xdr:from>
    <xdr:to>
      <xdr:col>112</xdr:col>
      <xdr:colOff>38100</xdr:colOff>
      <xdr:row>57</xdr:row>
      <xdr:rowOff>96970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7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88097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43411" y="98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166624</xdr:rowOff>
    </xdr:from>
    <xdr:to>
      <xdr:col>107</xdr:col>
      <xdr:colOff>101600</xdr:colOff>
      <xdr:row>57</xdr:row>
      <xdr:rowOff>96774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87901</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169008</xdr:rowOff>
    </xdr:from>
    <xdr:to>
      <xdr:col>102</xdr:col>
      <xdr:colOff>165100</xdr:colOff>
      <xdr:row>57</xdr:row>
      <xdr:rowOff>99158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77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115685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5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152157</xdr:rowOff>
    </xdr:from>
    <xdr:to>
      <xdr:col>98</xdr:col>
      <xdr:colOff>38100</xdr:colOff>
      <xdr:row>57</xdr:row>
      <xdr:rowOff>82307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7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98834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5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168927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46831</xdr:rowOff>
    </xdr:from>
    <xdr:to>
      <xdr:col>116</xdr:col>
      <xdr:colOff>62864</xdr:colOff>
      <xdr:row>78</xdr:row>
      <xdr:rowOff>29400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48331"/>
          <a:ext cx="1269" cy="135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33227</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40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29400</xdr:rowOff>
    </xdr:from>
    <xdr:to>
      <xdr:col>116</xdr:col>
      <xdr:colOff>152400</xdr:colOff>
      <xdr:row>78</xdr:row>
      <xdr:rowOff>29400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40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164958</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2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46831</xdr:rowOff>
    </xdr:from>
    <xdr:to>
      <xdr:col>116</xdr:col>
      <xdr:colOff>152400</xdr:colOff>
      <xdr:row>70</xdr:row>
      <xdr:rowOff>46831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4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29400</xdr:rowOff>
    </xdr:from>
    <xdr:to>
      <xdr:col>116</xdr:col>
      <xdr:colOff>63500</xdr:colOff>
      <xdr:row>78</xdr:row>
      <xdr:rowOff>52832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402500"/>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79487</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38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56610</xdr:rowOff>
    </xdr:from>
    <xdr:to>
      <xdr:col>116</xdr:col>
      <xdr:colOff>114300</xdr:colOff>
      <xdr:row>76</xdr:row>
      <xdr:rowOff>158210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52832</xdr:rowOff>
    </xdr:from>
    <xdr:to>
      <xdr:col>111</xdr:col>
      <xdr:colOff>177800</xdr:colOff>
      <xdr:row>78</xdr:row>
      <xdr:rowOff>102552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425932"/>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113475</xdr:rowOff>
    </xdr:from>
    <xdr:to>
      <xdr:col>112</xdr:col>
      <xdr:colOff>38100</xdr:colOff>
      <xdr:row>77</xdr:row>
      <xdr:rowOff>43625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60151</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29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65405</xdr:rowOff>
    </xdr:from>
    <xdr:to>
      <xdr:col>107</xdr:col>
      <xdr:colOff>50800</xdr:colOff>
      <xdr:row>78</xdr:row>
      <xdr:rowOff>102552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43850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126619</xdr:rowOff>
    </xdr:from>
    <xdr:to>
      <xdr:col>107</xdr:col>
      <xdr:colOff>101600</xdr:colOff>
      <xdr:row>77</xdr:row>
      <xdr:rowOff>56769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5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73296</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293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4254</xdr:rowOff>
    </xdr:from>
    <xdr:to>
      <xdr:col>102</xdr:col>
      <xdr:colOff>114300</xdr:colOff>
      <xdr:row>78</xdr:row>
      <xdr:rowOff>65405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205904"/>
          <a:ext cx="889000" cy="2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34894</xdr:rowOff>
    </xdr:from>
    <xdr:to>
      <xdr:col>102</xdr:col>
      <xdr:colOff>165100</xdr:colOff>
      <xdr:row>76</xdr:row>
      <xdr:rowOff>136494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6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153020</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2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142907</xdr:rowOff>
    </xdr:from>
    <xdr:to>
      <xdr:col>98</xdr:col>
      <xdr:colOff>38100</xdr:colOff>
      <xdr:row>76</xdr:row>
      <xdr:rowOff>73056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001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89584</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2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150050</xdr:rowOff>
    </xdr:from>
    <xdr:to>
      <xdr:col>116</xdr:col>
      <xdr:colOff>114300</xdr:colOff>
      <xdr:row>78</xdr:row>
      <xdr:rowOff>80200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64977</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2032</xdr:rowOff>
    </xdr:from>
    <xdr:to>
      <xdr:col>112</xdr:col>
      <xdr:colOff>38100</xdr:colOff>
      <xdr:row>78</xdr:row>
      <xdr:rowOff>103632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94759</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51752</xdr:rowOff>
    </xdr:from>
    <xdr:to>
      <xdr:col>107</xdr:col>
      <xdr:colOff>101600</xdr:colOff>
      <xdr:row>78</xdr:row>
      <xdr:rowOff>153352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144479</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14605</xdr:rowOff>
    </xdr:from>
    <xdr:to>
      <xdr:col>102</xdr:col>
      <xdr:colOff>165100</xdr:colOff>
      <xdr:row>78</xdr:row>
      <xdr:rowOff>116205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107332</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124904</xdr:rowOff>
    </xdr:from>
    <xdr:to>
      <xdr:col>98</xdr:col>
      <xdr:colOff>38100</xdr:colOff>
      <xdr:row>77</xdr:row>
      <xdr:rowOff>55054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46181</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32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各年度において、類似団体の平均値と比べると、本県における住民一人当たりのコストは、ほとんどの歳出項目において、類似団体平均を下回るか、もしくは類似団体平均と同程度となっている。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人件費については、令和４年度は人事委員会勧告に伴う給与の増額改定により増加しているものの、類似団体平均を下回って推移している。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全体に占める割合が最も大きい補助費等については、令和２年度及び令和３年度は新型コロナウイルス感染症対策関連事業の増により大幅に増加したが、令和４年度は減少しており、類似団体平均と同程度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平均を上回っており、特に令和３年度は、普通交付税再算定で類似団体と比べて多額に交付された「臨時財政対策債償還基金費」を、本県は減債基金（満期一括償還分）に積み立てたことなどから一時的に大幅な増となったものの、令和４年度は類似団体平均と同程度まで低下している。なお、社会資本整備などに充当する通常の県債は、「あいち行革プラン２０２０後半期の取組」に基づき、残高の維持・抑制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今後も、「あいち行革プラン２０２０後半期の取組」に沿った取組を着実に進めることで、より一層合理的な行政運営を図り、健全で持続可能な財政基盤の確立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7,512,703
7,234,587
5,173.24
2,924,785,931
2,849,306,635
65,116,215
1,400,259,697
4,665,740,343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xdr:rowOff>
    </xdr:from>
    <xdr:to>
      <xdr:col>24</xdr:col>
      <xdr:colOff>63500</xdr:colOff>
      <xdr:row>36</xdr:row>
      <xdr:rowOff>39116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724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7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29972</xdr:rowOff>
    </xdr:from>
    <xdr:to>
      <xdr:col>19</xdr:col>
      <xdr:colOff>177800</xdr:colOff>
      <xdr:row>36</xdr:row>
      <xdr:rowOff>39116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2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44721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xdr:rowOff>
    </xdr:from>
    <xdr:to>
      <xdr:col>15</xdr:col>
      <xdr:colOff>50800</xdr:colOff>
      <xdr:row>36</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4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31005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xdr:rowOff>
    </xdr:from>
    <xdr:to>
      <xdr:col>10</xdr:col>
      <xdr:colOff>114300</xdr:colOff>
      <xdr:row>36</xdr:row>
      <xdr:rowOff>4826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47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165879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3573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120904</xdr:rowOff>
    </xdr:from>
    <xdr:to>
      <xdr:col>24</xdr:col>
      <xdr:colOff>114300</xdr:colOff>
      <xdr:row>36</xdr:row>
      <xdr:rowOff>51054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99331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159766</xdr:rowOff>
    </xdr:from>
    <xdr:to>
      <xdr:col>20</xdr:col>
      <xdr:colOff>38100</xdr:colOff>
      <xdr:row>36</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81043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2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150622</xdr:rowOff>
    </xdr:from>
    <xdr:to>
      <xdr:col>15</xdr:col>
      <xdr:colOff>101600</xdr:colOff>
      <xdr:row>36</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71899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2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123190</xdr:rowOff>
    </xdr:from>
    <xdr:to>
      <xdr:col>10</xdr:col>
      <xdr:colOff>165100</xdr:colOff>
      <xdr:row>36</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44467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125476</xdr:rowOff>
    </xdr:from>
    <xdr:to>
      <xdr:col>6</xdr:col>
      <xdr:colOff>38100</xdr:colOff>
      <xdr:row>36</xdr:row>
      <xdr:rowOff>55626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46753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2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119850</xdr:rowOff>
    </xdr:from>
    <xdr:to>
      <xdr:col>24</xdr:col>
      <xdr:colOff>63500</xdr:colOff>
      <xdr:row>57</xdr:row>
      <xdr:rowOff>27762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21050"/>
          <a:ext cx="8382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119850</xdr:rowOff>
    </xdr:from>
    <xdr:to>
      <xdr:col>19</xdr:col>
      <xdr:colOff>177800</xdr:colOff>
      <xdr:row>58</xdr:row>
      <xdr:rowOff>148387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21050"/>
          <a:ext cx="889000" cy="3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136766</xdr:rowOff>
    </xdr:from>
    <xdr:to>
      <xdr:col>15</xdr:col>
      <xdr:colOff>50800</xdr:colOff>
      <xdr:row>58</xdr:row>
      <xdr:rowOff>148387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09416"/>
          <a:ext cx="889000" cy="18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44264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29705</xdr:rowOff>
    </xdr:from>
    <xdr:to>
      <xdr:col>10</xdr:col>
      <xdr:colOff>114300</xdr:colOff>
      <xdr:row>57</xdr:row>
      <xdr:rowOff>136766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023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148412</xdr:rowOff>
    </xdr:from>
    <xdr:to>
      <xdr:col>24</xdr:col>
      <xdr:colOff>114300</xdr:colOff>
      <xdr:row>57</xdr:row>
      <xdr:rowOff>78562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126839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69050</xdr:rowOff>
    </xdr:from>
    <xdr:to>
      <xdr:col>20</xdr:col>
      <xdr:colOff>38100</xdr:colOff>
      <xdr:row>56</xdr:row>
      <xdr:rowOff>170650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161777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7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97587</xdr:rowOff>
    </xdr:from>
    <xdr:to>
      <xdr:col>15</xdr:col>
      <xdr:colOff>101600</xdr:colOff>
      <xdr:row>59</xdr:row>
      <xdr:rowOff>27737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18864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85966</xdr:rowOff>
    </xdr:from>
    <xdr:to>
      <xdr:col>10</xdr:col>
      <xdr:colOff>165100</xdr:colOff>
      <xdr:row>58</xdr:row>
      <xdr:rowOff>16116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32643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150355</xdr:rowOff>
    </xdr:from>
    <xdr:to>
      <xdr:col>6</xdr:col>
      <xdr:colOff>38100</xdr:colOff>
      <xdr:row>57</xdr:row>
      <xdr:rowOff>80505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97032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121092</xdr:rowOff>
    </xdr:from>
    <xdr:to>
      <xdr:col>24</xdr:col>
      <xdr:colOff>63500</xdr:colOff>
      <xdr:row>75</xdr:row>
      <xdr:rowOff>142718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979842"/>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28887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544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142718</xdr:rowOff>
    </xdr:from>
    <xdr:to>
      <xdr:col>19</xdr:col>
      <xdr:colOff>177800</xdr:colOff>
      <xdr:row>76</xdr:row>
      <xdr:rowOff>133986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3001468"/>
          <a:ext cx="889000" cy="1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121942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4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133986</xdr:rowOff>
    </xdr:from>
    <xdr:to>
      <xdr:col>15</xdr:col>
      <xdr:colOff>50800</xdr:colOff>
      <xdr:row>79</xdr:row>
      <xdr:rowOff>3318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3164186"/>
          <a:ext cx="889000" cy="3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168577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3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3318</xdr:rowOff>
    </xdr:from>
    <xdr:to>
      <xdr:col>10</xdr:col>
      <xdr:colOff>114300</xdr:colOff>
      <xdr:row>79</xdr:row>
      <xdr:rowOff>70526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54786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31188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144573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00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70292</xdr:rowOff>
    </xdr:from>
    <xdr:to>
      <xdr:col>24</xdr:col>
      <xdr:colOff>114300</xdr:colOff>
      <xdr:row>76</xdr:row>
      <xdr:rowOff>442</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9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48719</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91918</xdr:rowOff>
    </xdr:from>
    <xdr:to>
      <xdr:col>20</xdr:col>
      <xdr:colOff>38100</xdr:colOff>
      <xdr:row>76</xdr:row>
      <xdr:rowOff>22067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9506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13194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3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83186</xdr:rowOff>
    </xdr:from>
    <xdr:to>
      <xdr:col>15</xdr:col>
      <xdr:colOff>101600</xdr:colOff>
      <xdr:row>77</xdr:row>
      <xdr:rowOff>13336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4463</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32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123968</xdr:rowOff>
    </xdr:from>
    <xdr:to>
      <xdr:col>10</xdr:col>
      <xdr:colOff>165100</xdr:colOff>
      <xdr:row>79</xdr:row>
      <xdr:rowOff>54118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4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45245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5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19726</xdr:rowOff>
    </xdr:from>
    <xdr:to>
      <xdr:col>6</xdr:col>
      <xdr:colOff>38100</xdr:colOff>
      <xdr:row>79</xdr:row>
      <xdr:rowOff>121326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5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112453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6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50157</xdr:rowOff>
    </xdr:from>
    <xdr:to>
      <xdr:col>24</xdr:col>
      <xdr:colOff>63500</xdr:colOff>
      <xdr:row>95</xdr:row>
      <xdr:rowOff>28623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6166457"/>
          <a:ext cx="838200" cy="1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28623</xdr:rowOff>
    </xdr:from>
    <xdr:to>
      <xdr:col>19</xdr:col>
      <xdr:colOff>177800</xdr:colOff>
      <xdr:row>95</xdr:row>
      <xdr:rowOff>151450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316373"/>
          <a:ext cx="889000" cy="1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151450</xdr:rowOff>
    </xdr:from>
    <xdr:to>
      <xdr:col>15</xdr:col>
      <xdr:colOff>50800</xdr:colOff>
      <xdr:row>97</xdr:row>
      <xdr:rowOff>170562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439200"/>
          <a:ext cx="889000" cy="36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146946</xdr:rowOff>
    </xdr:from>
    <xdr:to>
      <xdr:col>10</xdr:col>
      <xdr:colOff>114300</xdr:colOff>
      <xdr:row>97</xdr:row>
      <xdr:rowOff>170562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1130300" y="16777596"/>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169149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4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158816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4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170807</xdr:rowOff>
    </xdr:from>
    <xdr:to>
      <xdr:col>24</xdr:col>
      <xdr:colOff>114300</xdr:colOff>
      <xdr:row>94</xdr:row>
      <xdr:rowOff>100957</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1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149234</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9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149273</xdr:rowOff>
    </xdr:from>
    <xdr:to>
      <xdr:col>20</xdr:col>
      <xdr:colOff>38100</xdr:colOff>
      <xdr:row>95</xdr:row>
      <xdr:rowOff>79423</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2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70550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63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100650</xdr:rowOff>
    </xdr:from>
    <xdr:to>
      <xdr:col>15</xdr:col>
      <xdr:colOff>101600</xdr:colOff>
      <xdr:row>96</xdr:row>
      <xdr:rowOff>30800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38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21927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8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119762</xdr:rowOff>
    </xdr:from>
    <xdr:to>
      <xdr:col>10</xdr:col>
      <xdr:colOff>165100</xdr:colOff>
      <xdr:row>98</xdr:row>
      <xdr:rowOff>49912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41039</xdr:rowOff>
    </xdr:from>
    <xdr:ext cx="469744"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84428" y="168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96146</xdr:rowOff>
    </xdr:from>
    <xdr:to>
      <xdr:col>6</xdr:col>
      <xdr:colOff>38100</xdr:colOff>
      <xdr:row>98</xdr:row>
      <xdr:rowOff>26296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7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17423</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95428" y="168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59146</xdr:rowOff>
    </xdr:from>
    <xdr:to>
      <xdr:col>55</xdr:col>
      <xdr:colOff>0</xdr:colOff>
      <xdr:row>38</xdr:row>
      <xdr:rowOff>129903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574246"/>
          <a:ext cx="8382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122283</xdr:rowOff>
    </xdr:from>
    <xdr:to>
      <xdr:col>50</xdr:col>
      <xdr:colOff>114300</xdr:colOff>
      <xdr:row>38</xdr:row>
      <xdr:rowOff>129903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6373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122283</xdr:rowOff>
    </xdr:from>
    <xdr:to>
      <xdr:col>45</xdr:col>
      <xdr:colOff>177800</xdr:colOff>
      <xdr:row>39</xdr:row>
      <xdr:rowOff>50981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7861300" y="6637383"/>
          <a:ext cx="88900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50981</xdr:rowOff>
    </xdr:from>
    <xdr:to>
      <xdr:col>41</xdr:col>
      <xdr:colOff>50800</xdr:colOff>
      <xdr:row>39</xdr:row>
      <xdr:rowOff>68399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6737531"/>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168383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16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8346</xdr:rowOff>
    </xdr:from>
    <xdr:to>
      <xdr:col>55</xdr:col>
      <xdr:colOff>50800</xdr:colOff>
      <xdr:row>38</xdr:row>
      <xdr:rowOff>109946</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5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158223</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50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79103</xdr:rowOff>
    </xdr:from>
    <xdr:to>
      <xdr:col>50</xdr:col>
      <xdr:colOff>165100</xdr:colOff>
      <xdr:row>39</xdr:row>
      <xdr:rowOff>9253</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380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686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71483</xdr:rowOff>
    </xdr:from>
    <xdr:to>
      <xdr:col>46</xdr:col>
      <xdr:colOff>38100</xdr:colOff>
      <xdr:row>39</xdr:row>
      <xdr:rowOff>1633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5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164210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7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181</xdr:rowOff>
    </xdr:from>
    <xdr:to>
      <xdr:col>41</xdr:col>
      <xdr:colOff>101600</xdr:colOff>
      <xdr:row>39</xdr:row>
      <xdr:rowOff>101781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6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92908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77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17599</xdr:rowOff>
    </xdr:from>
    <xdr:to>
      <xdr:col>36</xdr:col>
      <xdr:colOff>165100</xdr:colOff>
      <xdr:row>39</xdr:row>
      <xdr:rowOff>119199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7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110326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7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7994</xdr:rowOff>
    </xdr:from>
    <xdr:to>
      <xdr:col>55</xdr:col>
      <xdr:colOff>0</xdr:colOff>
      <xdr:row>57</xdr:row>
      <xdr:rowOff>64197</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780644"/>
          <a:ext cx="8382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64197</xdr:rowOff>
    </xdr:from>
    <xdr:to>
      <xdr:col>50</xdr:col>
      <xdr:colOff>114300</xdr:colOff>
      <xdr:row>57</xdr:row>
      <xdr:rowOff>87938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9836847"/>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108827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5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80264</xdr:rowOff>
    </xdr:from>
    <xdr:to>
      <xdr:col>45</xdr:col>
      <xdr:colOff>177800</xdr:colOff>
      <xdr:row>57</xdr:row>
      <xdr:rowOff>87938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7861300" y="985291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81624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80264</xdr:rowOff>
    </xdr:from>
    <xdr:to>
      <xdr:col>41</xdr:col>
      <xdr:colOff>50800</xdr:colOff>
      <xdr:row>57</xdr:row>
      <xdr:rowOff>108545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852914"/>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106672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108990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128644</xdr:rowOff>
    </xdr:from>
    <xdr:to>
      <xdr:col>55</xdr:col>
      <xdr:colOff>50800</xdr:colOff>
      <xdr:row>57</xdr:row>
      <xdr:rowOff>58794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151521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13397</xdr:rowOff>
    </xdr:from>
    <xdr:to>
      <xdr:col>50</xdr:col>
      <xdr:colOff>165100</xdr:colOff>
      <xdr:row>57</xdr:row>
      <xdr:rowOff>114997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7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106124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8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37138</xdr:rowOff>
    </xdr:from>
    <xdr:to>
      <xdr:col>46</xdr:col>
      <xdr:colOff>38100</xdr:colOff>
      <xdr:row>57</xdr:row>
      <xdr:rowOff>138738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129865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29464</xdr:rowOff>
    </xdr:from>
    <xdr:to>
      <xdr:col>41</xdr:col>
      <xdr:colOff>101600</xdr:colOff>
      <xdr:row>57</xdr:row>
      <xdr:rowOff>131064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122191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57745</xdr:rowOff>
    </xdr:from>
    <xdr:to>
      <xdr:col>36</xdr:col>
      <xdr:colOff>165100</xdr:colOff>
      <xdr:row>57</xdr:row>
      <xdr:rowOff>159345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8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150472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2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146583</xdr:rowOff>
    </xdr:from>
    <xdr:to>
      <xdr:col>55</xdr:col>
      <xdr:colOff>0</xdr:colOff>
      <xdr:row>76</xdr:row>
      <xdr:rowOff>28003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662433"/>
          <a:ext cx="838200" cy="3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146583</xdr:rowOff>
    </xdr:from>
    <xdr:to>
      <xdr:col>50</xdr:col>
      <xdr:colOff>114300</xdr:colOff>
      <xdr:row>76</xdr:row>
      <xdr:rowOff>65532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662433"/>
          <a:ext cx="889000" cy="4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65532</xdr:rowOff>
    </xdr:from>
    <xdr:to>
      <xdr:col>45</xdr:col>
      <xdr:colOff>177800</xdr:colOff>
      <xdr:row>77</xdr:row>
      <xdr:rowOff>39624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3095732"/>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33934</xdr:rowOff>
    </xdr:from>
    <xdr:to>
      <xdr:col>41</xdr:col>
      <xdr:colOff>50800</xdr:colOff>
      <xdr:row>77</xdr:row>
      <xdr:rowOff>39624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235584"/>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148653</xdr:rowOff>
    </xdr:from>
    <xdr:to>
      <xdr:col>55</xdr:col>
      <xdr:colOff>50800</xdr:colOff>
      <xdr:row>76</xdr:row>
      <xdr:rowOff>78803</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0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127080</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9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95783</xdr:rowOff>
    </xdr:from>
    <xdr:to>
      <xdr:col>50</xdr:col>
      <xdr:colOff>165100</xdr:colOff>
      <xdr:row>74</xdr:row>
      <xdr:rowOff>25933</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17060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2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14732</xdr:rowOff>
    </xdr:from>
    <xdr:to>
      <xdr:col>46</xdr:col>
      <xdr:colOff>38100</xdr:colOff>
      <xdr:row>76</xdr:row>
      <xdr:rowOff>116332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30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107459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160274</xdr:rowOff>
    </xdr:from>
    <xdr:to>
      <xdr:col>41</xdr:col>
      <xdr:colOff>101600</xdr:colOff>
      <xdr:row>77</xdr:row>
      <xdr:rowOff>90424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1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106951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154584</xdr:rowOff>
    </xdr:from>
    <xdr:to>
      <xdr:col>36</xdr:col>
      <xdr:colOff>165100</xdr:colOff>
      <xdr:row>77</xdr:row>
      <xdr:rowOff>84734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101261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101763</xdr:rowOff>
    </xdr:from>
    <xdr:to>
      <xdr:col>55</xdr:col>
      <xdr:colOff>0</xdr:colOff>
      <xdr:row>97</xdr:row>
      <xdr:rowOff>102743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3241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86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101763</xdr:rowOff>
    </xdr:from>
    <xdr:to>
      <xdr:col>50</xdr:col>
      <xdr:colOff>114300</xdr:colOff>
      <xdr:row>97</xdr:row>
      <xdr:rowOff>123611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732413"/>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106813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3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123611</xdr:rowOff>
    </xdr:from>
    <xdr:to>
      <xdr:col>45</xdr:col>
      <xdr:colOff>177800</xdr:colOff>
      <xdr:row>97</xdr:row>
      <xdr:rowOff>151620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54261"/>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109655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3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151620</xdr:rowOff>
    </xdr:from>
    <xdr:to>
      <xdr:col>41</xdr:col>
      <xdr:colOff>50800</xdr:colOff>
      <xdr:row>98</xdr:row>
      <xdr:rowOff>17126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82270"/>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51943</xdr:rowOff>
    </xdr:from>
    <xdr:to>
      <xdr:col>55</xdr:col>
      <xdr:colOff>50800</xdr:colOff>
      <xdr:row>97</xdr:row>
      <xdr:rowOff>153543</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30370</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50963</xdr:rowOff>
    </xdr:from>
    <xdr:to>
      <xdr:col>50</xdr:col>
      <xdr:colOff>165100</xdr:colOff>
      <xdr:row>97</xdr:row>
      <xdr:rowOff>152563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143690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77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72811</xdr:rowOff>
    </xdr:from>
    <xdr:to>
      <xdr:col>46</xdr:col>
      <xdr:colOff>38100</xdr:colOff>
      <xdr:row>98</xdr:row>
      <xdr:rowOff>2961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165538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100820</xdr:rowOff>
    </xdr:from>
    <xdr:to>
      <xdr:col>41</xdr:col>
      <xdr:colOff>101600</xdr:colOff>
      <xdr:row>98</xdr:row>
      <xdr:rowOff>30970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7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22097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8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137776</xdr:rowOff>
    </xdr:from>
    <xdr:to>
      <xdr:col>36</xdr:col>
      <xdr:colOff>165100</xdr:colOff>
      <xdr:row>98</xdr:row>
      <xdr:rowOff>67926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7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59053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8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119997</xdr:rowOff>
    </xdr:from>
    <xdr:to>
      <xdr:col>85</xdr:col>
      <xdr:colOff>127000</xdr:colOff>
      <xdr:row>36</xdr:row>
      <xdr:rowOff>122501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292197"/>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122501</xdr:rowOff>
    </xdr:from>
    <xdr:to>
      <xdr:col>81</xdr:col>
      <xdr:colOff>50800</xdr:colOff>
      <xdr:row>37</xdr:row>
      <xdr:rowOff>20719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294701"/>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70140</xdr:rowOff>
    </xdr:from>
    <xdr:to>
      <xdr:col>76</xdr:col>
      <xdr:colOff>114300</xdr:colOff>
      <xdr:row>37</xdr:row>
      <xdr:rowOff>20719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242340"/>
          <a:ext cx="8890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70140</xdr:rowOff>
    </xdr:from>
    <xdr:to>
      <xdr:col>71</xdr:col>
      <xdr:colOff>177800</xdr:colOff>
      <xdr:row>37</xdr:row>
      <xdr:rowOff>23985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242340"/>
          <a:ext cx="889000" cy="1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69197</xdr:rowOff>
    </xdr:from>
    <xdr:to>
      <xdr:col>85</xdr:col>
      <xdr:colOff>177800</xdr:colOff>
      <xdr:row>36</xdr:row>
      <xdr:rowOff>170797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2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47624</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21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71701</xdr:rowOff>
    </xdr:from>
    <xdr:to>
      <xdr:col>81</xdr:col>
      <xdr:colOff>101600</xdr:colOff>
      <xdr:row>37</xdr:row>
      <xdr:rowOff>1851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2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164428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3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141369</xdr:rowOff>
    </xdr:from>
    <xdr:to>
      <xdr:col>76</xdr:col>
      <xdr:colOff>165100</xdr:colOff>
      <xdr:row>37</xdr:row>
      <xdr:rowOff>71519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62646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19340</xdr:rowOff>
    </xdr:from>
    <xdr:to>
      <xdr:col>72</xdr:col>
      <xdr:colOff>38100</xdr:colOff>
      <xdr:row>36</xdr:row>
      <xdr:rowOff>120940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1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112067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144635</xdr:rowOff>
    </xdr:from>
    <xdr:to>
      <xdr:col>67</xdr:col>
      <xdr:colOff>101600</xdr:colOff>
      <xdr:row>37</xdr:row>
      <xdr:rowOff>74785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65912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20657</xdr:rowOff>
    </xdr:from>
    <xdr:to>
      <xdr:col>85</xdr:col>
      <xdr:colOff>127000</xdr:colOff>
      <xdr:row>56</xdr:row>
      <xdr:rowOff>62985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621857"/>
          <a:ext cx="8382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123035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381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53880</xdr:rowOff>
    </xdr:from>
    <xdr:to>
      <xdr:col>81</xdr:col>
      <xdr:colOff>50800</xdr:colOff>
      <xdr:row>56</xdr:row>
      <xdr:rowOff>62985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655080"/>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64723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3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53880</xdr:rowOff>
    </xdr:from>
    <xdr:to>
      <xdr:col>76</xdr:col>
      <xdr:colOff>114300</xdr:colOff>
      <xdr:row>56</xdr:row>
      <xdr:rowOff>105963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655080"/>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92780</xdr:rowOff>
    </xdr:from>
    <xdr:to>
      <xdr:col>71</xdr:col>
      <xdr:colOff>177800</xdr:colOff>
      <xdr:row>56</xdr:row>
      <xdr:rowOff>105963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693980"/>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62399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67200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141307</xdr:rowOff>
    </xdr:from>
    <xdr:to>
      <xdr:col>85</xdr:col>
      <xdr:colOff>177800</xdr:colOff>
      <xdr:row>56</xdr:row>
      <xdr:rowOff>71457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5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119734</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5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12185</xdr:rowOff>
    </xdr:from>
    <xdr:to>
      <xdr:col>81</xdr:col>
      <xdr:colOff>101600</xdr:colOff>
      <xdr:row>56</xdr:row>
      <xdr:rowOff>113785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6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104912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970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3080</xdr:rowOff>
    </xdr:from>
    <xdr:to>
      <xdr:col>76</xdr:col>
      <xdr:colOff>165100</xdr:colOff>
      <xdr:row>56</xdr:row>
      <xdr:rowOff>104680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6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95807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55163</xdr:rowOff>
    </xdr:from>
    <xdr:to>
      <xdr:col>72</xdr:col>
      <xdr:colOff>38100</xdr:colOff>
      <xdr:row>56</xdr:row>
      <xdr:rowOff>156763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6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147890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41980</xdr:rowOff>
    </xdr:from>
    <xdr:to>
      <xdr:col>67</xdr:col>
      <xdr:colOff>101600</xdr:colOff>
      <xdr:row>56</xdr:row>
      <xdr:rowOff>143580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6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134707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30353</xdr:rowOff>
    </xdr:from>
    <xdr:to>
      <xdr:col>85</xdr:col>
      <xdr:colOff>127000</xdr:colOff>
      <xdr:row>79</xdr:row>
      <xdr:rowOff>34671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3574903"/>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132224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16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30353</xdr:rowOff>
    </xdr:from>
    <xdr:to>
      <xdr:col>81</xdr:col>
      <xdr:colOff>50800</xdr:colOff>
      <xdr:row>79</xdr:row>
      <xdr:rowOff>32638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4592300" y="1357490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32638</xdr:rowOff>
    </xdr:from>
    <xdr:to>
      <xdr:col>76</xdr:col>
      <xdr:colOff>114300</xdr:colOff>
      <xdr:row>79</xdr:row>
      <xdr:rowOff>33274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3577188"/>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31114</xdr:rowOff>
    </xdr:from>
    <xdr:to>
      <xdr:col>71</xdr:col>
      <xdr:colOff>177800</xdr:colOff>
      <xdr:row>79</xdr:row>
      <xdr:rowOff>33274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814300" y="13575664"/>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168419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28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155321</xdr:rowOff>
    </xdr:from>
    <xdr:to>
      <xdr:col>85</xdr:col>
      <xdr:colOff>177800</xdr:colOff>
      <xdr:row>79</xdr:row>
      <xdr:rowOff>85471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35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70248</xdr:rowOff>
    </xdr:from>
    <xdr:ext cx="313932"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3443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151003</xdr:rowOff>
    </xdr:from>
    <xdr:to>
      <xdr:col>81</xdr:col>
      <xdr:colOff>101600</xdr:colOff>
      <xdr:row>79</xdr:row>
      <xdr:rowOff>81153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72280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793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153288</xdr:rowOff>
    </xdr:from>
    <xdr:to>
      <xdr:col>76</xdr:col>
      <xdr:colOff>165100</xdr:colOff>
      <xdr:row>79</xdr:row>
      <xdr:rowOff>83438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35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74565</xdr:rowOff>
    </xdr:from>
    <xdr:ext cx="313932"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35333" y="13619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153924</xdr:rowOff>
    </xdr:from>
    <xdr:to>
      <xdr:col>72</xdr:col>
      <xdr:colOff>38100</xdr:colOff>
      <xdr:row>79</xdr:row>
      <xdr:rowOff>84074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75201</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46333" y="13619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151764</xdr:rowOff>
    </xdr:from>
    <xdr:to>
      <xdr:col>67</xdr:col>
      <xdr:colOff>101600</xdr:colOff>
      <xdr:row>79</xdr:row>
      <xdr:rowOff>81914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73041</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1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46737</xdr:rowOff>
    </xdr:from>
    <xdr:to>
      <xdr:col>85</xdr:col>
      <xdr:colOff>127000</xdr:colOff>
      <xdr:row>94</xdr:row>
      <xdr:rowOff>84607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5481300" y="15820137"/>
          <a:ext cx="838200" cy="38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46737</xdr:rowOff>
    </xdr:from>
    <xdr:to>
      <xdr:col>81</xdr:col>
      <xdr:colOff>50800</xdr:colOff>
      <xdr:row>94</xdr:row>
      <xdr:rowOff>150673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5820137"/>
          <a:ext cx="889000" cy="4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144272</xdr:rowOff>
    </xdr:from>
    <xdr:to>
      <xdr:col>76</xdr:col>
      <xdr:colOff>114300</xdr:colOff>
      <xdr:row>94</xdr:row>
      <xdr:rowOff>150673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626057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90894</xdr:rowOff>
    </xdr:from>
    <xdr:to>
      <xdr:col>71</xdr:col>
      <xdr:colOff>177800</xdr:colOff>
      <xdr:row>94</xdr:row>
      <xdr:rowOff>144272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620719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33807</xdr:rowOff>
    </xdr:from>
    <xdr:to>
      <xdr:col>85</xdr:col>
      <xdr:colOff>177800</xdr:colOff>
      <xdr:row>94</xdr:row>
      <xdr:rowOff>135407</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61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56684</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6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167387</xdr:rowOff>
    </xdr:from>
    <xdr:to>
      <xdr:col>81</xdr:col>
      <xdr:colOff>101600</xdr:colOff>
      <xdr:row>92</xdr:row>
      <xdr:rowOff>97537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5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114064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55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99873</xdr:rowOff>
    </xdr:from>
    <xdr:to>
      <xdr:col>76</xdr:col>
      <xdr:colOff>165100</xdr:colOff>
      <xdr:row>95</xdr:row>
      <xdr:rowOff>30023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62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46550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9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93472</xdr:rowOff>
    </xdr:from>
    <xdr:to>
      <xdr:col>72</xdr:col>
      <xdr:colOff>38100</xdr:colOff>
      <xdr:row>95</xdr:row>
      <xdr:rowOff>23622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62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40149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9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40094</xdr:rowOff>
    </xdr:from>
    <xdr:to>
      <xdr:col>67</xdr:col>
      <xdr:colOff>101600</xdr:colOff>
      <xdr:row>94</xdr:row>
      <xdr:rowOff>141694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6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158221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9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a:extLst>
            <a:ext uri="{FF2B5EF4-FFF2-40B4-BE49-F238E27FC236}">
              <a16:creationId xmlns:a16="http://schemas.microsoft.com/office/drawing/2014/main" id="{00000000-0008-0000-0700-00000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a:extLst>
            <a:ext uri="{FF2B5EF4-FFF2-40B4-BE49-F238E27FC236}">
              <a16:creationId xmlns:a16="http://schemas.microsoft.com/office/drawing/2014/main" id="{00000000-0008-0000-0700-00000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a:extLst>
            <a:ext uri="{FF2B5EF4-FFF2-40B4-BE49-F238E27FC236}">
              <a16:creationId xmlns:a16="http://schemas.microsoft.com/office/drawing/2014/main" id="{00000000-0008-0000-0700-00000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a:extLst>
            <a:ext uri="{FF2B5EF4-FFF2-40B4-BE49-F238E27FC236}">
              <a16:creationId xmlns:a16="http://schemas.microsoft.com/office/drawing/2014/main" id="{00000000-0008-0000-0700-00001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各年度において、類似団体の平均値と比べると、本県における住民一人当たりのコストは、ほとんどの歳出項目において、類似団体平均を下回るか、もしくは類似団体平均と同程度となっている。</a:t>
          </a:r>
        </a:p>
        <a:p>
          <a:r>
            <a:rPr kumimoji="1" lang="ja-JP" altLang="en-US" sz="1050">
              <a:latin typeface="ＭＳ Ｐゴシック" panose="020B0600070205080204" pitchFamily="50" charset="-128"/>
              <a:ea typeface="ＭＳ Ｐゴシック" panose="020B0600070205080204" pitchFamily="50" charset="-128"/>
            </a:rPr>
            <a:t>　歳出全体に占める割合が最も大きい教育費について、令和２年度に県立学校のＩＣＴ化の推進や県立学校施設長寿命化計画に基づく長寿命化改修の増などにより増加したものの、ほぼ横ばいで推移している。</a:t>
          </a:r>
        </a:p>
        <a:p>
          <a:r>
            <a:rPr kumimoji="1" lang="ja-JP" altLang="en-US" sz="1050">
              <a:latin typeface="ＭＳ Ｐゴシック" panose="020B0600070205080204" pitchFamily="50" charset="-128"/>
              <a:ea typeface="ＭＳ Ｐゴシック" panose="020B0600070205080204" pitchFamily="50" charset="-128"/>
            </a:rPr>
            <a:t>　商工費については、令和２年度及び令和３年度は新型コロナウイルス感染症の感染拡大防止のため営業時間の短縮等を実施した事業者に対する協力金の交付などの影響により大きく増加したが、令和４年度は協力金の減により大きく減少した。</a:t>
          </a:r>
        </a:p>
        <a:p>
          <a:r>
            <a:rPr kumimoji="1" lang="ja-JP" altLang="en-US" sz="1050">
              <a:latin typeface="ＭＳ Ｐゴシック" panose="020B0600070205080204" pitchFamily="50" charset="-128"/>
              <a:ea typeface="ＭＳ Ｐゴシック" panose="020B0600070205080204" pitchFamily="50" charset="-128"/>
            </a:rPr>
            <a:t>　民生費については、令和２年度及び令和３年度は新型コロナウイルス感染症などの影響により収入が減少した世帯に対し低利子又は無利子で資金を貸し付ける生活福祉資金の増などにより増加した。令和４年度は生活福祉資金が減少したものの、高齢化の進展に伴う後期高齢者医療事業費の増等により前年度と同水準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衛生費については、令和２年度以降、新型コロナウイルス感染症患者等の入院病床の確保など、新型コロナウイルス感染症対策関連事業の影響により大きく増加した。</a:t>
          </a:r>
        </a:p>
        <a:p>
          <a:r>
            <a:rPr kumimoji="1" lang="ja-JP" altLang="en-US" sz="1050">
              <a:latin typeface="ＭＳ Ｐゴシック" panose="020B0600070205080204" pitchFamily="50" charset="-128"/>
              <a:ea typeface="ＭＳ Ｐゴシック" panose="020B0600070205080204" pitchFamily="50" charset="-128"/>
            </a:rPr>
            <a:t>　公債費については、類似団体平均を上回っており、特に令和３年度は、普通交付税再算定で類似団体と比べて多額に交付された「臨時財政対策債償還基金費」を、本県は減債基金（満期一括償還分）に積み立てたことなどから一時的に大幅な増となったものの、令和４年度は類似団体平均と同程度まで低下している。なお、社会資本整備などに充当する通常の県債は、「あいち行革プラン２０２０後半期の取組」に基づき、残高の維持・抑制に取り組んでいる。</a:t>
          </a:r>
        </a:p>
        <a:p>
          <a:r>
            <a:rPr kumimoji="1" lang="ja-JP" altLang="en-US" sz="105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　財政調整基金は、平成３０年度末残高が１，１０２億円あり、令和元年度は、当初予算において財源対策として２９６億円を取り崩すこととしていたが、最終的にも１４９億円を取り崩したため、財政調整基金残高は１．２３ポイント低下した。</a:t>
          </a:r>
        </a:p>
        <a:p>
          <a:r>
            <a:rPr kumimoji="1" lang="ja-JP" altLang="en-US" sz="800">
              <a:latin typeface="ＭＳ ゴシック" pitchFamily="49" charset="-128"/>
              <a:ea typeface="ＭＳ ゴシック" pitchFamily="49" charset="-128"/>
            </a:rPr>
            <a:t>　令和２年度、令和３年度及び令和４年度は、当初予算において財源対策としてそれぞれ４６４億円、４７７億円、２６０億円を取り崩すこととしていたが、最終的に取崩しを全額取り止めることができた。また、令和３年度及び令和４年度は、交付税の後年度減額精算に備えて、それぞれ５００億円、３７０億円を積み立てたため、財政調整基金残高は令和３年度に３．１５ポイント、令和４年度に２．９３ポイント増加した。</a:t>
          </a:r>
        </a:p>
        <a:p>
          <a:r>
            <a:rPr kumimoji="1" lang="ja-JP" altLang="en-US" sz="800">
              <a:latin typeface="ＭＳ ゴシック" pitchFamily="49" charset="-128"/>
              <a:ea typeface="ＭＳ ゴシック" pitchFamily="49" charset="-128"/>
            </a:rPr>
            <a:t>　実質収支額は、令和２年度、令和３年度及び令和４年度において新型コロナウイルス感染症関連国庫支出金等の受入超過が含まれており、令和元年度以前と比較して高い水準となっている。なお、この受入超過は国へ返還する必要がある。</a:t>
          </a:r>
        </a:p>
        <a:p>
          <a:r>
            <a:rPr kumimoji="1" lang="ja-JP" altLang="en-US" sz="800">
              <a:latin typeface="ＭＳ ゴシック" pitchFamily="49" charset="-128"/>
              <a:ea typeface="ＭＳ ゴシック" pitchFamily="49" charset="-128"/>
            </a:rPr>
            <a:t>　実質単年度収支は、令和元年度に財政調整基金を取り崩したことによりマイナスとなったが、実質収支が増えた令和２年度は再びプラスに転じた。令和３年度は、実質収支の増加及び財政調整基金を積み立てたことにより３．２１ポイント増加したが、令和４年度は実質収支の減少及び財政調整基金積立金の減により３．１２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令和４年度は、一般会計及び特別会計における実質赤字はなく、各公営企業会計においても資金不足は生じていないため、連結実質赤字額は生じていない。</a:t>
          </a:r>
        </a:p>
        <a:p>
          <a:r>
            <a:rPr kumimoji="1" lang="ja-JP" altLang="en-US" sz="1400">
              <a:latin typeface="ＭＳ ゴシック" pitchFamily="49" charset="-128"/>
              <a:ea typeface="ＭＳ ゴシック" pitchFamily="49" charset="-128"/>
            </a:rPr>
            <a:t>　一般会計の黒字額は、県税収入が増加したものの、最終予算からの増加幅は令和３年度を下回ったことにより、昨年度と比較して減少した。</a:t>
          </a:r>
        </a:p>
        <a:p>
          <a:r>
            <a:rPr kumimoji="1" lang="ja-JP" altLang="en-US" sz="1400">
              <a:latin typeface="ＭＳ ゴシック" pitchFamily="49" charset="-128"/>
              <a:ea typeface="ＭＳ ゴシック" pitchFamily="49" charset="-128"/>
            </a:rPr>
            <a:t>　また、用地造成事業会計における流動資産（現金・預金等）の減少に伴う資金剰余額の減や、国民健康保険事業特別会計における繰越金や国庫等の歳入の減による黒字額の減により、黒字額は全体で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549" t="s">
        <v>79</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80</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81</v>
      </c>
      <c r="C3" s="534"/>
      <c r="D3" s="535"/>
      <c r="E3" s="535"/>
      <c r="F3" s="535"/>
      <c r="G3" s="535"/>
      <c r="H3" s="535"/>
      <c r="I3" s="535"/>
      <c r="J3" s="535"/>
      <c r="K3" s="535"/>
      <c r="L3" s="535" t="s">
        <v>82</v>
      </c>
      <c r="M3" s="535"/>
      <c r="N3" s="535"/>
      <c r="O3" s="535"/>
      <c r="P3" s="535"/>
      <c r="Q3" s="535"/>
      <c r="R3" s="536"/>
      <c r="S3" s="536"/>
      <c r="T3" s="536"/>
      <c r="U3" s="536"/>
      <c r="V3" s="537"/>
      <c r="W3" s="553" t="s">
        <v>83</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84</v>
      </c>
      <c r="BO3" s="533"/>
      <c r="BP3" s="533"/>
      <c r="BQ3" s="533"/>
      <c r="BR3" s="533"/>
      <c r="BS3" s="533"/>
      <c r="BT3" s="533"/>
      <c r="BU3" s="557"/>
      <c r="BV3" s="532" t="s">
        <v>85</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86</v>
      </c>
      <c r="CU3" s="533"/>
      <c r="CV3" s="533"/>
      <c r="CW3" s="533"/>
      <c r="CX3" s="533"/>
      <c r="CY3" s="533"/>
      <c r="CZ3" s="533"/>
      <c r="DA3" s="557"/>
      <c r="DB3" s="532" t="s">
        <v>87</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88</v>
      </c>
      <c r="X4" s="472"/>
      <c r="Y4" s="473"/>
      <c r="Z4" s="480" t="s">
        <v>2</v>
      </c>
      <c r="AA4" s="481"/>
      <c r="AB4" s="481"/>
      <c r="AC4" s="481"/>
      <c r="AD4" s="481"/>
      <c r="AE4" s="481"/>
      <c r="AF4" s="481"/>
      <c r="AG4" s="481"/>
      <c r="AH4" s="482"/>
      <c r="AI4" s="480" t="s">
        <v>89</v>
      </c>
      <c r="AJ4" s="561"/>
      <c r="AK4" s="561"/>
      <c r="AL4" s="561"/>
      <c r="AM4" s="561"/>
      <c r="AN4" s="561"/>
      <c r="AO4" s="561"/>
      <c r="AP4" s="562"/>
      <c r="AQ4" s="494" t="s">
        <v>90</v>
      </c>
      <c r="AR4" s="495"/>
      <c r="AS4" s="561"/>
      <c r="AT4" s="561"/>
      <c r="AU4" s="561"/>
      <c r="AV4" s="561"/>
      <c r="AW4" s="561"/>
      <c r="AX4" s="561"/>
      <c r="AY4" s="566"/>
      <c r="AZ4" s="406" t="s">
        <v>91</v>
      </c>
      <c r="BA4" s="407"/>
      <c r="BB4" s="407"/>
      <c r="BC4" s="407"/>
      <c r="BD4" s="407"/>
      <c r="BE4" s="407"/>
      <c r="BF4" s="407"/>
      <c r="BG4" s="407"/>
      <c r="BH4" s="407"/>
      <c r="BI4" s="407"/>
      <c r="BJ4" s="407"/>
      <c r="BK4" s="407"/>
      <c r="BL4" s="407"/>
      <c r="BM4" s="408"/>
      <c r="BN4" s="409">
        <v>2924785931</v>
      </c>
      <c r="BO4" s="410"/>
      <c r="BP4" s="410"/>
      <c r="BQ4" s="410"/>
      <c r="BR4" s="410"/>
      <c r="BS4" s="410"/>
      <c r="BT4" s="410"/>
      <c r="BU4" s="411"/>
      <c r="BV4" s="409">
        <v>3171137658</v>
      </c>
      <c r="BW4" s="410"/>
      <c r="BX4" s="410"/>
      <c r="BY4" s="410"/>
      <c r="BZ4" s="410"/>
      <c r="CA4" s="410"/>
      <c r="CB4" s="410"/>
      <c r="CC4" s="411"/>
      <c r="CD4" s="517" t="s">
        <v>92</v>
      </c>
      <c r="CE4" s="518"/>
      <c r="CF4" s="518"/>
      <c r="CG4" s="518"/>
      <c r="CH4" s="518"/>
      <c r="CI4" s="518"/>
      <c r="CJ4" s="518"/>
      <c r="CK4" s="518"/>
      <c r="CL4" s="518"/>
      <c r="CM4" s="518"/>
      <c r="CN4" s="518"/>
      <c r="CO4" s="518"/>
      <c r="CP4" s="518"/>
      <c r="CQ4" s="518"/>
      <c r="CR4" s="518"/>
      <c r="CS4" s="519"/>
      <c r="CT4" s="558">
        <v>4.7</v>
      </c>
      <c r="CU4" s="559"/>
      <c r="CV4" s="559"/>
      <c r="CW4" s="559"/>
      <c r="CX4" s="559"/>
      <c r="CY4" s="559"/>
      <c r="CZ4" s="559"/>
      <c r="DA4" s="560"/>
      <c r="DB4" s="558">
        <v>5.3</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93</v>
      </c>
      <c r="BA5" s="386"/>
      <c r="BB5" s="386"/>
      <c r="BC5" s="386"/>
      <c r="BD5" s="386"/>
      <c r="BE5" s="386"/>
      <c r="BF5" s="386"/>
      <c r="BG5" s="386"/>
      <c r="BH5" s="386"/>
      <c r="BI5" s="386"/>
      <c r="BJ5" s="386"/>
      <c r="BK5" s="386"/>
      <c r="BL5" s="386"/>
      <c r="BM5" s="387"/>
      <c r="BN5" s="388">
        <v>2849306635</v>
      </c>
      <c r="BO5" s="389"/>
      <c r="BP5" s="389"/>
      <c r="BQ5" s="389"/>
      <c r="BR5" s="389"/>
      <c r="BS5" s="389"/>
      <c r="BT5" s="389"/>
      <c r="BU5" s="390"/>
      <c r="BV5" s="388">
        <v>3087823420</v>
      </c>
      <c r="BW5" s="389"/>
      <c r="BX5" s="389"/>
      <c r="BY5" s="389"/>
      <c r="BZ5" s="389"/>
      <c r="CA5" s="389"/>
      <c r="CB5" s="389"/>
      <c r="CC5" s="390"/>
      <c r="CD5" s="486" t="s">
        <v>94</v>
      </c>
      <c r="CE5" s="381"/>
      <c r="CF5" s="381"/>
      <c r="CG5" s="381"/>
      <c r="CH5" s="381"/>
      <c r="CI5" s="381"/>
      <c r="CJ5" s="381"/>
      <c r="CK5" s="381"/>
      <c r="CL5" s="381"/>
      <c r="CM5" s="381"/>
      <c r="CN5" s="381"/>
      <c r="CO5" s="381"/>
      <c r="CP5" s="381"/>
      <c r="CQ5" s="381"/>
      <c r="CR5" s="381"/>
      <c r="CS5" s="487"/>
      <c r="CT5" s="382">
        <v>95.7</v>
      </c>
      <c r="CU5" s="383"/>
      <c r="CV5" s="383"/>
      <c r="CW5" s="383"/>
      <c r="CX5" s="383"/>
      <c r="CY5" s="383"/>
      <c r="CZ5" s="383"/>
      <c r="DA5" s="384"/>
      <c r="DB5" s="382">
        <v>89.2</v>
      </c>
      <c r="DC5" s="383"/>
      <c r="DD5" s="383"/>
      <c r="DE5" s="383"/>
      <c r="DF5" s="383"/>
      <c r="DG5" s="383"/>
      <c r="DH5" s="383"/>
      <c r="DI5" s="384"/>
    </row>
    <row r="6" spans="1:119" ht="18.75" customHeight="1" x14ac:dyDescent="0.2">
      <c r="A6" s="163"/>
      <c r="B6" s="532" t="s">
        <v>95</v>
      </c>
      <c r="C6" s="533"/>
      <c r="D6" s="533"/>
      <c r="E6" s="533"/>
      <c r="F6" s="533"/>
      <c r="G6" s="533"/>
      <c r="H6" s="533"/>
      <c r="I6" s="533"/>
      <c r="J6" s="533"/>
      <c r="K6" s="534"/>
      <c r="L6" s="535" t="s">
        <v>96</v>
      </c>
      <c r="M6" s="535"/>
      <c r="N6" s="535"/>
      <c r="O6" s="535"/>
      <c r="P6" s="535"/>
      <c r="Q6" s="535"/>
      <c r="R6" s="536"/>
      <c r="S6" s="536"/>
      <c r="T6" s="536"/>
      <c r="U6" s="536"/>
      <c r="V6" s="537"/>
      <c r="W6" s="474"/>
      <c r="X6" s="475"/>
      <c r="Y6" s="476"/>
      <c r="Z6" s="514" t="s">
        <v>97</v>
      </c>
      <c r="AA6" s="515"/>
      <c r="AB6" s="515"/>
      <c r="AC6" s="515"/>
      <c r="AD6" s="515"/>
      <c r="AE6" s="515"/>
      <c r="AF6" s="515"/>
      <c r="AG6" s="515"/>
      <c r="AH6" s="516"/>
      <c r="AI6" s="431">
        <v>1</v>
      </c>
      <c r="AJ6" s="432"/>
      <c r="AK6" s="432"/>
      <c r="AL6" s="432"/>
      <c r="AM6" s="432"/>
      <c r="AN6" s="432"/>
      <c r="AO6" s="432"/>
      <c r="AP6" s="433"/>
      <c r="AQ6" s="431">
        <v>11032</v>
      </c>
      <c r="AR6" s="432"/>
      <c r="AS6" s="432"/>
      <c r="AT6" s="432"/>
      <c r="AU6" s="432"/>
      <c r="AV6" s="432"/>
      <c r="AW6" s="432"/>
      <c r="AX6" s="432"/>
      <c r="AY6" s="434"/>
      <c r="AZ6" s="385" t="s">
        <v>98</v>
      </c>
      <c r="BA6" s="386"/>
      <c r="BB6" s="386"/>
      <c r="BC6" s="386"/>
      <c r="BD6" s="386"/>
      <c r="BE6" s="386"/>
      <c r="BF6" s="386"/>
      <c r="BG6" s="386"/>
      <c r="BH6" s="386"/>
      <c r="BI6" s="386"/>
      <c r="BJ6" s="386"/>
      <c r="BK6" s="386"/>
      <c r="BL6" s="386"/>
      <c r="BM6" s="387"/>
      <c r="BN6" s="388">
        <v>75479296</v>
      </c>
      <c r="BO6" s="389"/>
      <c r="BP6" s="389"/>
      <c r="BQ6" s="389"/>
      <c r="BR6" s="389"/>
      <c r="BS6" s="389"/>
      <c r="BT6" s="389"/>
      <c r="BU6" s="390"/>
      <c r="BV6" s="388">
        <v>83314238</v>
      </c>
      <c r="BW6" s="389"/>
      <c r="BX6" s="389"/>
      <c r="BY6" s="389"/>
      <c r="BZ6" s="389"/>
      <c r="CA6" s="389"/>
      <c r="CB6" s="389"/>
      <c r="CC6" s="390"/>
      <c r="CD6" s="486" t="s">
        <v>99</v>
      </c>
      <c r="CE6" s="381"/>
      <c r="CF6" s="381"/>
      <c r="CG6" s="381"/>
      <c r="CH6" s="381"/>
      <c r="CI6" s="381"/>
      <c r="CJ6" s="381"/>
      <c r="CK6" s="381"/>
      <c r="CL6" s="381"/>
      <c r="CM6" s="381"/>
      <c r="CN6" s="381"/>
      <c r="CO6" s="381"/>
      <c r="CP6" s="381"/>
      <c r="CQ6" s="381"/>
      <c r="CR6" s="381"/>
      <c r="CS6" s="487"/>
      <c r="CT6" s="511">
        <v>103</v>
      </c>
      <c r="CU6" s="512"/>
      <c r="CV6" s="512"/>
      <c r="CW6" s="512"/>
      <c r="CX6" s="512"/>
      <c r="CY6" s="512"/>
      <c r="CZ6" s="512"/>
      <c r="DA6" s="513"/>
      <c r="DB6" s="511">
        <v>106</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100</v>
      </c>
      <c r="AA7" s="515"/>
      <c r="AB7" s="515"/>
      <c r="AC7" s="515"/>
      <c r="AD7" s="515"/>
      <c r="AE7" s="515"/>
      <c r="AF7" s="515"/>
      <c r="AG7" s="515"/>
      <c r="AH7" s="516"/>
      <c r="AI7" s="431">
        <v>4</v>
      </c>
      <c r="AJ7" s="432"/>
      <c r="AK7" s="432"/>
      <c r="AL7" s="432"/>
      <c r="AM7" s="432"/>
      <c r="AN7" s="432"/>
      <c r="AO7" s="432"/>
      <c r="AP7" s="433"/>
      <c r="AQ7" s="431">
        <v>10602</v>
      </c>
      <c r="AR7" s="432"/>
      <c r="AS7" s="432"/>
      <c r="AT7" s="432"/>
      <c r="AU7" s="432"/>
      <c r="AV7" s="432"/>
      <c r="AW7" s="432"/>
      <c r="AX7" s="432"/>
      <c r="AY7" s="434"/>
      <c r="AZ7" s="385" t="s">
        <v>101</v>
      </c>
      <c r="BA7" s="386"/>
      <c r="BB7" s="386"/>
      <c r="BC7" s="386"/>
      <c r="BD7" s="386"/>
      <c r="BE7" s="386"/>
      <c r="BF7" s="386"/>
      <c r="BG7" s="386"/>
      <c r="BH7" s="386"/>
      <c r="BI7" s="386"/>
      <c r="BJ7" s="386"/>
      <c r="BK7" s="386"/>
      <c r="BL7" s="386"/>
      <c r="BM7" s="387"/>
      <c r="BN7" s="388">
        <v>10363081</v>
      </c>
      <c r="BO7" s="389"/>
      <c r="BP7" s="389"/>
      <c r="BQ7" s="389"/>
      <c r="BR7" s="389"/>
      <c r="BS7" s="389"/>
      <c r="BT7" s="389"/>
      <c r="BU7" s="390"/>
      <c r="BV7" s="388">
        <v>7211217</v>
      </c>
      <c r="BW7" s="389"/>
      <c r="BX7" s="389"/>
      <c r="BY7" s="389"/>
      <c r="BZ7" s="389"/>
      <c r="CA7" s="389"/>
      <c r="CB7" s="389"/>
      <c r="CC7" s="390"/>
      <c r="CD7" s="486" t="s">
        <v>102</v>
      </c>
      <c r="CE7" s="381"/>
      <c r="CF7" s="381"/>
      <c r="CG7" s="381"/>
      <c r="CH7" s="381"/>
      <c r="CI7" s="381"/>
      <c r="CJ7" s="381"/>
      <c r="CK7" s="381"/>
      <c r="CL7" s="381"/>
      <c r="CM7" s="381"/>
      <c r="CN7" s="381"/>
      <c r="CO7" s="381"/>
      <c r="CP7" s="381"/>
      <c r="CQ7" s="381"/>
      <c r="CR7" s="381"/>
      <c r="CS7" s="487"/>
      <c r="CT7" s="388">
        <v>1400259697</v>
      </c>
      <c r="CU7" s="389"/>
      <c r="CV7" s="389"/>
      <c r="CW7" s="389"/>
      <c r="CX7" s="389"/>
      <c r="CY7" s="389"/>
      <c r="CZ7" s="389"/>
      <c r="DA7" s="390"/>
      <c r="DB7" s="388">
        <v>1440097732</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103</v>
      </c>
      <c r="AA8" s="515"/>
      <c r="AB8" s="515"/>
      <c r="AC8" s="515"/>
      <c r="AD8" s="515"/>
      <c r="AE8" s="515"/>
      <c r="AF8" s="515"/>
      <c r="AG8" s="515"/>
      <c r="AH8" s="516"/>
      <c r="AI8" s="431">
        <v>1</v>
      </c>
      <c r="AJ8" s="432"/>
      <c r="AK8" s="432"/>
      <c r="AL8" s="432"/>
      <c r="AM8" s="432"/>
      <c r="AN8" s="432"/>
      <c r="AO8" s="432"/>
      <c r="AP8" s="433"/>
      <c r="AQ8" s="431">
        <v>8869</v>
      </c>
      <c r="AR8" s="432"/>
      <c r="AS8" s="432"/>
      <c r="AT8" s="432"/>
      <c r="AU8" s="432"/>
      <c r="AV8" s="432"/>
      <c r="AW8" s="432"/>
      <c r="AX8" s="432"/>
      <c r="AY8" s="434"/>
      <c r="AZ8" s="385" t="s">
        <v>104</v>
      </c>
      <c r="BA8" s="386"/>
      <c r="BB8" s="386"/>
      <c r="BC8" s="386"/>
      <c r="BD8" s="386"/>
      <c r="BE8" s="386"/>
      <c r="BF8" s="386"/>
      <c r="BG8" s="386"/>
      <c r="BH8" s="386"/>
      <c r="BI8" s="386"/>
      <c r="BJ8" s="386"/>
      <c r="BK8" s="386"/>
      <c r="BL8" s="386"/>
      <c r="BM8" s="387"/>
      <c r="BN8" s="388">
        <v>65116215</v>
      </c>
      <c r="BO8" s="389"/>
      <c r="BP8" s="389"/>
      <c r="BQ8" s="389"/>
      <c r="BR8" s="389"/>
      <c r="BS8" s="389"/>
      <c r="BT8" s="389"/>
      <c r="BU8" s="390"/>
      <c r="BV8" s="388">
        <v>76103021</v>
      </c>
      <c r="BW8" s="389"/>
      <c r="BX8" s="389"/>
      <c r="BY8" s="389"/>
      <c r="BZ8" s="389"/>
      <c r="CA8" s="389"/>
      <c r="CB8" s="389"/>
      <c r="CC8" s="390"/>
      <c r="CD8" s="486" t="s">
        <v>105</v>
      </c>
      <c r="CE8" s="381"/>
      <c r="CF8" s="381"/>
      <c r="CG8" s="381"/>
      <c r="CH8" s="381"/>
      <c r="CI8" s="381"/>
      <c r="CJ8" s="381"/>
      <c r="CK8" s="381"/>
      <c r="CL8" s="381"/>
      <c r="CM8" s="381"/>
      <c r="CN8" s="381"/>
      <c r="CO8" s="381"/>
      <c r="CP8" s="381"/>
      <c r="CQ8" s="381"/>
      <c r="CR8" s="381"/>
      <c r="CS8" s="487"/>
      <c r="CT8" s="508">
        <v>0.86736999999999997</v>
      </c>
      <c r="CU8" s="509"/>
      <c r="CV8" s="509"/>
      <c r="CW8" s="509"/>
      <c r="CX8" s="509"/>
      <c r="CY8" s="509"/>
      <c r="CZ8" s="509"/>
      <c r="DA8" s="510"/>
      <c r="DB8" s="508">
        <v>0.88544999999999996</v>
      </c>
      <c r="DC8" s="509"/>
      <c r="DD8" s="509"/>
      <c r="DE8" s="509"/>
      <c r="DF8" s="509"/>
      <c r="DG8" s="509"/>
      <c r="DH8" s="509"/>
      <c r="DI8" s="510"/>
    </row>
    <row r="9" spans="1:119" ht="18.75" customHeight="1" thickBot="1" x14ac:dyDescent="0.25">
      <c r="A9" s="163"/>
      <c r="B9" s="520" t="s">
        <v>106</v>
      </c>
      <c r="C9" s="481"/>
      <c r="D9" s="481"/>
      <c r="E9" s="481"/>
      <c r="F9" s="481"/>
      <c r="G9" s="481"/>
      <c r="H9" s="481"/>
      <c r="I9" s="481"/>
      <c r="J9" s="481"/>
      <c r="K9" s="482"/>
      <c r="L9" s="526" t="s">
        <v>107</v>
      </c>
      <c r="M9" s="527"/>
      <c r="N9" s="527"/>
      <c r="O9" s="527"/>
      <c r="P9" s="527"/>
      <c r="Q9" s="528"/>
      <c r="R9" s="529">
        <v>7542415</v>
      </c>
      <c r="S9" s="530"/>
      <c r="T9" s="530"/>
      <c r="U9" s="530"/>
      <c r="V9" s="531"/>
      <c r="W9" s="474"/>
      <c r="X9" s="475"/>
      <c r="Y9" s="476"/>
      <c r="Z9" s="514" t="s">
        <v>108</v>
      </c>
      <c r="AA9" s="515"/>
      <c r="AB9" s="515"/>
      <c r="AC9" s="515"/>
      <c r="AD9" s="515"/>
      <c r="AE9" s="515"/>
      <c r="AF9" s="515"/>
      <c r="AG9" s="515"/>
      <c r="AH9" s="516"/>
      <c r="AI9" s="431">
        <v>1</v>
      </c>
      <c r="AJ9" s="432"/>
      <c r="AK9" s="432"/>
      <c r="AL9" s="432"/>
      <c r="AM9" s="432"/>
      <c r="AN9" s="432"/>
      <c r="AO9" s="432"/>
      <c r="AP9" s="433"/>
      <c r="AQ9" s="431">
        <v>12090</v>
      </c>
      <c r="AR9" s="432"/>
      <c r="AS9" s="432"/>
      <c r="AT9" s="432"/>
      <c r="AU9" s="432"/>
      <c r="AV9" s="432"/>
      <c r="AW9" s="432"/>
      <c r="AX9" s="432"/>
      <c r="AY9" s="434"/>
      <c r="AZ9" s="385" t="s">
        <v>109</v>
      </c>
      <c r="BA9" s="386"/>
      <c r="BB9" s="386"/>
      <c r="BC9" s="386"/>
      <c r="BD9" s="386"/>
      <c r="BE9" s="386"/>
      <c r="BF9" s="386"/>
      <c r="BG9" s="386"/>
      <c r="BH9" s="386"/>
      <c r="BI9" s="386"/>
      <c r="BJ9" s="386"/>
      <c r="BK9" s="386"/>
      <c r="BL9" s="386"/>
      <c r="BM9" s="387"/>
      <c r="BN9" s="388">
        <v>-10986806</v>
      </c>
      <c r="BO9" s="389"/>
      <c r="BP9" s="389"/>
      <c r="BQ9" s="389"/>
      <c r="BR9" s="389"/>
      <c r="BS9" s="389"/>
      <c r="BT9" s="389"/>
      <c r="BU9" s="390"/>
      <c r="BV9" s="388">
        <v>21731942</v>
      </c>
      <c r="BW9" s="389"/>
      <c r="BX9" s="389"/>
      <c r="BY9" s="389"/>
      <c r="BZ9" s="389"/>
      <c r="CA9" s="389"/>
      <c r="CB9" s="389"/>
      <c r="CC9" s="390"/>
      <c r="CD9" s="414" t="s">
        <v>110</v>
      </c>
      <c r="CE9" s="415"/>
      <c r="CF9" s="415"/>
      <c r="CG9" s="415"/>
      <c r="CH9" s="415"/>
      <c r="CI9" s="415"/>
      <c r="CJ9" s="415"/>
      <c r="CK9" s="415"/>
      <c r="CL9" s="415"/>
      <c r="CM9" s="415"/>
      <c r="CN9" s="415"/>
      <c r="CO9" s="415"/>
      <c r="CP9" s="415"/>
      <c r="CQ9" s="415"/>
      <c r="CR9" s="415"/>
      <c r="CS9" s="416"/>
      <c r="CT9" s="382">
        <v>19.2</v>
      </c>
      <c r="CU9" s="383"/>
      <c r="CV9" s="383"/>
      <c r="CW9" s="383"/>
      <c r="CX9" s="383"/>
      <c r="CY9" s="383"/>
      <c r="CZ9" s="383"/>
      <c r="DA9" s="384"/>
      <c r="DB9" s="382">
        <v>22.7</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111</v>
      </c>
      <c r="M10" s="429"/>
      <c r="N10" s="429"/>
      <c r="O10" s="429"/>
      <c r="P10" s="429"/>
      <c r="Q10" s="430"/>
      <c r="R10" s="431">
        <v>7483128</v>
      </c>
      <c r="S10" s="432"/>
      <c r="T10" s="432"/>
      <c r="U10" s="432"/>
      <c r="V10" s="434"/>
      <c r="W10" s="474"/>
      <c r="X10" s="475"/>
      <c r="Y10" s="476"/>
      <c r="Z10" s="514" t="s">
        <v>112</v>
      </c>
      <c r="AA10" s="515"/>
      <c r="AB10" s="515"/>
      <c r="AC10" s="515"/>
      <c r="AD10" s="515"/>
      <c r="AE10" s="515"/>
      <c r="AF10" s="515"/>
      <c r="AG10" s="515"/>
      <c r="AH10" s="516"/>
      <c r="AI10" s="431">
        <v>1</v>
      </c>
      <c r="AJ10" s="432"/>
      <c r="AK10" s="432"/>
      <c r="AL10" s="432"/>
      <c r="AM10" s="432"/>
      <c r="AN10" s="432"/>
      <c r="AO10" s="432"/>
      <c r="AP10" s="433"/>
      <c r="AQ10" s="431">
        <v>10640</v>
      </c>
      <c r="AR10" s="432"/>
      <c r="AS10" s="432"/>
      <c r="AT10" s="432"/>
      <c r="AU10" s="432"/>
      <c r="AV10" s="432"/>
      <c r="AW10" s="432"/>
      <c r="AX10" s="432"/>
      <c r="AY10" s="434"/>
      <c r="AZ10" s="385" t="s">
        <v>113</v>
      </c>
      <c r="BA10" s="386"/>
      <c r="BB10" s="386"/>
      <c r="BC10" s="386"/>
      <c r="BD10" s="386"/>
      <c r="BE10" s="386"/>
      <c r="BF10" s="386"/>
      <c r="BG10" s="386"/>
      <c r="BH10" s="386"/>
      <c r="BI10" s="386"/>
      <c r="BJ10" s="386"/>
      <c r="BK10" s="386"/>
      <c r="BL10" s="386"/>
      <c r="BM10" s="387"/>
      <c r="BN10" s="388">
        <v>37023451</v>
      </c>
      <c r="BO10" s="389"/>
      <c r="BP10" s="389"/>
      <c r="BQ10" s="389"/>
      <c r="BR10" s="389"/>
      <c r="BS10" s="389"/>
      <c r="BT10" s="389"/>
      <c r="BU10" s="390"/>
      <c r="BV10" s="388">
        <v>50017049</v>
      </c>
      <c r="BW10" s="389"/>
      <c r="BX10" s="389"/>
      <c r="BY10" s="389"/>
      <c r="BZ10" s="389"/>
      <c r="CA10" s="389"/>
      <c r="CB10" s="389"/>
      <c r="CC10" s="390"/>
      <c r="CD10" s="517" t="s">
        <v>114</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115</v>
      </c>
      <c r="M11" s="544"/>
      <c r="N11" s="544"/>
      <c r="O11" s="544"/>
      <c r="P11" s="544"/>
      <c r="Q11" s="545"/>
      <c r="R11" s="546" t="s">
        <v>116</v>
      </c>
      <c r="S11" s="547"/>
      <c r="T11" s="547"/>
      <c r="U11" s="547"/>
      <c r="V11" s="548"/>
      <c r="W11" s="477"/>
      <c r="X11" s="478"/>
      <c r="Y11" s="479"/>
      <c r="Z11" s="514" t="s">
        <v>117</v>
      </c>
      <c r="AA11" s="515"/>
      <c r="AB11" s="515"/>
      <c r="AC11" s="515"/>
      <c r="AD11" s="515"/>
      <c r="AE11" s="515"/>
      <c r="AF11" s="515"/>
      <c r="AG11" s="515"/>
      <c r="AH11" s="516"/>
      <c r="AI11" s="431">
        <v>100</v>
      </c>
      <c r="AJ11" s="432"/>
      <c r="AK11" s="432"/>
      <c r="AL11" s="432"/>
      <c r="AM11" s="432"/>
      <c r="AN11" s="432"/>
      <c r="AO11" s="432"/>
      <c r="AP11" s="433"/>
      <c r="AQ11" s="431">
        <v>9770</v>
      </c>
      <c r="AR11" s="432"/>
      <c r="AS11" s="432"/>
      <c r="AT11" s="432"/>
      <c r="AU11" s="432"/>
      <c r="AV11" s="432"/>
      <c r="AW11" s="432"/>
      <c r="AX11" s="432"/>
      <c r="AY11" s="434"/>
      <c r="AZ11" s="385" t="s">
        <v>118</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119</v>
      </c>
      <c r="CE11" s="381"/>
      <c r="CF11" s="381"/>
      <c r="CG11" s="381"/>
      <c r="CH11" s="381"/>
      <c r="CI11" s="381"/>
      <c r="CJ11" s="381"/>
      <c r="CK11" s="381"/>
      <c r="CL11" s="381"/>
      <c r="CM11" s="381"/>
      <c r="CN11" s="381"/>
      <c r="CO11" s="381"/>
      <c r="CP11" s="381"/>
      <c r="CQ11" s="381"/>
      <c r="CR11" s="381"/>
      <c r="CS11" s="487"/>
      <c r="CT11" s="488" t="s">
        <v>120</v>
      </c>
      <c r="CU11" s="489"/>
      <c r="CV11" s="489"/>
      <c r="CW11" s="489"/>
      <c r="CX11" s="489"/>
      <c r="CY11" s="489"/>
      <c r="CZ11" s="489"/>
      <c r="DA11" s="490"/>
      <c r="DB11" s="488" t="s">
        <v>120</v>
      </c>
      <c r="DC11" s="489"/>
      <c r="DD11" s="489"/>
      <c r="DE11" s="489"/>
      <c r="DF11" s="489"/>
      <c r="DG11" s="489"/>
      <c r="DH11" s="489"/>
      <c r="DI11" s="490"/>
    </row>
    <row r="12" spans="1:119" ht="18.75" customHeight="1" x14ac:dyDescent="0.2">
      <c r="A12" s="163"/>
      <c r="B12" s="456" t="s">
        <v>121</v>
      </c>
      <c r="C12" s="457"/>
      <c r="D12" s="457"/>
      <c r="E12" s="457"/>
      <c r="F12" s="457"/>
      <c r="G12" s="457"/>
      <c r="H12" s="457"/>
      <c r="I12" s="457"/>
      <c r="J12" s="457"/>
      <c r="K12" s="458"/>
      <c r="L12" s="465" t="s">
        <v>122</v>
      </c>
      <c r="M12" s="466"/>
      <c r="N12" s="466"/>
      <c r="O12" s="466"/>
      <c r="P12" s="466"/>
      <c r="Q12" s="467"/>
      <c r="R12" s="468">
        <v>7512703</v>
      </c>
      <c r="S12" s="469"/>
      <c r="T12" s="469"/>
      <c r="U12" s="469"/>
      <c r="V12" s="470"/>
      <c r="W12" s="471" t="s">
        <v>123</v>
      </c>
      <c r="X12" s="472"/>
      <c r="Y12" s="473"/>
      <c r="Z12" s="480" t="s">
        <v>2</v>
      </c>
      <c r="AA12" s="481"/>
      <c r="AB12" s="481"/>
      <c r="AC12" s="481"/>
      <c r="AD12" s="481"/>
      <c r="AE12" s="481"/>
      <c r="AF12" s="481"/>
      <c r="AG12" s="481"/>
      <c r="AH12" s="482"/>
      <c r="AI12" s="494" t="s">
        <v>124</v>
      </c>
      <c r="AJ12" s="481"/>
      <c r="AK12" s="481"/>
      <c r="AL12" s="481"/>
      <c r="AM12" s="482"/>
      <c r="AN12" s="494" t="s">
        <v>125</v>
      </c>
      <c r="AO12" s="495"/>
      <c r="AP12" s="495"/>
      <c r="AQ12" s="495"/>
      <c r="AR12" s="495"/>
      <c r="AS12" s="496"/>
      <c r="AT12" s="500" t="s">
        <v>126</v>
      </c>
      <c r="AU12" s="501"/>
      <c r="AV12" s="501"/>
      <c r="AW12" s="501"/>
      <c r="AX12" s="501"/>
      <c r="AY12" s="502"/>
      <c r="AZ12" s="385" t="s">
        <v>127</v>
      </c>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0</v>
      </c>
      <c r="BW12" s="389"/>
      <c r="BX12" s="389"/>
      <c r="BY12" s="389"/>
      <c r="BZ12" s="389"/>
      <c r="CA12" s="389"/>
      <c r="CB12" s="389"/>
      <c r="CC12" s="390"/>
      <c r="CD12" s="486" t="s">
        <v>128</v>
      </c>
      <c r="CE12" s="381"/>
      <c r="CF12" s="381"/>
      <c r="CG12" s="381"/>
      <c r="CH12" s="381"/>
      <c r="CI12" s="381"/>
      <c r="CJ12" s="381"/>
      <c r="CK12" s="381"/>
      <c r="CL12" s="381"/>
      <c r="CM12" s="381"/>
      <c r="CN12" s="381"/>
      <c r="CO12" s="381"/>
      <c r="CP12" s="381"/>
      <c r="CQ12" s="381"/>
      <c r="CR12" s="381"/>
      <c r="CS12" s="487"/>
      <c r="CT12" s="488" t="s">
        <v>129</v>
      </c>
      <c r="CU12" s="489"/>
      <c r="CV12" s="489"/>
      <c r="CW12" s="489"/>
      <c r="CX12" s="489"/>
      <c r="CY12" s="489"/>
      <c r="CZ12" s="489"/>
      <c r="DA12" s="490"/>
      <c r="DB12" s="488" t="s">
        <v>129</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130</v>
      </c>
      <c r="N13" s="448"/>
      <c r="O13" s="448"/>
      <c r="P13" s="448"/>
      <c r="Q13" s="449"/>
      <c r="R13" s="491">
        <v>7234587</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131</v>
      </c>
      <c r="BA13" s="392"/>
      <c r="BB13" s="392"/>
      <c r="BC13" s="392"/>
      <c r="BD13" s="392"/>
      <c r="BE13" s="392"/>
      <c r="BF13" s="392"/>
      <c r="BG13" s="392"/>
      <c r="BH13" s="392"/>
      <c r="BI13" s="392"/>
      <c r="BJ13" s="392"/>
      <c r="BK13" s="392"/>
      <c r="BL13" s="392"/>
      <c r="BM13" s="393"/>
      <c r="BN13" s="388">
        <v>26036645</v>
      </c>
      <c r="BO13" s="389"/>
      <c r="BP13" s="389"/>
      <c r="BQ13" s="389"/>
      <c r="BR13" s="389"/>
      <c r="BS13" s="389"/>
      <c r="BT13" s="389"/>
      <c r="BU13" s="390"/>
      <c r="BV13" s="388">
        <v>71748991</v>
      </c>
      <c r="BW13" s="389"/>
      <c r="BX13" s="389"/>
      <c r="BY13" s="389"/>
      <c r="BZ13" s="389"/>
      <c r="CA13" s="389"/>
      <c r="CB13" s="389"/>
      <c r="CC13" s="390"/>
      <c r="CD13" s="486" t="s">
        <v>132</v>
      </c>
      <c r="CE13" s="381"/>
      <c r="CF13" s="381"/>
      <c r="CG13" s="381"/>
      <c r="CH13" s="381"/>
      <c r="CI13" s="381"/>
      <c r="CJ13" s="381"/>
      <c r="CK13" s="381"/>
      <c r="CL13" s="381"/>
      <c r="CM13" s="381"/>
      <c r="CN13" s="381"/>
      <c r="CO13" s="381"/>
      <c r="CP13" s="381"/>
      <c r="CQ13" s="381"/>
      <c r="CR13" s="381"/>
      <c r="CS13" s="487"/>
      <c r="CT13" s="382">
        <v>13.2</v>
      </c>
      <c r="CU13" s="383"/>
      <c r="CV13" s="383"/>
      <c r="CW13" s="383"/>
      <c r="CX13" s="383"/>
      <c r="CY13" s="383"/>
      <c r="CZ13" s="383"/>
      <c r="DA13" s="384"/>
      <c r="DB13" s="382">
        <v>13.1</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133</v>
      </c>
      <c r="M14" s="506"/>
      <c r="N14" s="506"/>
      <c r="O14" s="506"/>
      <c r="P14" s="506"/>
      <c r="Q14" s="507"/>
      <c r="R14" s="450">
        <v>7528519</v>
      </c>
      <c r="S14" s="451"/>
      <c r="T14" s="451"/>
      <c r="U14" s="451"/>
      <c r="V14" s="452"/>
      <c r="W14" s="474"/>
      <c r="X14" s="475"/>
      <c r="Y14" s="476"/>
      <c r="Z14" s="428" t="s">
        <v>134</v>
      </c>
      <c r="AA14" s="429"/>
      <c r="AB14" s="429"/>
      <c r="AC14" s="429"/>
      <c r="AD14" s="429"/>
      <c r="AE14" s="429"/>
      <c r="AF14" s="429"/>
      <c r="AG14" s="429"/>
      <c r="AH14" s="430"/>
      <c r="AI14" s="431">
        <v>12253</v>
      </c>
      <c r="AJ14" s="432"/>
      <c r="AK14" s="432"/>
      <c r="AL14" s="432"/>
      <c r="AM14" s="433"/>
      <c r="AN14" s="431">
        <v>40226599</v>
      </c>
      <c r="AO14" s="432"/>
      <c r="AP14" s="432"/>
      <c r="AQ14" s="432"/>
      <c r="AR14" s="432"/>
      <c r="AS14" s="433"/>
      <c r="AT14" s="431">
        <v>3283</v>
      </c>
      <c r="AU14" s="432"/>
      <c r="AV14" s="432"/>
      <c r="AW14" s="432"/>
      <c r="AX14" s="432"/>
      <c r="AY14" s="434"/>
      <c r="AZ14" s="406" t="s">
        <v>135</v>
      </c>
      <c r="BA14" s="407"/>
      <c r="BB14" s="407"/>
      <c r="BC14" s="407"/>
      <c r="BD14" s="407"/>
      <c r="BE14" s="407"/>
      <c r="BF14" s="407"/>
      <c r="BG14" s="407"/>
      <c r="BH14" s="407"/>
      <c r="BI14" s="407"/>
      <c r="BJ14" s="407"/>
      <c r="BK14" s="407"/>
      <c r="BL14" s="407"/>
      <c r="BM14" s="408"/>
      <c r="BN14" s="409">
        <v>924783916</v>
      </c>
      <c r="BO14" s="410"/>
      <c r="BP14" s="410"/>
      <c r="BQ14" s="410"/>
      <c r="BR14" s="410"/>
      <c r="BS14" s="410"/>
      <c r="BT14" s="410"/>
      <c r="BU14" s="411"/>
      <c r="BV14" s="409">
        <v>810751624</v>
      </c>
      <c r="BW14" s="410"/>
      <c r="BX14" s="410"/>
      <c r="BY14" s="410"/>
      <c r="BZ14" s="410"/>
      <c r="CA14" s="410"/>
      <c r="CB14" s="410"/>
      <c r="CC14" s="411"/>
      <c r="CD14" s="414" t="s">
        <v>136</v>
      </c>
      <c r="CE14" s="415"/>
      <c r="CF14" s="415"/>
      <c r="CG14" s="415"/>
      <c r="CH14" s="415"/>
      <c r="CI14" s="415"/>
      <c r="CJ14" s="415"/>
      <c r="CK14" s="415"/>
      <c r="CL14" s="415"/>
      <c r="CM14" s="415"/>
      <c r="CN14" s="415"/>
      <c r="CO14" s="415"/>
      <c r="CP14" s="415"/>
      <c r="CQ14" s="415"/>
      <c r="CR14" s="415"/>
      <c r="CS14" s="416"/>
      <c r="CT14" s="438">
        <v>167.1</v>
      </c>
      <c r="CU14" s="439"/>
      <c r="CV14" s="439"/>
      <c r="CW14" s="439"/>
      <c r="CX14" s="439"/>
      <c r="CY14" s="439"/>
      <c r="CZ14" s="439"/>
      <c r="DA14" s="440"/>
      <c r="DB14" s="438">
        <v>168.3</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137</v>
      </c>
      <c r="N15" s="448"/>
      <c r="O15" s="448"/>
      <c r="P15" s="448"/>
      <c r="Q15" s="449"/>
      <c r="R15" s="450">
        <v>7269729</v>
      </c>
      <c r="S15" s="451"/>
      <c r="T15" s="451"/>
      <c r="U15" s="451"/>
      <c r="V15" s="452"/>
      <c r="W15" s="474"/>
      <c r="X15" s="475"/>
      <c r="Y15" s="476"/>
      <c r="Z15" s="428" t="s">
        <v>138</v>
      </c>
      <c r="AA15" s="429"/>
      <c r="AB15" s="429"/>
      <c r="AC15" s="429"/>
      <c r="AD15" s="429"/>
      <c r="AE15" s="429"/>
      <c r="AF15" s="429"/>
      <c r="AG15" s="429"/>
      <c r="AH15" s="430"/>
      <c r="AI15" s="431" t="s">
        <v>129</v>
      </c>
      <c r="AJ15" s="432"/>
      <c r="AK15" s="432"/>
      <c r="AL15" s="432"/>
      <c r="AM15" s="433"/>
      <c r="AN15" s="431" t="s">
        <v>139</v>
      </c>
      <c r="AO15" s="432"/>
      <c r="AP15" s="432"/>
      <c r="AQ15" s="432"/>
      <c r="AR15" s="432"/>
      <c r="AS15" s="433"/>
      <c r="AT15" s="431" t="s">
        <v>129</v>
      </c>
      <c r="AU15" s="432"/>
      <c r="AV15" s="432"/>
      <c r="AW15" s="432"/>
      <c r="AX15" s="432"/>
      <c r="AY15" s="434"/>
      <c r="AZ15" s="385" t="s">
        <v>140</v>
      </c>
      <c r="BA15" s="386"/>
      <c r="BB15" s="386"/>
      <c r="BC15" s="386"/>
      <c r="BD15" s="386"/>
      <c r="BE15" s="386"/>
      <c r="BF15" s="386"/>
      <c r="BG15" s="386"/>
      <c r="BH15" s="386"/>
      <c r="BI15" s="386"/>
      <c r="BJ15" s="386"/>
      <c r="BK15" s="386"/>
      <c r="BL15" s="386"/>
      <c r="BM15" s="387"/>
      <c r="BN15" s="388">
        <v>1056845896</v>
      </c>
      <c r="BO15" s="389"/>
      <c r="BP15" s="389"/>
      <c r="BQ15" s="389"/>
      <c r="BR15" s="389"/>
      <c r="BS15" s="389"/>
      <c r="BT15" s="389"/>
      <c r="BU15" s="390"/>
      <c r="BV15" s="388">
        <v>987125848</v>
      </c>
      <c r="BW15" s="389"/>
      <c r="BX15" s="389"/>
      <c r="BY15" s="389"/>
      <c r="BZ15" s="389"/>
      <c r="CA15" s="389"/>
      <c r="CB15" s="389"/>
      <c r="CC15" s="390"/>
      <c r="CD15" s="441" t="s">
        <v>141</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142</v>
      </c>
      <c r="M16" s="445"/>
      <c r="N16" s="445"/>
      <c r="O16" s="445"/>
      <c r="P16" s="445"/>
      <c r="Q16" s="446"/>
      <c r="R16" s="435" t="s">
        <v>143</v>
      </c>
      <c r="S16" s="436"/>
      <c r="T16" s="436"/>
      <c r="U16" s="436"/>
      <c r="V16" s="437"/>
      <c r="W16" s="474"/>
      <c r="X16" s="475"/>
      <c r="Y16" s="476"/>
      <c r="Z16" s="428" t="s">
        <v>144</v>
      </c>
      <c r="AA16" s="429"/>
      <c r="AB16" s="429"/>
      <c r="AC16" s="429"/>
      <c r="AD16" s="429"/>
      <c r="AE16" s="429"/>
      <c r="AF16" s="429"/>
      <c r="AG16" s="429"/>
      <c r="AH16" s="430"/>
      <c r="AI16" s="431">
        <v>190</v>
      </c>
      <c r="AJ16" s="432"/>
      <c r="AK16" s="432"/>
      <c r="AL16" s="432"/>
      <c r="AM16" s="433"/>
      <c r="AN16" s="431">
        <v>579690</v>
      </c>
      <c r="AO16" s="432"/>
      <c r="AP16" s="432"/>
      <c r="AQ16" s="432"/>
      <c r="AR16" s="432"/>
      <c r="AS16" s="433"/>
      <c r="AT16" s="431">
        <v>3051</v>
      </c>
      <c r="AU16" s="432"/>
      <c r="AV16" s="432"/>
      <c r="AW16" s="432"/>
      <c r="AX16" s="432"/>
      <c r="AY16" s="434"/>
      <c r="AZ16" s="385" t="s">
        <v>145</v>
      </c>
      <c r="BA16" s="386"/>
      <c r="BB16" s="386"/>
      <c r="BC16" s="386"/>
      <c r="BD16" s="386"/>
      <c r="BE16" s="386"/>
      <c r="BF16" s="386"/>
      <c r="BG16" s="386"/>
      <c r="BH16" s="386"/>
      <c r="BI16" s="386"/>
      <c r="BJ16" s="386"/>
      <c r="BK16" s="386"/>
      <c r="BL16" s="386"/>
      <c r="BM16" s="387"/>
      <c r="BN16" s="388">
        <v>1162517062</v>
      </c>
      <c r="BO16" s="389"/>
      <c r="BP16" s="389"/>
      <c r="BQ16" s="389"/>
      <c r="BR16" s="389"/>
      <c r="BS16" s="389"/>
      <c r="BT16" s="389"/>
      <c r="BU16" s="390"/>
      <c r="BV16" s="388">
        <v>1013043471</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146</v>
      </c>
      <c r="N17" s="454"/>
      <c r="O17" s="454"/>
      <c r="P17" s="454"/>
      <c r="Q17" s="455"/>
      <c r="R17" s="435" t="s">
        <v>147</v>
      </c>
      <c r="S17" s="436"/>
      <c r="T17" s="436"/>
      <c r="U17" s="436"/>
      <c r="V17" s="437"/>
      <c r="W17" s="474"/>
      <c r="X17" s="475"/>
      <c r="Y17" s="476"/>
      <c r="Z17" s="428" t="s">
        <v>148</v>
      </c>
      <c r="AA17" s="429"/>
      <c r="AB17" s="429"/>
      <c r="AC17" s="429"/>
      <c r="AD17" s="429"/>
      <c r="AE17" s="429"/>
      <c r="AF17" s="429"/>
      <c r="AG17" s="429"/>
      <c r="AH17" s="430"/>
      <c r="AI17" s="431">
        <v>13596</v>
      </c>
      <c r="AJ17" s="432"/>
      <c r="AK17" s="432"/>
      <c r="AL17" s="432"/>
      <c r="AM17" s="433"/>
      <c r="AN17" s="431">
        <v>45968076</v>
      </c>
      <c r="AO17" s="432"/>
      <c r="AP17" s="432"/>
      <c r="AQ17" s="432"/>
      <c r="AR17" s="432"/>
      <c r="AS17" s="433"/>
      <c r="AT17" s="431">
        <v>3381</v>
      </c>
      <c r="AU17" s="432"/>
      <c r="AV17" s="432"/>
      <c r="AW17" s="432"/>
      <c r="AX17" s="432"/>
      <c r="AY17" s="434"/>
      <c r="AZ17" s="385" t="s">
        <v>149</v>
      </c>
      <c r="BA17" s="386"/>
      <c r="BB17" s="386"/>
      <c r="BC17" s="386"/>
      <c r="BD17" s="386"/>
      <c r="BE17" s="386"/>
      <c r="BF17" s="386"/>
      <c r="BG17" s="386"/>
      <c r="BH17" s="386"/>
      <c r="BI17" s="386"/>
      <c r="BJ17" s="386"/>
      <c r="BK17" s="386"/>
      <c r="BL17" s="386"/>
      <c r="BM17" s="387"/>
      <c r="BN17" s="388">
        <v>1424523448</v>
      </c>
      <c r="BO17" s="389"/>
      <c r="BP17" s="389"/>
      <c r="BQ17" s="389"/>
      <c r="BR17" s="389"/>
      <c r="BS17" s="389"/>
      <c r="BT17" s="389"/>
      <c r="BU17" s="390"/>
      <c r="BV17" s="388">
        <v>1405465267</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150</v>
      </c>
      <c r="C18" s="424"/>
      <c r="D18" s="424"/>
      <c r="E18" s="424"/>
      <c r="F18" s="424"/>
      <c r="G18" s="424"/>
      <c r="H18" s="424"/>
      <c r="I18" s="424"/>
      <c r="J18" s="424"/>
      <c r="K18" s="425"/>
      <c r="L18" s="426">
        <v>5173</v>
      </c>
      <c r="M18" s="427"/>
      <c r="N18" s="427"/>
      <c r="O18" s="427"/>
      <c r="P18" s="427"/>
      <c r="Q18" s="427"/>
      <c r="R18" s="427"/>
      <c r="S18" s="427"/>
      <c r="T18" s="427"/>
      <c r="U18" s="427"/>
      <c r="V18" s="427"/>
      <c r="W18" s="474"/>
      <c r="X18" s="475"/>
      <c r="Y18" s="476"/>
      <c r="Z18" s="428" t="s">
        <v>151</v>
      </c>
      <c r="AA18" s="429"/>
      <c r="AB18" s="429"/>
      <c r="AC18" s="429"/>
      <c r="AD18" s="429"/>
      <c r="AE18" s="429"/>
      <c r="AF18" s="429"/>
      <c r="AG18" s="429"/>
      <c r="AH18" s="430"/>
      <c r="AI18" s="431">
        <v>36868</v>
      </c>
      <c r="AJ18" s="432"/>
      <c r="AK18" s="432"/>
      <c r="AL18" s="432"/>
      <c r="AM18" s="433"/>
      <c r="AN18" s="431">
        <v>132080570</v>
      </c>
      <c r="AO18" s="432"/>
      <c r="AP18" s="432"/>
      <c r="AQ18" s="432"/>
      <c r="AR18" s="432"/>
      <c r="AS18" s="433"/>
      <c r="AT18" s="431">
        <v>3583</v>
      </c>
      <c r="AU18" s="432"/>
      <c r="AV18" s="432"/>
      <c r="AW18" s="432"/>
      <c r="AX18" s="432"/>
      <c r="AY18" s="434"/>
      <c r="AZ18" s="391" t="s">
        <v>152</v>
      </c>
      <c r="BA18" s="392"/>
      <c r="BB18" s="392"/>
      <c r="BC18" s="392"/>
      <c r="BD18" s="392"/>
      <c r="BE18" s="392"/>
      <c r="BF18" s="392"/>
      <c r="BG18" s="392"/>
      <c r="BH18" s="392"/>
      <c r="BI18" s="392"/>
      <c r="BJ18" s="392"/>
      <c r="BK18" s="392"/>
      <c r="BL18" s="392"/>
      <c r="BM18" s="393"/>
      <c r="BN18" s="394">
        <v>1948546315</v>
      </c>
      <c r="BO18" s="395"/>
      <c r="BP18" s="395"/>
      <c r="BQ18" s="395"/>
      <c r="BR18" s="395"/>
      <c r="BS18" s="395"/>
      <c r="BT18" s="395"/>
      <c r="BU18" s="396"/>
      <c r="BV18" s="394">
        <v>1976085923</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153</v>
      </c>
      <c r="C19" s="424"/>
      <c r="D19" s="424"/>
      <c r="E19" s="424"/>
      <c r="F19" s="424"/>
      <c r="G19" s="424"/>
      <c r="H19" s="424"/>
      <c r="I19" s="424"/>
      <c r="J19" s="424"/>
      <c r="K19" s="425"/>
      <c r="L19" s="426">
        <v>1452</v>
      </c>
      <c r="M19" s="427"/>
      <c r="N19" s="427"/>
      <c r="O19" s="427"/>
      <c r="P19" s="427"/>
      <c r="Q19" s="427"/>
      <c r="R19" s="427"/>
      <c r="S19" s="427"/>
      <c r="T19" s="427"/>
      <c r="U19" s="427"/>
      <c r="V19" s="427"/>
      <c r="W19" s="474"/>
      <c r="X19" s="475"/>
      <c r="Y19" s="476"/>
      <c r="Z19" s="428" t="s">
        <v>154</v>
      </c>
      <c r="AA19" s="429"/>
      <c r="AB19" s="429"/>
      <c r="AC19" s="429"/>
      <c r="AD19" s="429"/>
      <c r="AE19" s="429"/>
      <c r="AF19" s="429"/>
      <c r="AG19" s="429"/>
      <c r="AH19" s="430"/>
      <c r="AI19" s="431" t="s">
        <v>129</v>
      </c>
      <c r="AJ19" s="432"/>
      <c r="AK19" s="432"/>
      <c r="AL19" s="432"/>
      <c r="AM19" s="433"/>
      <c r="AN19" s="431" t="s">
        <v>129</v>
      </c>
      <c r="AO19" s="432"/>
      <c r="AP19" s="432"/>
      <c r="AQ19" s="432"/>
      <c r="AR19" s="432"/>
      <c r="AS19" s="433"/>
      <c r="AT19" s="431" t="s">
        <v>129</v>
      </c>
      <c r="AU19" s="432"/>
      <c r="AV19" s="432"/>
      <c r="AW19" s="432"/>
      <c r="AX19" s="432"/>
      <c r="AY19" s="434"/>
      <c r="AZ19" s="406" t="s">
        <v>155</v>
      </c>
      <c r="BA19" s="407"/>
      <c r="BB19" s="407"/>
      <c r="BC19" s="407"/>
      <c r="BD19" s="407"/>
      <c r="BE19" s="407"/>
      <c r="BF19" s="407"/>
      <c r="BG19" s="407"/>
      <c r="BH19" s="407"/>
      <c r="BI19" s="407"/>
      <c r="BJ19" s="407"/>
      <c r="BK19" s="407"/>
      <c r="BL19" s="407"/>
      <c r="BM19" s="408"/>
      <c r="BN19" s="409">
        <v>4665740343</v>
      </c>
      <c r="BO19" s="410"/>
      <c r="BP19" s="410"/>
      <c r="BQ19" s="410"/>
      <c r="BR19" s="410"/>
      <c r="BS19" s="410"/>
      <c r="BT19" s="410"/>
      <c r="BU19" s="411"/>
      <c r="BV19" s="409">
        <v>4735906211</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156</v>
      </c>
      <c r="C20" s="424"/>
      <c r="D20" s="424"/>
      <c r="E20" s="424"/>
      <c r="F20" s="424"/>
      <c r="G20" s="424"/>
      <c r="H20" s="424"/>
      <c r="I20" s="424"/>
      <c r="J20" s="424"/>
      <c r="K20" s="425"/>
      <c r="L20" s="426">
        <v>3238301</v>
      </c>
      <c r="M20" s="427"/>
      <c r="N20" s="427"/>
      <c r="O20" s="427"/>
      <c r="P20" s="427"/>
      <c r="Q20" s="427"/>
      <c r="R20" s="427"/>
      <c r="S20" s="427"/>
      <c r="T20" s="427"/>
      <c r="U20" s="427"/>
      <c r="V20" s="427"/>
      <c r="W20" s="477"/>
      <c r="X20" s="478"/>
      <c r="Y20" s="479"/>
      <c r="Z20" s="428" t="s">
        <v>157</v>
      </c>
      <c r="AA20" s="429"/>
      <c r="AB20" s="429"/>
      <c r="AC20" s="429"/>
      <c r="AD20" s="429"/>
      <c r="AE20" s="429"/>
      <c r="AF20" s="429"/>
      <c r="AG20" s="429"/>
      <c r="AH20" s="430"/>
      <c r="AI20" s="431">
        <v>62717</v>
      </c>
      <c r="AJ20" s="432"/>
      <c r="AK20" s="432"/>
      <c r="AL20" s="432"/>
      <c r="AM20" s="433"/>
      <c r="AN20" s="431">
        <v>218275245</v>
      </c>
      <c r="AO20" s="432"/>
      <c r="AP20" s="432"/>
      <c r="AQ20" s="432"/>
      <c r="AR20" s="432"/>
      <c r="AS20" s="433"/>
      <c r="AT20" s="431">
        <v>3480</v>
      </c>
      <c r="AU20" s="432"/>
      <c r="AV20" s="432"/>
      <c r="AW20" s="432"/>
      <c r="AX20" s="432"/>
      <c r="AY20" s="434"/>
      <c r="AZ20" s="385" t="s">
        <v>158</v>
      </c>
      <c r="BA20" s="386"/>
      <c r="BB20" s="386"/>
      <c r="BC20" s="386"/>
      <c r="BD20" s="386"/>
      <c r="BE20" s="386"/>
      <c r="BF20" s="386"/>
      <c r="BG20" s="386"/>
      <c r="BH20" s="386"/>
      <c r="BI20" s="386"/>
      <c r="BJ20" s="386"/>
      <c r="BK20" s="386"/>
      <c r="BL20" s="386"/>
      <c r="BM20" s="387"/>
      <c r="BN20" s="388">
        <v>544499749</v>
      </c>
      <c r="BO20" s="389"/>
      <c r="BP20" s="389"/>
      <c r="BQ20" s="389"/>
      <c r="BR20" s="389"/>
      <c r="BS20" s="389"/>
      <c r="BT20" s="389"/>
      <c r="BU20" s="390"/>
      <c r="BV20" s="388">
        <v>567326711</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159</v>
      </c>
      <c r="X21" s="418"/>
      <c r="Y21" s="418"/>
      <c r="Z21" s="418"/>
      <c r="AA21" s="418"/>
      <c r="AB21" s="418"/>
      <c r="AC21" s="418"/>
      <c r="AD21" s="418"/>
      <c r="AE21" s="418"/>
      <c r="AF21" s="418"/>
      <c r="AG21" s="418"/>
      <c r="AH21" s="419"/>
      <c r="AI21" s="420">
        <v>101.3</v>
      </c>
      <c r="AJ21" s="421"/>
      <c r="AK21" s="421"/>
      <c r="AL21" s="421"/>
      <c r="AM21" s="421"/>
      <c r="AN21" s="421"/>
      <c r="AO21" s="421"/>
      <c r="AP21" s="421"/>
      <c r="AQ21" s="421"/>
      <c r="AR21" s="421"/>
      <c r="AS21" s="421"/>
      <c r="AT21" s="421"/>
      <c r="AU21" s="421"/>
      <c r="AV21" s="421"/>
      <c r="AW21" s="421"/>
      <c r="AX21" s="421"/>
      <c r="AY21" s="422"/>
      <c r="AZ21" s="391" t="s">
        <v>160</v>
      </c>
      <c r="BA21" s="392"/>
      <c r="BB21" s="392"/>
      <c r="BC21" s="392"/>
      <c r="BD21" s="392"/>
      <c r="BE21" s="392"/>
      <c r="BF21" s="392"/>
      <c r="BG21" s="392"/>
      <c r="BH21" s="392"/>
      <c r="BI21" s="392"/>
      <c r="BJ21" s="392"/>
      <c r="BK21" s="392"/>
      <c r="BL21" s="392"/>
      <c r="BM21" s="393"/>
      <c r="BN21" s="394">
        <v>2620900966</v>
      </c>
      <c r="BO21" s="395"/>
      <c r="BP21" s="395"/>
      <c r="BQ21" s="395"/>
      <c r="BR21" s="395"/>
      <c r="BS21" s="395"/>
      <c r="BT21" s="395"/>
      <c r="BU21" s="396"/>
      <c r="BV21" s="394">
        <v>2687996776</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161</v>
      </c>
      <c r="BA22" s="386"/>
      <c r="BB22" s="386"/>
      <c r="BC22" s="386"/>
      <c r="BD22" s="386"/>
      <c r="BE22" s="386"/>
      <c r="BF22" s="386"/>
      <c r="BG22" s="386"/>
      <c r="BH22" s="386"/>
      <c r="BI22" s="386"/>
      <c r="BJ22" s="386"/>
      <c r="BK22" s="386"/>
      <c r="BL22" s="386"/>
      <c r="BM22" s="387"/>
      <c r="BN22" s="388">
        <v>294053296</v>
      </c>
      <c r="BO22" s="389"/>
      <c r="BP22" s="389"/>
      <c r="BQ22" s="389"/>
      <c r="BR22" s="389"/>
      <c r="BS22" s="389"/>
      <c r="BT22" s="389"/>
      <c r="BU22" s="390"/>
      <c r="BV22" s="388">
        <v>268821082</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162</v>
      </c>
      <c r="BA23" s="386"/>
      <c r="BB23" s="386"/>
      <c r="BC23" s="386"/>
      <c r="BD23" s="386"/>
      <c r="BE23" s="386"/>
      <c r="BF23" s="386"/>
      <c r="BG23" s="386"/>
      <c r="BH23" s="386"/>
      <c r="BI23" s="386"/>
      <c r="BJ23" s="386"/>
      <c r="BK23" s="386"/>
      <c r="BL23" s="386"/>
      <c r="BM23" s="387"/>
      <c r="BN23" s="388">
        <v>10399037</v>
      </c>
      <c r="BO23" s="389"/>
      <c r="BP23" s="389"/>
      <c r="BQ23" s="389"/>
      <c r="BR23" s="389"/>
      <c r="BS23" s="389"/>
      <c r="BT23" s="389"/>
      <c r="BU23" s="390"/>
      <c r="BV23" s="388">
        <v>10563351</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163</v>
      </c>
      <c r="BA24" s="386"/>
      <c r="BB24" s="386"/>
      <c r="BC24" s="386"/>
      <c r="BD24" s="386"/>
      <c r="BE24" s="386"/>
      <c r="BF24" s="386"/>
      <c r="BG24" s="386"/>
      <c r="BH24" s="386"/>
      <c r="BI24" s="386"/>
      <c r="BJ24" s="386"/>
      <c r="BK24" s="386"/>
      <c r="BL24" s="386"/>
      <c r="BM24" s="387"/>
      <c r="BN24" s="388">
        <v>12417472</v>
      </c>
      <c r="BO24" s="389"/>
      <c r="BP24" s="389"/>
      <c r="BQ24" s="389"/>
      <c r="BR24" s="389"/>
      <c r="BS24" s="389"/>
      <c r="BT24" s="389"/>
      <c r="BU24" s="390"/>
      <c r="BV24" s="388">
        <v>12402281</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164</v>
      </c>
      <c r="BA25" s="415"/>
      <c r="BB25" s="415"/>
      <c r="BC25" s="415"/>
      <c r="BD25" s="415"/>
      <c r="BE25" s="415"/>
      <c r="BF25" s="415"/>
      <c r="BG25" s="415"/>
      <c r="BH25" s="415"/>
      <c r="BI25" s="415"/>
      <c r="BJ25" s="415"/>
      <c r="BK25" s="415"/>
      <c r="BL25" s="415"/>
      <c r="BM25" s="416"/>
      <c r="BN25" s="394" t="s">
        <v>129</v>
      </c>
      <c r="BO25" s="395"/>
      <c r="BP25" s="395"/>
      <c r="BQ25" s="395"/>
      <c r="BR25" s="395"/>
      <c r="BS25" s="395"/>
      <c r="BT25" s="395"/>
      <c r="BU25" s="396"/>
      <c r="BV25" s="394" t="s">
        <v>129</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165</v>
      </c>
      <c r="BA26" s="398"/>
      <c r="BB26" s="398"/>
      <c r="BC26" s="399"/>
      <c r="BD26" s="406" t="s">
        <v>47</v>
      </c>
      <c r="BE26" s="407"/>
      <c r="BF26" s="407"/>
      <c r="BG26" s="407"/>
      <c r="BH26" s="407"/>
      <c r="BI26" s="407"/>
      <c r="BJ26" s="407"/>
      <c r="BK26" s="407"/>
      <c r="BL26" s="407"/>
      <c r="BM26" s="408"/>
      <c r="BN26" s="409">
        <v>182462345</v>
      </c>
      <c r="BO26" s="410"/>
      <c r="BP26" s="410"/>
      <c r="BQ26" s="410"/>
      <c r="BR26" s="410"/>
      <c r="BS26" s="410"/>
      <c r="BT26" s="410"/>
      <c r="BU26" s="411"/>
      <c r="BV26" s="409">
        <v>145438894</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166</v>
      </c>
      <c r="BE27" s="386"/>
      <c r="BF27" s="386"/>
      <c r="BG27" s="386"/>
      <c r="BH27" s="386"/>
      <c r="BI27" s="386"/>
      <c r="BJ27" s="386"/>
      <c r="BK27" s="386"/>
      <c r="BL27" s="386"/>
      <c r="BM27" s="387"/>
      <c r="BN27" s="388">
        <v>100001198</v>
      </c>
      <c r="BO27" s="389"/>
      <c r="BP27" s="389"/>
      <c r="BQ27" s="389"/>
      <c r="BR27" s="389"/>
      <c r="BS27" s="389"/>
      <c r="BT27" s="389"/>
      <c r="BU27" s="390"/>
      <c r="BV27" s="388">
        <v>99984119</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49</v>
      </c>
      <c r="BE28" s="392"/>
      <c r="BF28" s="392"/>
      <c r="BG28" s="392"/>
      <c r="BH28" s="392"/>
      <c r="BI28" s="392"/>
      <c r="BJ28" s="392"/>
      <c r="BK28" s="392"/>
      <c r="BL28" s="392"/>
      <c r="BM28" s="393"/>
      <c r="BN28" s="394">
        <v>93276748</v>
      </c>
      <c r="BO28" s="395"/>
      <c r="BP28" s="395"/>
      <c r="BQ28" s="395"/>
      <c r="BR28" s="395"/>
      <c r="BS28" s="395"/>
      <c r="BT28" s="395"/>
      <c r="BU28" s="396"/>
      <c r="BV28" s="394">
        <v>82830731</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167</v>
      </c>
      <c r="D30" s="380"/>
      <c r="E30" s="380"/>
      <c r="F30" s="380"/>
      <c r="G30" s="380"/>
      <c r="H30" s="380"/>
      <c r="I30" s="380"/>
      <c r="J30" s="380"/>
      <c r="K30" s="380"/>
      <c r="L30" s="380"/>
      <c r="M30" s="380"/>
      <c r="N30" s="380"/>
      <c r="O30" s="380"/>
      <c r="P30" s="380"/>
      <c r="Q30" s="380"/>
      <c r="R30" s="380"/>
      <c r="S30" s="380"/>
      <c r="U30" s="381" t="s">
        <v>168</v>
      </c>
      <c r="V30" s="381"/>
      <c r="W30" s="381"/>
      <c r="X30" s="381"/>
      <c r="Y30" s="381"/>
      <c r="Z30" s="381"/>
      <c r="AA30" s="381"/>
      <c r="AB30" s="381"/>
      <c r="AC30" s="381"/>
      <c r="AD30" s="381"/>
      <c r="AE30" s="381"/>
      <c r="AF30" s="381"/>
      <c r="AG30" s="381"/>
      <c r="AH30" s="381"/>
      <c r="AI30" s="381"/>
      <c r="AJ30" s="381"/>
      <c r="AK30" s="381"/>
      <c r="AM30" s="381" t="s">
        <v>169</v>
      </c>
      <c r="AN30" s="381"/>
      <c r="AO30" s="381"/>
      <c r="AP30" s="381"/>
      <c r="AQ30" s="381"/>
      <c r="AR30" s="381"/>
      <c r="AS30" s="381"/>
      <c r="AT30" s="381"/>
      <c r="AU30" s="381"/>
      <c r="AV30" s="381"/>
      <c r="AW30" s="381"/>
      <c r="AX30" s="381"/>
      <c r="AY30" s="381"/>
      <c r="AZ30" s="381"/>
      <c r="BA30" s="381"/>
      <c r="BB30" s="381"/>
      <c r="BC30" s="381"/>
      <c r="BE30" s="381" t="s">
        <v>170</v>
      </c>
      <c r="BF30" s="381"/>
      <c r="BG30" s="381"/>
      <c r="BH30" s="381"/>
      <c r="BI30" s="381"/>
      <c r="BJ30" s="381"/>
      <c r="BK30" s="381"/>
      <c r="BL30" s="381"/>
      <c r="BM30" s="381"/>
      <c r="BN30" s="381"/>
      <c r="BO30" s="381"/>
      <c r="BP30" s="381"/>
      <c r="BQ30" s="381"/>
      <c r="BR30" s="381"/>
      <c r="BS30" s="381"/>
      <c r="BT30" s="381"/>
      <c r="BU30" s="381"/>
      <c r="BW30" s="381" t="s">
        <v>171</v>
      </c>
      <c r="BX30" s="381"/>
      <c r="BY30" s="381"/>
      <c r="BZ30" s="381"/>
      <c r="CA30" s="381"/>
      <c r="CB30" s="381"/>
      <c r="CC30" s="381"/>
      <c r="CD30" s="381"/>
      <c r="CE30" s="381"/>
      <c r="CF30" s="381"/>
      <c r="CG30" s="381"/>
      <c r="CH30" s="381"/>
      <c r="CI30" s="381"/>
      <c r="CJ30" s="381"/>
      <c r="CK30" s="381"/>
      <c r="CL30" s="381"/>
      <c r="CM30" s="381"/>
      <c r="CO30" s="381" t="s">
        <v>172</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173</v>
      </c>
      <c r="D31" s="378"/>
      <c r="E31" s="379" t="s">
        <v>174</v>
      </c>
      <c r="F31" s="379"/>
      <c r="G31" s="379"/>
      <c r="H31" s="379"/>
      <c r="I31" s="379"/>
      <c r="J31" s="379"/>
      <c r="K31" s="379"/>
      <c r="L31" s="379"/>
      <c r="M31" s="379"/>
      <c r="N31" s="379"/>
      <c r="O31" s="379"/>
      <c r="P31" s="379"/>
      <c r="Q31" s="379"/>
      <c r="R31" s="379"/>
      <c r="S31" s="379"/>
      <c r="T31" s="177"/>
      <c r="U31" s="378" t="s">
        <v>173</v>
      </c>
      <c r="V31" s="378"/>
      <c r="W31" s="379" t="s">
        <v>174</v>
      </c>
      <c r="X31" s="379"/>
      <c r="Y31" s="379"/>
      <c r="Z31" s="379"/>
      <c r="AA31" s="379"/>
      <c r="AB31" s="379"/>
      <c r="AC31" s="379"/>
      <c r="AD31" s="379"/>
      <c r="AE31" s="379"/>
      <c r="AF31" s="379"/>
      <c r="AG31" s="379"/>
      <c r="AH31" s="379"/>
      <c r="AI31" s="379"/>
      <c r="AJ31" s="379"/>
      <c r="AK31" s="379"/>
      <c r="AL31" s="177"/>
      <c r="AM31" s="378" t="s">
        <v>175</v>
      </c>
      <c r="AN31" s="378"/>
      <c r="AO31" s="379" t="s">
        <v>176</v>
      </c>
      <c r="AP31" s="379"/>
      <c r="AQ31" s="379"/>
      <c r="AR31" s="379"/>
      <c r="AS31" s="379"/>
      <c r="AT31" s="379"/>
      <c r="AU31" s="379"/>
      <c r="AV31" s="379"/>
      <c r="AW31" s="379"/>
      <c r="AX31" s="379"/>
      <c r="AY31" s="379"/>
      <c r="AZ31" s="379"/>
      <c r="BA31" s="379"/>
      <c r="BB31" s="379"/>
      <c r="BC31" s="379"/>
      <c r="BD31" s="163"/>
      <c r="BE31" s="378" t="s">
        <v>173</v>
      </c>
      <c r="BF31" s="378"/>
      <c r="BG31" s="379" t="s">
        <v>174</v>
      </c>
      <c r="BH31" s="379"/>
      <c r="BI31" s="379"/>
      <c r="BJ31" s="379"/>
      <c r="BK31" s="379"/>
      <c r="BL31" s="379"/>
      <c r="BM31" s="379"/>
      <c r="BN31" s="379"/>
      <c r="BO31" s="379"/>
      <c r="BP31" s="379"/>
      <c r="BQ31" s="379"/>
      <c r="BR31" s="379"/>
      <c r="BS31" s="379"/>
      <c r="BT31" s="379"/>
      <c r="BU31" s="379"/>
      <c r="BV31" s="204"/>
      <c r="BW31" s="378" t="s">
        <v>173</v>
      </c>
      <c r="BX31" s="378"/>
      <c r="BY31" s="379" t="s">
        <v>177</v>
      </c>
      <c r="BZ31" s="379"/>
      <c r="CA31" s="379"/>
      <c r="CB31" s="379"/>
      <c r="CC31" s="379"/>
      <c r="CD31" s="379"/>
      <c r="CE31" s="379"/>
      <c r="CF31" s="379"/>
      <c r="CG31" s="379"/>
      <c r="CH31" s="379"/>
      <c r="CI31" s="379"/>
      <c r="CJ31" s="379"/>
      <c r="CK31" s="379"/>
      <c r="CL31" s="379"/>
      <c r="CM31" s="379"/>
      <c r="CN31" s="177"/>
      <c r="CO31" s="378" t="s">
        <v>173</v>
      </c>
      <c r="CP31" s="378"/>
      <c r="CQ31" s="379" t="s">
        <v>178</v>
      </c>
      <c r="CR31" s="379"/>
      <c r="CS31" s="379"/>
      <c r="CT31" s="379"/>
      <c r="CU31" s="379"/>
      <c r="CV31" s="379"/>
      <c r="CW31" s="379"/>
      <c r="CX31" s="379"/>
      <c r="CY31" s="379"/>
      <c r="CZ31" s="379"/>
      <c r="DA31" s="379"/>
      <c r="DB31" s="379"/>
      <c r="DC31" s="379"/>
      <c r="DD31" s="379"/>
      <c r="DE31" s="379"/>
      <c r="DF31" s="177"/>
      <c r="DG31" s="377" t="s">
        <v>179</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国民健康保険事業特別会計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県立病院事業会計</v>
      </c>
      <c r="AP32" s="376"/>
      <c r="AQ32" s="376"/>
      <c r="AR32" s="376"/>
      <c r="AS32" s="376"/>
      <c r="AT32" s="376"/>
      <c r="AU32" s="376"/>
      <c r="AV32" s="376"/>
      <c r="AW32" s="376"/>
      <c r="AX32" s="376"/>
      <c r="AY32" s="376"/>
      <c r="AZ32" s="376"/>
      <c r="BA32" s="376"/>
      <c r="BB32" s="376"/>
      <c r="BC32" s="376"/>
      <c r="BD32" s="163"/>
      <c r="BE32" s="375">
        <f>IF(BG32="","",MAX(C32:D41,U32:V41,AM32:AN41)+1)</f>
        <v>17</v>
      </c>
      <c r="BF32" s="375"/>
      <c r="BG32" s="376" t="str">
        <f>IF('各会計、関係団体の財政状況及び健全化判断比率'!B34="","",'各会計、関係団体の財政状況及び健全化判断比率'!B34)</f>
        <v>港湾整備事業特別会計</v>
      </c>
      <c r="BH32" s="376"/>
      <c r="BI32" s="376"/>
      <c r="BJ32" s="376"/>
      <c r="BK32" s="376"/>
      <c r="BL32" s="376"/>
      <c r="BM32" s="376"/>
      <c r="BN32" s="376"/>
      <c r="BO32" s="376"/>
      <c r="BP32" s="376"/>
      <c r="BQ32" s="376"/>
      <c r="BR32" s="376"/>
      <c r="BS32" s="376"/>
      <c r="BT32" s="376"/>
      <c r="BU32" s="376"/>
      <c r="BV32" s="163"/>
      <c r="BW32" s="375">
        <f>IF(BY32="","",MAX(C32:D41,U32:V41,AM32:AN41,BE32:BF41)+1)</f>
        <v>18</v>
      </c>
      <c r="BX32" s="375"/>
      <c r="BY32" s="376" t="str">
        <f>IF('各会計、関係団体の財政状況及び健全化判断比率'!B68="","",'各会計、関係団体の財政状況及び健全化判断比率'!B68)</f>
        <v>名古屋競輪組合</v>
      </c>
      <c r="BZ32" s="376"/>
      <c r="CA32" s="376"/>
      <c r="CB32" s="376"/>
      <c r="CC32" s="376"/>
      <c r="CD32" s="376"/>
      <c r="CE32" s="376"/>
      <c r="CF32" s="376"/>
      <c r="CG32" s="376"/>
      <c r="CH32" s="376"/>
      <c r="CI32" s="376"/>
      <c r="CJ32" s="376"/>
      <c r="CK32" s="376"/>
      <c r="CL32" s="376"/>
      <c r="CM32" s="376"/>
      <c r="CN32" s="163"/>
      <c r="CO32" s="375">
        <f>IF(CQ32="","",MAX(C32:D41,U32:V41,AM32:AN41,BE32:BF41,BW32:BX41)+1)</f>
        <v>27</v>
      </c>
      <c r="CP32" s="375"/>
      <c r="CQ32" s="376" t="str">
        <f>IF('各会計、関係団体の財政状況及び健全化判断比率'!BS7="","",'各会計、関係団体の財政状況及び健全化判断比率'!BS7)</f>
        <v>愛知県公立大学法人</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公債管理特別会計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水道事業会計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f t="shared" ref="BW33:BW41" si="3">IF(BY33="","",BW32+1)</f>
        <v>19</v>
      </c>
      <c r="BX33" s="375"/>
      <c r="BY33" s="376" t="str">
        <f>IF('各会計、関係団体の財政状況及び健全化判断比率'!B69="","",'各会計、関係団体の財政状況及び健全化判断比率'!B69)</f>
        <v>　　一般会計</v>
      </c>
      <c r="BZ33" s="376"/>
      <c r="CA33" s="376"/>
      <c r="CB33" s="376"/>
      <c r="CC33" s="376"/>
      <c r="CD33" s="376"/>
      <c r="CE33" s="376"/>
      <c r="CF33" s="376"/>
      <c r="CG33" s="376"/>
      <c r="CH33" s="376"/>
      <c r="CI33" s="376"/>
      <c r="CJ33" s="376"/>
      <c r="CK33" s="376"/>
      <c r="CL33" s="376"/>
      <c r="CM33" s="376"/>
      <c r="CN33" s="163"/>
      <c r="CO33" s="375">
        <f t="shared" ref="CO33:CO41" si="4">IF(CQ33="","",CO32+1)</f>
        <v>28</v>
      </c>
      <c r="CP33" s="375"/>
      <c r="CQ33" s="376" t="str">
        <f>IF('各会計、関係団体の財政状況及び健全化判断比率'!BS8="","",'各会計、関係団体の財政状況及び健全化判断比率'!BS8)</f>
        <v>(公財)あいち男女共同参画財団</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証紙特別会計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工業用水道事業会計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f t="shared" si="3"/>
        <v>20</v>
      </c>
      <c r="BX34" s="375"/>
      <c r="BY34" s="376" t="str">
        <f>IF('各会計、関係団体の財政状況及び健全化判断比率'!B70="","",'各会計、関係団体の財政状況及び健全化判断比率'!B70)</f>
        <v>　　競輪事業特別会計</v>
      </c>
      <c r="BZ34" s="376"/>
      <c r="CA34" s="376"/>
      <c r="CB34" s="376"/>
      <c r="CC34" s="376"/>
      <c r="CD34" s="376"/>
      <c r="CE34" s="376"/>
      <c r="CF34" s="376"/>
      <c r="CG34" s="376"/>
      <c r="CH34" s="376"/>
      <c r="CI34" s="376"/>
      <c r="CJ34" s="376"/>
      <c r="CK34" s="376"/>
      <c r="CL34" s="376"/>
      <c r="CM34" s="376"/>
      <c r="CN34" s="163"/>
      <c r="CO34" s="375">
        <f t="shared" si="4"/>
        <v>29</v>
      </c>
      <c r="CP34" s="375"/>
      <c r="CQ34" s="376" t="str">
        <f>IF('各会計、関係団体の財政状況及び健全化判断比率'!BS9="","",'各会計、関係団体の財政状況及び健全化判断比率'!BS9)</f>
        <v>(公財)愛知県文化振興事業団</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母子父子寡婦福祉資金特別会計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15</v>
      </c>
      <c r="AN35" s="375"/>
      <c r="AO35" s="376" t="str">
        <f>IF('各会計、関係団体の財政状況及び健全化判断比率'!B32="","",'各会計、関係団体の財政状況及び健全化判断比率'!B32)</f>
        <v>流域下水道事業会計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f t="shared" si="3"/>
        <v>21</v>
      </c>
      <c r="BX35" s="375"/>
      <c r="BY35" s="376" t="str">
        <f>IF('各会計、関係団体の財政状況及び健全化判断比率'!B71="","",'各会計、関係団体の財政状況及び健全化判断比率'!B71)</f>
        <v>愛知県競馬組合</v>
      </c>
      <c r="BZ35" s="376"/>
      <c r="CA35" s="376"/>
      <c r="CB35" s="376"/>
      <c r="CC35" s="376"/>
      <c r="CD35" s="376"/>
      <c r="CE35" s="376"/>
      <c r="CF35" s="376"/>
      <c r="CG35" s="376"/>
      <c r="CH35" s="376"/>
      <c r="CI35" s="376"/>
      <c r="CJ35" s="376"/>
      <c r="CK35" s="376"/>
      <c r="CL35" s="376"/>
      <c r="CM35" s="376"/>
      <c r="CN35" s="163"/>
      <c r="CO35" s="375">
        <f t="shared" si="4"/>
        <v>30</v>
      </c>
      <c r="CP35" s="375"/>
      <c r="CQ35" s="376" t="str">
        <f>IF('各会計、関係団体の財政状況及び健全化判断比率'!BS10="","",'各会計、関係団体の財政状況及び健全化判断比率'!BS10)</f>
        <v>(公財)愛知公園協会</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中小企業設備導入資金特別会計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f t="shared" si="1"/>
        <v>16</v>
      </c>
      <c r="AN36" s="375"/>
      <c r="AO36" s="376" t="str">
        <f>IF('各会計、関係団体の財政状況及び健全化判断比率'!B33="","",'各会計、関係団体の財政状況及び健全化判断比率'!B33)</f>
        <v>用地造成事業会計</v>
      </c>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f t="shared" si="3"/>
        <v>22</v>
      </c>
      <c r="BX36" s="375"/>
      <c r="BY36" s="376" t="str">
        <f>IF('各会計、関係団体の財政状況及び健全化判断比率'!B72="","",'各会計、関係団体の財政状況及び健全化判断比率'!B72)</f>
        <v>名古屋港管理組合</v>
      </c>
      <c r="BZ36" s="376"/>
      <c r="CA36" s="376"/>
      <c r="CB36" s="376"/>
      <c r="CC36" s="376"/>
      <c r="CD36" s="376"/>
      <c r="CE36" s="376"/>
      <c r="CF36" s="376"/>
      <c r="CG36" s="376"/>
      <c r="CH36" s="376"/>
      <c r="CI36" s="376"/>
      <c r="CJ36" s="376"/>
      <c r="CK36" s="376"/>
      <c r="CL36" s="376"/>
      <c r="CM36" s="376"/>
      <c r="CN36" s="163"/>
      <c r="CO36" s="375">
        <f t="shared" si="4"/>
        <v>31</v>
      </c>
      <c r="CP36" s="375"/>
      <c r="CQ36" s="376" t="str">
        <f>IF('各会計、関係団体の財政状況及び健全化判断比率'!BS11="","",'各会計、関係団体の財政状況及び健全化判断比率'!BS11)</f>
        <v>（公財）あいち産業振興機構</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就農支援資金特別会計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f t="shared" si="3"/>
        <v>23</v>
      </c>
      <c r="BX37" s="375"/>
      <c r="BY37" s="376" t="str">
        <f>IF('各会計、関係団体の財政状況及び健全化判断比率'!B73="","",'各会計、関係団体の財政状況及び健全化判断比率'!B73)</f>
        <v>　一般会計</v>
      </c>
      <c r="BZ37" s="376"/>
      <c r="CA37" s="376"/>
      <c r="CB37" s="376"/>
      <c r="CC37" s="376"/>
      <c r="CD37" s="376"/>
      <c r="CE37" s="376"/>
      <c r="CF37" s="376"/>
      <c r="CG37" s="376"/>
      <c r="CH37" s="376"/>
      <c r="CI37" s="376"/>
      <c r="CJ37" s="376"/>
      <c r="CK37" s="376"/>
      <c r="CL37" s="376"/>
      <c r="CM37" s="376"/>
      <c r="CN37" s="163"/>
      <c r="CO37" s="375">
        <f t="shared" si="4"/>
        <v>32</v>
      </c>
      <c r="CP37" s="375"/>
      <c r="CQ37" s="376" t="str">
        <f>IF('各会計、関係団体の財政状況及び健全化判断比率'!BS12="","",'各会計、関係団体の財政状況及び健全化判断比率'!BS12)</f>
        <v>愛知県土地開発公社</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県有林野特別会計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f t="shared" si="3"/>
        <v>24</v>
      </c>
      <c r="BX38" s="375"/>
      <c r="BY38" s="376" t="str">
        <f>IF('各会計、関係団体の財政状況及び健全化判断比率'!B74="","",'各会計、関係団体の財政状況及び健全化判断比率'!B74)</f>
        <v>　基金特別会計</v>
      </c>
      <c r="BZ38" s="376"/>
      <c r="CA38" s="376"/>
      <c r="CB38" s="376"/>
      <c r="CC38" s="376"/>
      <c r="CD38" s="376"/>
      <c r="CE38" s="376"/>
      <c r="CF38" s="376"/>
      <c r="CG38" s="376"/>
      <c r="CH38" s="376"/>
      <c r="CI38" s="376"/>
      <c r="CJ38" s="376"/>
      <c r="CK38" s="376"/>
      <c r="CL38" s="376"/>
      <c r="CM38" s="376"/>
      <c r="CN38" s="163"/>
      <c r="CO38" s="375">
        <f t="shared" si="4"/>
        <v>33</v>
      </c>
      <c r="CP38" s="375"/>
      <c r="CQ38" s="376" t="str">
        <f>IF('各会計、関係団体の財政状況及び健全化判断比率'!BS13="","",'各会計、関係団体の財政状況及び健全化判断比率'!BS13)</f>
        <v>愛知県住宅供給公社</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林業改善資金特別会計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f t="shared" si="3"/>
        <v>25</v>
      </c>
      <c r="BX39" s="375"/>
      <c r="BY39" s="376" t="str">
        <f>IF('各会計、関係団体の財政状況及び健全化判断比率'!B75="","",'各会計、関係団体の財政状況及び健全化判断比率'!B75)</f>
        <v>　施設運営事業会計</v>
      </c>
      <c r="BZ39" s="376"/>
      <c r="CA39" s="376"/>
      <c r="CB39" s="376"/>
      <c r="CC39" s="376"/>
      <c r="CD39" s="376"/>
      <c r="CE39" s="376"/>
      <c r="CF39" s="376"/>
      <c r="CG39" s="376"/>
      <c r="CH39" s="376"/>
      <c r="CI39" s="376"/>
      <c r="CJ39" s="376"/>
      <c r="CK39" s="376"/>
      <c r="CL39" s="376"/>
      <c r="CM39" s="376"/>
      <c r="CN39" s="163"/>
      <c r="CO39" s="375">
        <f t="shared" si="4"/>
        <v>34</v>
      </c>
      <c r="CP39" s="375"/>
      <c r="CQ39" s="376" t="str">
        <f>IF('各会計、関係団体の財政状況及び健全化判断比率'!BS14="","",'各会計、関係団体の財政状況及び健全化判断比率'!BS14)</f>
        <v>愛知県道路公社</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沿岸漁業改善資金特別会計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f t="shared" si="3"/>
        <v>26</v>
      </c>
      <c r="BX40" s="375"/>
      <c r="BY40" s="376" t="str">
        <f>IF('各会計、関係団体の財政状況及び健全化判断比率'!B76="","",'各会計、関係団体の財政状況及び健全化判断比率'!B76)</f>
        <v>　埋立事業会計</v>
      </c>
      <c r="BZ40" s="376"/>
      <c r="CA40" s="376"/>
      <c r="CB40" s="376"/>
      <c r="CC40" s="376"/>
      <c r="CD40" s="376"/>
      <c r="CE40" s="376"/>
      <c r="CF40" s="376"/>
      <c r="CG40" s="376"/>
      <c r="CH40" s="376"/>
      <c r="CI40" s="376"/>
      <c r="CJ40" s="376"/>
      <c r="CK40" s="376"/>
      <c r="CL40" s="376"/>
      <c r="CM40" s="376"/>
      <c r="CN40" s="163"/>
      <c r="CO40" s="375">
        <f t="shared" si="4"/>
        <v>35</v>
      </c>
      <c r="CP40" s="375"/>
      <c r="CQ40" s="376" t="str">
        <f>IF('各会計、関係団体の財政状況及び健全化判断比率'!BS15="","",'各会計、関係団体の財政状況及び健全化判断比率'!BS15)</f>
        <v>(公財)愛知県水産業振興基金</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県営住宅管理事業特別会計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36</v>
      </c>
      <c r="CP41" s="375"/>
      <c r="CQ41" s="376" t="str">
        <f>IF('各会計、関係団体の財政状況及び健全化判断比率'!BS16="","",'各会計、関係団体の財政状況及び健全化判断比率'!BS16)</f>
        <v>(公財)愛知県林業振興基金</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180</v>
      </c>
      <c r="E44" s="373" t="s">
        <v>181</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182</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183</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184</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185</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186</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187</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OtWWzJq9vtudvG6DdfKBbx+gK0q5SHVZMwsJe0pFxHdjiHxaXoHcYZuJz0YEirnPqyosd1ykD5F34wusQCeSxQ==" saltValue="jK9dnfz5VRQfu1WFizFSbA=="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37"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530</v>
      </c>
      <c r="G33" s="17" t="s">
        <v>531</v>
      </c>
      <c r="H33" s="17" t="s">
        <v>532</v>
      </c>
      <c r="I33" s="17" t="s">
        <v>533</v>
      </c>
      <c r="J33" s="18" t="s">
        <v>534</v>
      </c>
      <c r="K33" s="10"/>
      <c r="L33" s="10"/>
      <c r="M33" s="10"/>
      <c r="N33" s="10"/>
      <c r="O33" s="10"/>
      <c r="P33" s="10"/>
    </row>
    <row r="34" spans="1:16" ht="39" customHeight="1" x14ac:dyDescent="0.2">
      <c r="A34" s="10"/>
      <c r="B34" s="19"/>
      <c r="C34" s="1125" t="s">
        <v>536</v>
      </c>
      <c r="D34" s="1125"/>
      <c r="E34" s="1126"/>
      <c r="F34" s="20">
        <v>1.52</v>
      </c>
      <c r="G34" s="21">
        <v>2.16</v>
      </c>
      <c r="H34" s="21">
        <v>3.91</v>
      </c>
      <c r="I34" s="21">
        <v>5.23</v>
      </c>
      <c r="J34" s="22">
        <v>4.62</v>
      </c>
      <c r="K34" s="10"/>
      <c r="L34" s="10"/>
      <c r="M34" s="10"/>
      <c r="N34" s="10"/>
      <c r="O34" s="10"/>
      <c r="P34" s="10"/>
    </row>
    <row r="35" spans="1:16" ht="39" customHeight="1" x14ac:dyDescent="0.2">
      <c r="A35" s="10"/>
      <c r="B35" s="23"/>
      <c r="C35" s="1119" t="s">
        <v>537</v>
      </c>
      <c r="D35" s="1120"/>
      <c r="E35" s="1121"/>
      <c r="F35" s="24">
        <v>0</v>
      </c>
      <c r="G35" s="25">
        <v>0</v>
      </c>
      <c r="H35" s="25">
        <v>1.96</v>
      </c>
      <c r="I35" s="25">
        <v>3.79</v>
      </c>
      <c r="J35" s="26">
        <v>2.67</v>
      </c>
      <c r="K35" s="10"/>
      <c r="L35" s="10"/>
      <c r="M35" s="10"/>
      <c r="N35" s="10"/>
      <c r="O35" s="10"/>
      <c r="P35" s="10"/>
    </row>
    <row r="36" spans="1:16" ht="39" customHeight="1" x14ac:dyDescent="0.2">
      <c r="A36" s="10"/>
      <c r="B36" s="23"/>
      <c r="C36" s="1119" t="s">
        <v>538</v>
      </c>
      <c r="D36" s="1120"/>
      <c r="E36" s="1121"/>
      <c r="F36" s="24">
        <v>0.93</v>
      </c>
      <c r="G36" s="25">
        <v>1.02</v>
      </c>
      <c r="H36" s="25">
        <v>1.1499999999999999</v>
      </c>
      <c r="I36" s="25">
        <v>1.45</v>
      </c>
      <c r="J36" s="26">
        <v>1.52</v>
      </c>
      <c r="K36" s="10"/>
      <c r="L36" s="10"/>
      <c r="M36" s="10"/>
      <c r="N36" s="10"/>
      <c r="O36" s="10"/>
      <c r="P36" s="10"/>
    </row>
    <row r="37" spans="1:16" ht="39" customHeight="1" x14ac:dyDescent="0.2">
      <c r="A37" s="10"/>
      <c r="B37" s="23"/>
      <c r="C37" s="1119" t="s">
        <v>539</v>
      </c>
      <c r="D37" s="1120"/>
      <c r="E37" s="1121"/>
      <c r="F37" s="24">
        <v>0.64</v>
      </c>
      <c r="G37" s="25">
        <v>0.65</v>
      </c>
      <c r="H37" s="25">
        <v>0.72</v>
      </c>
      <c r="I37" s="25">
        <v>0.67</v>
      </c>
      <c r="J37" s="26">
        <v>0.68</v>
      </c>
      <c r="K37" s="10"/>
      <c r="L37" s="10"/>
      <c r="M37" s="10"/>
      <c r="N37" s="10"/>
      <c r="O37" s="10"/>
      <c r="P37" s="10"/>
    </row>
    <row r="38" spans="1:16" ht="39" customHeight="1" x14ac:dyDescent="0.2">
      <c r="A38" s="10"/>
      <c r="B38" s="23"/>
      <c r="C38" s="1119" t="s">
        <v>540</v>
      </c>
      <c r="D38" s="1120"/>
      <c r="E38" s="1121"/>
      <c r="F38" s="24">
        <v>1.18</v>
      </c>
      <c r="G38" s="25">
        <v>1.17</v>
      </c>
      <c r="H38" s="25">
        <v>2.2599999999999998</v>
      </c>
      <c r="I38" s="25">
        <v>1.31</v>
      </c>
      <c r="J38" s="26">
        <v>0.48</v>
      </c>
      <c r="K38" s="10"/>
      <c r="L38" s="10"/>
      <c r="M38" s="10"/>
      <c r="N38" s="10"/>
      <c r="O38" s="10"/>
      <c r="P38" s="10"/>
    </row>
    <row r="39" spans="1:16" ht="39" customHeight="1" x14ac:dyDescent="0.2">
      <c r="A39" s="10"/>
      <c r="B39" s="23"/>
      <c r="C39" s="1119" t="s">
        <v>541</v>
      </c>
      <c r="D39" s="1120"/>
      <c r="E39" s="1121"/>
      <c r="F39" s="24" t="s">
        <v>490</v>
      </c>
      <c r="G39" s="25">
        <v>0.5</v>
      </c>
      <c r="H39" s="25">
        <v>0.52</v>
      </c>
      <c r="I39" s="25">
        <v>0.51</v>
      </c>
      <c r="J39" s="26">
        <v>0.42</v>
      </c>
      <c r="K39" s="10"/>
      <c r="L39" s="10"/>
      <c r="M39" s="10"/>
      <c r="N39" s="10"/>
      <c r="O39" s="10"/>
      <c r="P39" s="10"/>
    </row>
    <row r="40" spans="1:16" ht="39" customHeight="1" x14ac:dyDescent="0.2">
      <c r="A40" s="10"/>
      <c r="B40" s="23"/>
      <c r="C40" s="1119" t="s">
        <v>542</v>
      </c>
      <c r="D40" s="1120"/>
      <c r="E40" s="1121"/>
      <c r="F40" s="24">
        <v>7.0000000000000007E-2</v>
      </c>
      <c r="G40" s="25">
        <v>0</v>
      </c>
      <c r="H40" s="25">
        <v>0.02</v>
      </c>
      <c r="I40" s="25">
        <v>0.11</v>
      </c>
      <c r="J40" s="26">
        <v>0.05</v>
      </c>
      <c r="K40" s="10"/>
      <c r="L40" s="10"/>
      <c r="M40" s="10"/>
      <c r="N40" s="10"/>
      <c r="O40" s="10"/>
      <c r="P40" s="10"/>
    </row>
    <row r="41" spans="1:16" ht="39" customHeight="1" x14ac:dyDescent="0.2">
      <c r="A41" s="10"/>
      <c r="B41" s="23"/>
      <c r="C41" s="1119" t="s">
        <v>543</v>
      </c>
      <c r="D41" s="1120"/>
      <c r="E41" s="1121"/>
      <c r="F41" s="24">
        <v>0.02</v>
      </c>
      <c r="G41" s="25">
        <v>0.02</v>
      </c>
      <c r="H41" s="25">
        <v>0.03</v>
      </c>
      <c r="I41" s="25">
        <v>0.03</v>
      </c>
      <c r="J41" s="26">
        <v>0.03</v>
      </c>
      <c r="K41" s="10"/>
      <c r="L41" s="10"/>
      <c r="M41" s="10"/>
      <c r="N41" s="10"/>
      <c r="O41" s="10"/>
      <c r="P41" s="10"/>
    </row>
    <row r="42" spans="1:16" ht="39" customHeight="1" x14ac:dyDescent="0.2">
      <c r="A42" s="10"/>
      <c r="B42" s="27"/>
      <c r="C42" s="1119" t="s">
        <v>544</v>
      </c>
      <c r="D42" s="1120"/>
      <c r="E42" s="1121"/>
      <c r="F42" s="24" t="s">
        <v>490</v>
      </c>
      <c r="G42" s="25" t="s">
        <v>490</v>
      </c>
      <c r="H42" s="25" t="s">
        <v>490</v>
      </c>
      <c r="I42" s="25" t="s">
        <v>490</v>
      </c>
      <c r="J42" s="26" t="s">
        <v>490</v>
      </c>
      <c r="K42" s="10"/>
      <c r="L42" s="10"/>
      <c r="M42" s="10"/>
      <c r="N42" s="10"/>
      <c r="O42" s="10"/>
      <c r="P42" s="10"/>
    </row>
    <row r="43" spans="1:16" ht="39" customHeight="1" thickBot="1" x14ac:dyDescent="0.25">
      <c r="A43" s="10"/>
      <c r="B43" s="28"/>
      <c r="C43" s="1122" t="s">
        <v>545</v>
      </c>
      <c r="D43" s="1123"/>
      <c r="E43" s="1124"/>
      <c r="F43" s="29">
        <v>0.7</v>
      </c>
      <c r="G43" s="30">
        <v>0.05</v>
      </c>
      <c r="H43" s="30">
        <v>0.06</v>
      </c>
      <c r="I43" s="30">
        <v>0.06</v>
      </c>
      <c r="J43" s="31">
        <v>0.03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Vg9iVmIjtJHuw6k/4zCBXQyYgtZwLcX9cQVR8wD/ApRbtSKwo4BXKvZNn4nZ12+V/3L6Puj77f+yIPnxwfqRNA==" saltValue="5HWh5WCDKpPshUcm39Et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9" zoomScale="90" zoomScaleNormal="9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530</v>
      </c>
      <c r="L44" s="44" t="s">
        <v>531</v>
      </c>
      <c r="M44" s="44" t="s">
        <v>532</v>
      </c>
      <c r="N44" s="44" t="s">
        <v>533</v>
      </c>
      <c r="O44" s="45" t="s">
        <v>534</v>
      </c>
      <c r="P44" s="36"/>
      <c r="Q44" s="36"/>
      <c r="R44" s="36"/>
      <c r="S44" s="36"/>
      <c r="T44" s="36"/>
      <c r="U44" s="36"/>
    </row>
    <row r="45" spans="1:21" ht="30.75" customHeight="1" x14ac:dyDescent="0.2">
      <c r="A45" s="36"/>
      <c r="B45" s="1150" t="s">
        <v>10</v>
      </c>
      <c r="C45" s="1151"/>
      <c r="D45" s="46"/>
      <c r="E45" s="1156" t="s">
        <v>11</v>
      </c>
      <c r="F45" s="1156"/>
      <c r="G45" s="1156"/>
      <c r="H45" s="1156"/>
      <c r="I45" s="1156"/>
      <c r="J45" s="1157"/>
      <c r="K45" s="47">
        <v>228102</v>
      </c>
      <c r="L45" s="48">
        <v>222164</v>
      </c>
      <c r="M45" s="48">
        <v>215961</v>
      </c>
      <c r="N45" s="48">
        <v>207030</v>
      </c>
      <c r="O45" s="49">
        <v>208755</v>
      </c>
      <c r="P45" s="36"/>
      <c r="Q45" s="36"/>
      <c r="R45" s="36"/>
      <c r="S45" s="36"/>
      <c r="T45" s="36"/>
      <c r="U45" s="36"/>
    </row>
    <row r="46" spans="1:21" ht="30.75" customHeight="1" x14ac:dyDescent="0.2">
      <c r="A46" s="36"/>
      <c r="B46" s="1152"/>
      <c r="C46" s="1153"/>
      <c r="D46" s="50"/>
      <c r="E46" s="1129" t="s">
        <v>12</v>
      </c>
      <c r="F46" s="1129"/>
      <c r="G46" s="1129"/>
      <c r="H46" s="1129"/>
      <c r="I46" s="1129"/>
      <c r="J46" s="1130"/>
      <c r="K46" s="51" t="s">
        <v>490</v>
      </c>
      <c r="L46" s="52" t="s">
        <v>490</v>
      </c>
      <c r="M46" s="52" t="s">
        <v>490</v>
      </c>
      <c r="N46" s="52" t="s">
        <v>490</v>
      </c>
      <c r="O46" s="53" t="s">
        <v>490</v>
      </c>
      <c r="P46" s="36"/>
      <c r="Q46" s="36"/>
      <c r="R46" s="36"/>
      <c r="S46" s="36"/>
      <c r="T46" s="36"/>
      <c r="U46" s="36"/>
    </row>
    <row r="47" spans="1:21" ht="30.75" customHeight="1" x14ac:dyDescent="0.2">
      <c r="A47" s="36"/>
      <c r="B47" s="1152"/>
      <c r="C47" s="1153"/>
      <c r="D47" s="50"/>
      <c r="E47" s="1129" t="s">
        <v>13</v>
      </c>
      <c r="F47" s="1129"/>
      <c r="G47" s="1129"/>
      <c r="H47" s="1129"/>
      <c r="I47" s="1129"/>
      <c r="J47" s="1130"/>
      <c r="K47" s="51">
        <v>148852</v>
      </c>
      <c r="L47" s="52">
        <v>151188</v>
      </c>
      <c r="M47" s="52">
        <v>154592</v>
      </c>
      <c r="N47" s="52">
        <v>158178</v>
      </c>
      <c r="O47" s="53">
        <v>164017</v>
      </c>
      <c r="P47" s="36"/>
      <c r="Q47" s="36"/>
      <c r="R47" s="36"/>
      <c r="S47" s="36"/>
      <c r="T47" s="36"/>
      <c r="U47" s="36"/>
    </row>
    <row r="48" spans="1:21" ht="30.75" customHeight="1" x14ac:dyDescent="0.2">
      <c r="A48" s="36"/>
      <c r="B48" s="1152"/>
      <c r="C48" s="1153"/>
      <c r="D48" s="50"/>
      <c r="E48" s="1129" t="s">
        <v>14</v>
      </c>
      <c r="F48" s="1129"/>
      <c r="G48" s="1129"/>
      <c r="H48" s="1129"/>
      <c r="I48" s="1129"/>
      <c r="J48" s="1130"/>
      <c r="K48" s="51">
        <v>7707</v>
      </c>
      <c r="L48" s="52">
        <v>7188</v>
      </c>
      <c r="M48" s="52">
        <v>7131</v>
      </c>
      <c r="N48" s="52">
        <v>7013</v>
      </c>
      <c r="O48" s="53">
        <v>6560</v>
      </c>
      <c r="P48" s="36"/>
      <c r="Q48" s="36"/>
      <c r="R48" s="36"/>
      <c r="S48" s="36"/>
      <c r="T48" s="36"/>
      <c r="U48" s="36"/>
    </row>
    <row r="49" spans="1:21" ht="30.75" customHeight="1" x14ac:dyDescent="0.2">
      <c r="A49" s="36"/>
      <c r="B49" s="1152"/>
      <c r="C49" s="1153"/>
      <c r="D49" s="50"/>
      <c r="E49" s="1129" t="s">
        <v>15</v>
      </c>
      <c r="F49" s="1129"/>
      <c r="G49" s="1129"/>
      <c r="H49" s="1129"/>
      <c r="I49" s="1129"/>
      <c r="J49" s="1130"/>
      <c r="K49" s="51">
        <v>3460</v>
      </c>
      <c r="L49" s="52">
        <v>3460</v>
      </c>
      <c r="M49" s="52">
        <v>3184</v>
      </c>
      <c r="N49" s="52">
        <v>2838</v>
      </c>
      <c r="O49" s="53">
        <v>2651</v>
      </c>
      <c r="P49" s="36"/>
      <c r="Q49" s="36"/>
      <c r="R49" s="36"/>
      <c r="S49" s="36"/>
      <c r="T49" s="36"/>
      <c r="U49" s="36"/>
    </row>
    <row r="50" spans="1:21" ht="30.75" customHeight="1" x14ac:dyDescent="0.2">
      <c r="A50" s="36"/>
      <c r="B50" s="1152"/>
      <c r="C50" s="1153"/>
      <c r="D50" s="50"/>
      <c r="E50" s="1129" t="s">
        <v>16</v>
      </c>
      <c r="F50" s="1129"/>
      <c r="G50" s="1129"/>
      <c r="H50" s="1129"/>
      <c r="I50" s="1129"/>
      <c r="J50" s="1130"/>
      <c r="K50" s="51">
        <v>13230</v>
      </c>
      <c r="L50" s="52">
        <v>10313</v>
      </c>
      <c r="M50" s="52">
        <v>9973</v>
      </c>
      <c r="N50" s="52">
        <v>9736</v>
      </c>
      <c r="O50" s="53">
        <v>9292</v>
      </c>
      <c r="P50" s="36"/>
      <c r="Q50" s="36"/>
      <c r="R50" s="36"/>
      <c r="S50" s="36"/>
      <c r="T50" s="36"/>
      <c r="U50" s="36"/>
    </row>
    <row r="51" spans="1:21" ht="30.75" customHeight="1" x14ac:dyDescent="0.2">
      <c r="A51" s="36"/>
      <c r="B51" s="1154"/>
      <c r="C51" s="1155"/>
      <c r="D51" s="54"/>
      <c r="E51" s="1129" t="s">
        <v>17</v>
      </c>
      <c r="F51" s="1129"/>
      <c r="G51" s="1129"/>
      <c r="H51" s="1129"/>
      <c r="I51" s="1129"/>
      <c r="J51" s="1130"/>
      <c r="K51" s="51" t="s">
        <v>490</v>
      </c>
      <c r="L51" s="52" t="s">
        <v>490</v>
      </c>
      <c r="M51" s="52" t="s">
        <v>490</v>
      </c>
      <c r="N51" s="52" t="s">
        <v>490</v>
      </c>
      <c r="O51" s="53" t="s">
        <v>490</v>
      </c>
      <c r="P51" s="36"/>
      <c r="Q51" s="36"/>
      <c r="R51" s="36"/>
      <c r="S51" s="36"/>
      <c r="T51" s="36"/>
      <c r="U51" s="36"/>
    </row>
    <row r="52" spans="1:21" ht="30.75" customHeight="1" x14ac:dyDescent="0.2">
      <c r="A52" s="36"/>
      <c r="B52" s="1127" t="s">
        <v>18</v>
      </c>
      <c r="C52" s="1128"/>
      <c r="D52" s="54"/>
      <c r="E52" s="1129" t="s">
        <v>19</v>
      </c>
      <c r="F52" s="1129"/>
      <c r="G52" s="1129"/>
      <c r="H52" s="1129"/>
      <c r="I52" s="1129"/>
      <c r="J52" s="1130"/>
      <c r="K52" s="51">
        <v>246821</v>
      </c>
      <c r="L52" s="52">
        <v>240981</v>
      </c>
      <c r="M52" s="52">
        <v>234380</v>
      </c>
      <c r="N52" s="52">
        <v>231679</v>
      </c>
      <c r="O52" s="53">
        <v>229195</v>
      </c>
      <c r="P52" s="36"/>
      <c r="Q52" s="36"/>
      <c r="R52" s="36"/>
      <c r="S52" s="36"/>
      <c r="T52" s="36"/>
      <c r="U52" s="36"/>
    </row>
    <row r="53" spans="1:21" ht="30.75" customHeight="1" thickBot="1" x14ac:dyDescent="0.25">
      <c r="A53" s="36"/>
      <c r="B53" s="1131" t="s">
        <v>20</v>
      </c>
      <c r="C53" s="1132"/>
      <c r="D53" s="55"/>
      <c r="E53" s="1133" t="s">
        <v>21</v>
      </c>
      <c r="F53" s="1133"/>
      <c r="G53" s="1133"/>
      <c r="H53" s="1133"/>
      <c r="I53" s="1133"/>
      <c r="J53" s="1134"/>
      <c r="K53" s="56">
        <v>154530</v>
      </c>
      <c r="L53" s="57">
        <v>153332</v>
      </c>
      <c r="M53" s="57">
        <v>156461</v>
      </c>
      <c r="N53" s="57">
        <v>153116</v>
      </c>
      <c r="O53" s="58">
        <v>162080</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546</v>
      </c>
      <c r="P55" s="36"/>
      <c r="Q55" s="36"/>
      <c r="R55" s="36"/>
      <c r="S55" s="36"/>
      <c r="T55" s="36"/>
      <c r="U55" s="36"/>
    </row>
    <row r="56" spans="1:21" ht="30.75" customHeight="1" thickBot="1" x14ac:dyDescent="0.3">
      <c r="A56" s="36"/>
      <c r="B56" s="62"/>
      <c r="C56" s="63"/>
      <c r="D56" s="63"/>
      <c r="E56" s="64"/>
      <c r="F56" s="64"/>
      <c r="G56" s="64"/>
      <c r="H56" s="64"/>
      <c r="I56" s="64"/>
      <c r="J56" s="65" t="s">
        <v>3</v>
      </c>
      <c r="K56" s="66" t="s">
        <v>547</v>
      </c>
      <c r="L56" s="67" t="s">
        <v>548</v>
      </c>
      <c r="M56" s="67" t="s">
        <v>549</v>
      </c>
      <c r="N56" s="67" t="s">
        <v>550</v>
      </c>
      <c r="O56" s="68" t="s">
        <v>551</v>
      </c>
      <c r="P56" s="36"/>
      <c r="Q56" s="36"/>
      <c r="R56" s="36"/>
      <c r="S56" s="36"/>
      <c r="T56" s="36"/>
      <c r="U56" s="36"/>
    </row>
    <row r="57" spans="1:21" ht="30.75" customHeight="1" x14ac:dyDescent="0.2">
      <c r="A57" s="36"/>
      <c r="B57" s="1135" t="s">
        <v>24</v>
      </c>
      <c r="C57" s="1136"/>
      <c r="D57" s="1141" t="s">
        <v>25</v>
      </c>
      <c r="E57" s="1142"/>
      <c r="F57" s="1142"/>
      <c r="G57" s="1142"/>
      <c r="H57" s="1142"/>
      <c r="I57" s="1142"/>
      <c r="J57" s="1143"/>
      <c r="K57" s="69">
        <v>96262</v>
      </c>
      <c r="L57" s="70">
        <v>118036</v>
      </c>
      <c r="M57" s="70">
        <v>120911</v>
      </c>
      <c r="N57" s="70">
        <v>114999</v>
      </c>
      <c r="O57" s="71">
        <v>122743</v>
      </c>
      <c r="P57" s="36"/>
      <c r="Q57" s="36"/>
      <c r="R57" s="36"/>
      <c r="S57" s="36"/>
      <c r="T57" s="36"/>
      <c r="U57" s="36"/>
    </row>
    <row r="58" spans="1:21" ht="30.75" customHeight="1" x14ac:dyDescent="0.2">
      <c r="A58" s="36"/>
      <c r="B58" s="1137"/>
      <c r="C58" s="1138"/>
      <c r="D58" s="1144" t="s">
        <v>26</v>
      </c>
      <c r="E58" s="1145"/>
      <c r="F58" s="1145"/>
      <c r="G58" s="1145"/>
      <c r="H58" s="1145"/>
      <c r="I58" s="1145"/>
      <c r="J58" s="1146"/>
      <c r="K58" s="72">
        <v>658973</v>
      </c>
      <c r="L58" s="73">
        <v>715106</v>
      </c>
      <c r="M58" s="73">
        <v>749439</v>
      </c>
      <c r="N58" s="73">
        <v>771447</v>
      </c>
      <c r="O58" s="74">
        <v>908158</v>
      </c>
      <c r="P58" s="36"/>
      <c r="Q58" s="36"/>
      <c r="R58" s="36"/>
      <c r="S58" s="36"/>
      <c r="T58" s="36"/>
      <c r="U58" s="36"/>
    </row>
    <row r="59" spans="1:21" ht="30.75" customHeight="1" thickBot="1" x14ac:dyDescent="0.25">
      <c r="A59" s="36"/>
      <c r="B59" s="1139"/>
      <c r="C59" s="1140"/>
      <c r="D59" s="1147" t="s">
        <v>27</v>
      </c>
      <c r="E59" s="1148"/>
      <c r="F59" s="1148"/>
      <c r="G59" s="1148"/>
      <c r="H59" s="1148"/>
      <c r="I59" s="1148"/>
      <c r="J59" s="1149"/>
      <c r="K59" s="75">
        <v>657125</v>
      </c>
      <c r="L59" s="76">
        <v>700712</v>
      </c>
      <c r="M59" s="76">
        <v>733852</v>
      </c>
      <c r="N59" s="76">
        <v>768979</v>
      </c>
      <c r="O59" s="77">
        <v>806336</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hezpmju09ejrl8frSRw7ARhB2cHe+x3jY62zGzVTb3XTTmBM8V32ED14DECHJk/pb9Ti1jVBBio7xPT/WE147A==" saltValue="qsNGX69eemgdmqOxuuzu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43"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530</v>
      </c>
      <c r="J40" s="362" t="s">
        <v>531</v>
      </c>
      <c r="K40" s="362" t="s">
        <v>532</v>
      </c>
      <c r="L40" s="362" t="s">
        <v>533</v>
      </c>
      <c r="M40" s="363" t="s">
        <v>534</v>
      </c>
    </row>
    <row r="41" spans="2:13" ht="27.75" customHeight="1" x14ac:dyDescent="0.2">
      <c r="B41" s="1170" t="s">
        <v>30</v>
      </c>
      <c r="C41" s="1171"/>
      <c r="D41" s="88"/>
      <c r="E41" s="1172" t="s">
        <v>31</v>
      </c>
      <c r="F41" s="1172"/>
      <c r="G41" s="1172"/>
      <c r="H41" s="1173"/>
      <c r="I41" s="364">
        <v>5456113</v>
      </c>
      <c r="J41" s="365">
        <v>5468959</v>
      </c>
      <c r="K41" s="365">
        <v>5506952</v>
      </c>
      <c r="L41" s="365">
        <v>5644447</v>
      </c>
      <c r="M41" s="366">
        <v>5540181</v>
      </c>
    </row>
    <row r="42" spans="2:13" ht="27.75" customHeight="1" x14ac:dyDescent="0.2">
      <c r="B42" s="1160"/>
      <c r="C42" s="1161"/>
      <c r="D42" s="89"/>
      <c r="E42" s="1164" t="s">
        <v>32</v>
      </c>
      <c r="F42" s="1164"/>
      <c r="G42" s="1164"/>
      <c r="H42" s="1165"/>
      <c r="I42" s="367">
        <v>97137</v>
      </c>
      <c r="J42" s="368">
        <v>80548</v>
      </c>
      <c r="K42" s="368">
        <v>74698</v>
      </c>
      <c r="L42" s="368">
        <v>67991</v>
      </c>
      <c r="M42" s="369">
        <v>62070</v>
      </c>
    </row>
    <row r="43" spans="2:13" ht="27.75" customHeight="1" x14ac:dyDescent="0.2">
      <c r="B43" s="1160"/>
      <c r="C43" s="1161"/>
      <c r="D43" s="89"/>
      <c r="E43" s="1164" t="s">
        <v>33</v>
      </c>
      <c r="F43" s="1164"/>
      <c r="G43" s="1164"/>
      <c r="H43" s="1165"/>
      <c r="I43" s="367">
        <v>103936</v>
      </c>
      <c r="J43" s="368">
        <v>102775</v>
      </c>
      <c r="K43" s="368">
        <v>98621</v>
      </c>
      <c r="L43" s="368">
        <v>92865</v>
      </c>
      <c r="M43" s="369">
        <v>88381</v>
      </c>
    </row>
    <row r="44" spans="2:13" ht="27.75" customHeight="1" x14ac:dyDescent="0.2">
      <c r="B44" s="1160"/>
      <c r="C44" s="1161"/>
      <c r="D44" s="89"/>
      <c r="E44" s="1164" t="s">
        <v>34</v>
      </c>
      <c r="F44" s="1164"/>
      <c r="G44" s="1164"/>
      <c r="H44" s="1165"/>
      <c r="I44" s="367">
        <v>27513</v>
      </c>
      <c r="J44" s="368">
        <v>26920</v>
      </c>
      <c r="K44" s="368">
        <v>32000</v>
      </c>
      <c r="L44" s="368">
        <v>33212</v>
      </c>
      <c r="M44" s="369">
        <v>35127</v>
      </c>
    </row>
    <row r="45" spans="2:13" ht="27.75" customHeight="1" x14ac:dyDescent="0.2">
      <c r="B45" s="1160"/>
      <c r="C45" s="1161"/>
      <c r="D45" s="89"/>
      <c r="E45" s="1164" t="s">
        <v>35</v>
      </c>
      <c r="F45" s="1164"/>
      <c r="G45" s="1164"/>
      <c r="H45" s="1165"/>
      <c r="I45" s="367">
        <v>395241</v>
      </c>
      <c r="J45" s="368">
        <v>385830</v>
      </c>
      <c r="K45" s="368">
        <v>382821</v>
      </c>
      <c r="L45" s="368">
        <v>376552</v>
      </c>
      <c r="M45" s="369">
        <v>369950</v>
      </c>
    </row>
    <row r="46" spans="2:13" ht="27.75" customHeight="1" x14ac:dyDescent="0.2">
      <c r="B46" s="1160"/>
      <c r="C46" s="1161"/>
      <c r="D46" s="90"/>
      <c r="E46" s="1174" t="s">
        <v>36</v>
      </c>
      <c r="F46" s="1174"/>
      <c r="G46" s="1174"/>
      <c r="H46" s="1175"/>
      <c r="I46" s="367">
        <v>23482</v>
      </c>
      <c r="J46" s="368">
        <v>20462</v>
      </c>
      <c r="K46" s="368">
        <v>18729</v>
      </c>
      <c r="L46" s="368">
        <v>17968</v>
      </c>
      <c r="M46" s="369">
        <v>14260</v>
      </c>
    </row>
    <row r="47" spans="2:13" ht="27.75" customHeight="1" x14ac:dyDescent="0.2">
      <c r="B47" s="1160"/>
      <c r="C47" s="1161"/>
      <c r="D47" s="91"/>
      <c r="E47" s="1176" t="s">
        <v>37</v>
      </c>
      <c r="F47" s="1177"/>
      <c r="G47" s="1177"/>
      <c r="H47" s="1178"/>
      <c r="I47" s="367" t="s">
        <v>490</v>
      </c>
      <c r="J47" s="368" t="s">
        <v>490</v>
      </c>
      <c r="K47" s="368" t="s">
        <v>490</v>
      </c>
      <c r="L47" s="368" t="s">
        <v>490</v>
      </c>
      <c r="M47" s="369" t="s">
        <v>490</v>
      </c>
    </row>
    <row r="48" spans="2:13" ht="27.75" customHeight="1" x14ac:dyDescent="0.2">
      <c r="B48" s="1160"/>
      <c r="C48" s="1161"/>
      <c r="D48" s="89"/>
      <c r="E48" s="1164" t="s">
        <v>38</v>
      </c>
      <c r="F48" s="1164"/>
      <c r="G48" s="1164"/>
      <c r="H48" s="1165"/>
      <c r="I48" s="367" t="s">
        <v>490</v>
      </c>
      <c r="J48" s="368" t="s">
        <v>490</v>
      </c>
      <c r="K48" s="368" t="s">
        <v>490</v>
      </c>
      <c r="L48" s="368" t="s">
        <v>490</v>
      </c>
      <c r="M48" s="369" t="s">
        <v>490</v>
      </c>
    </row>
    <row r="49" spans="2:13" ht="27.75" customHeight="1" x14ac:dyDescent="0.2">
      <c r="B49" s="1162"/>
      <c r="C49" s="1163"/>
      <c r="D49" s="89"/>
      <c r="E49" s="1164" t="s">
        <v>39</v>
      </c>
      <c r="F49" s="1164"/>
      <c r="G49" s="1164"/>
      <c r="H49" s="1165"/>
      <c r="I49" s="367" t="s">
        <v>490</v>
      </c>
      <c r="J49" s="368" t="s">
        <v>490</v>
      </c>
      <c r="K49" s="368" t="s">
        <v>490</v>
      </c>
      <c r="L49" s="368" t="s">
        <v>490</v>
      </c>
      <c r="M49" s="369" t="s">
        <v>490</v>
      </c>
    </row>
    <row r="50" spans="2:13" ht="27.75" customHeight="1" x14ac:dyDescent="0.2">
      <c r="B50" s="1158" t="s">
        <v>40</v>
      </c>
      <c r="C50" s="1159"/>
      <c r="D50" s="92"/>
      <c r="E50" s="1164" t="s">
        <v>41</v>
      </c>
      <c r="F50" s="1164"/>
      <c r="G50" s="1164"/>
      <c r="H50" s="1165"/>
      <c r="I50" s="367">
        <v>966266</v>
      </c>
      <c r="J50" s="368">
        <v>985878</v>
      </c>
      <c r="K50" s="368">
        <v>1006187</v>
      </c>
      <c r="L50" s="368">
        <v>1200622</v>
      </c>
      <c r="M50" s="369">
        <v>1212416</v>
      </c>
    </row>
    <row r="51" spans="2:13" ht="27.75" customHeight="1" x14ac:dyDescent="0.2">
      <c r="B51" s="1160"/>
      <c r="C51" s="1161"/>
      <c r="D51" s="89"/>
      <c r="E51" s="1164" t="s">
        <v>42</v>
      </c>
      <c r="F51" s="1164"/>
      <c r="G51" s="1164"/>
      <c r="H51" s="1165"/>
      <c r="I51" s="367">
        <v>68229</v>
      </c>
      <c r="J51" s="368">
        <v>63440</v>
      </c>
      <c r="K51" s="368">
        <v>74947</v>
      </c>
      <c r="L51" s="368">
        <v>60760</v>
      </c>
      <c r="M51" s="369">
        <v>58515</v>
      </c>
    </row>
    <row r="52" spans="2:13" ht="27.75" customHeight="1" x14ac:dyDescent="0.2">
      <c r="B52" s="1162"/>
      <c r="C52" s="1163"/>
      <c r="D52" s="89"/>
      <c r="E52" s="1164" t="s">
        <v>43</v>
      </c>
      <c r="F52" s="1164"/>
      <c r="G52" s="1164"/>
      <c r="H52" s="1165"/>
      <c r="I52" s="367">
        <v>2948992</v>
      </c>
      <c r="J52" s="368">
        <v>2892853</v>
      </c>
      <c r="K52" s="368">
        <v>2892425</v>
      </c>
      <c r="L52" s="368">
        <v>2915587</v>
      </c>
      <c r="M52" s="369">
        <v>2862745</v>
      </c>
    </row>
    <row r="53" spans="2:13" ht="27.75" customHeight="1" thickBot="1" x14ac:dyDescent="0.25">
      <c r="B53" s="1166" t="s">
        <v>44</v>
      </c>
      <c r="C53" s="1167"/>
      <c r="D53" s="93"/>
      <c r="E53" s="1168" t="s">
        <v>45</v>
      </c>
      <c r="F53" s="1168"/>
      <c r="G53" s="1168"/>
      <c r="H53" s="1169"/>
      <c r="I53" s="370">
        <v>2119936</v>
      </c>
      <c r="J53" s="371">
        <v>2143323</v>
      </c>
      <c r="K53" s="371">
        <v>2140262</v>
      </c>
      <c r="L53" s="371">
        <v>2056065</v>
      </c>
      <c r="M53" s="372">
        <v>1976291</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UxyYnABv5lIE+g6GctDGVPLAAuvxKwbwPRuYd5FnIEigW+D18MKHVbS/kYm6niz3RXzfYcRbY35lLyX2v3ScYw==" saltValue="VQjysRZcHCkuDq8S3A4m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40" zoomScale="70" zoomScaleNormal="70" zoomScaleSheetLayoutView="100" workbookViewId="0">
      <selection activeCell="H53" sqref="H5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532</v>
      </c>
      <c r="G54" s="101" t="s">
        <v>533</v>
      </c>
      <c r="H54" s="102" t="s">
        <v>534</v>
      </c>
    </row>
    <row r="55" spans="2:8" ht="52.5" customHeight="1" x14ac:dyDescent="0.2">
      <c r="B55" s="103"/>
      <c r="C55" s="1187" t="s">
        <v>47</v>
      </c>
      <c r="D55" s="1187"/>
      <c r="E55" s="1188"/>
      <c r="F55" s="104">
        <v>95422</v>
      </c>
      <c r="G55" s="104">
        <v>145439</v>
      </c>
      <c r="H55" s="105">
        <v>182462</v>
      </c>
    </row>
    <row r="56" spans="2:8" ht="52.5" customHeight="1" x14ac:dyDescent="0.2">
      <c r="B56" s="106"/>
      <c r="C56" s="1189" t="s">
        <v>48</v>
      </c>
      <c r="D56" s="1189"/>
      <c r="E56" s="1190"/>
      <c r="F56" s="107">
        <v>99966</v>
      </c>
      <c r="G56" s="107">
        <v>99984</v>
      </c>
      <c r="H56" s="108">
        <v>100001</v>
      </c>
    </row>
    <row r="57" spans="2:8" ht="53.25" customHeight="1" x14ac:dyDescent="0.2">
      <c r="B57" s="106"/>
      <c r="C57" s="1191" t="s">
        <v>49</v>
      </c>
      <c r="D57" s="1191"/>
      <c r="E57" s="1192"/>
      <c r="F57" s="109">
        <v>78238</v>
      </c>
      <c r="G57" s="109">
        <v>82831</v>
      </c>
      <c r="H57" s="110">
        <v>93277</v>
      </c>
    </row>
    <row r="58" spans="2:8" ht="45.75" customHeight="1" x14ac:dyDescent="0.2">
      <c r="B58" s="111"/>
      <c r="C58" s="1179" t="s">
        <v>567</v>
      </c>
      <c r="D58" s="1180"/>
      <c r="E58" s="1181"/>
      <c r="F58" s="112" t="s">
        <v>556</v>
      </c>
      <c r="G58" s="112">
        <v>10000</v>
      </c>
      <c r="H58" s="113">
        <v>20371</v>
      </c>
    </row>
    <row r="59" spans="2:8" ht="45.75" customHeight="1" x14ac:dyDescent="0.2">
      <c r="B59" s="111"/>
      <c r="C59" s="1179" t="s">
        <v>552</v>
      </c>
      <c r="D59" s="1180"/>
      <c r="E59" s="1181"/>
      <c r="F59" s="112">
        <v>20468</v>
      </c>
      <c r="G59" s="112">
        <v>17806</v>
      </c>
      <c r="H59" s="113">
        <v>18144</v>
      </c>
    </row>
    <row r="60" spans="2:8" ht="45.75" customHeight="1" x14ac:dyDescent="0.2">
      <c r="B60" s="111"/>
      <c r="C60" s="1179" t="s">
        <v>553</v>
      </c>
      <c r="D60" s="1180"/>
      <c r="E60" s="1181"/>
      <c r="F60" s="112">
        <v>11456</v>
      </c>
      <c r="G60" s="112">
        <v>11956</v>
      </c>
      <c r="H60" s="113">
        <v>12866</v>
      </c>
    </row>
    <row r="61" spans="2:8" ht="45.75" customHeight="1" x14ac:dyDescent="0.2">
      <c r="B61" s="111"/>
      <c r="C61" s="1179" t="s">
        <v>554</v>
      </c>
      <c r="D61" s="1180"/>
      <c r="E61" s="1181"/>
      <c r="F61" s="112">
        <v>9316</v>
      </c>
      <c r="G61" s="112">
        <v>8379</v>
      </c>
      <c r="H61" s="113">
        <v>7313</v>
      </c>
    </row>
    <row r="62" spans="2:8" ht="45.75" customHeight="1" thickBot="1" x14ac:dyDescent="0.25">
      <c r="B62" s="114"/>
      <c r="C62" s="1182" t="s">
        <v>555</v>
      </c>
      <c r="D62" s="1183"/>
      <c r="E62" s="1184"/>
      <c r="F62" s="115">
        <v>6202</v>
      </c>
      <c r="G62" s="115">
        <v>6163</v>
      </c>
      <c r="H62" s="116">
        <v>6158</v>
      </c>
    </row>
    <row r="63" spans="2:8" ht="52.5" customHeight="1" thickBot="1" x14ac:dyDescent="0.25">
      <c r="B63" s="117"/>
      <c r="C63" s="1185" t="s">
        <v>50</v>
      </c>
      <c r="D63" s="1185"/>
      <c r="E63" s="1186"/>
      <c r="F63" s="118">
        <v>273626</v>
      </c>
      <c r="G63" s="118">
        <v>328254</v>
      </c>
      <c r="H63" s="119">
        <v>375740</v>
      </c>
    </row>
    <row r="64" spans="2:8" ht="13" x14ac:dyDescent="0.2"/>
  </sheetData>
  <sheetProtection algorithmName="SHA-512" hashValue="/pYYRr3P7TWt62bwPluJCJ7FFbCqyR8AhLCPUEvBSX5cNexl+7CfX8Q9owHe5a+TVq2uqYMfQTXscO9MEcTfKw==" saltValue="zlOzlF8py/483jDwAwin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521</v>
      </c>
      <c r="B3" s="135"/>
      <c r="C3" s="136"/>
      <c r="D3" s="137">
        <v>35757</v>
      </c>
      <c r="E3" s="138"/>
      <c r="F3" s="139">
        <v>39072</v>
      </c>
      <c r="G3" s="140"/>
      <c r="H3" s="141"/>
    </row>
    <row r="4" spans="1:8" x14ac:dyDescent="0.2">
      <c r="A4" s="142"/>
      <c r="B4" s="143"/>
      <c r="C4" s="144"/>
      <c r="D4" s="145">
        <v>16273</v>
      </c>
      <c r="E4" s="146"/>
      <c r="F4" s="147">
        <v>14106</v>
      </c>
      <c r="G4" s="148"/>
      <c r="H4" s="149"/>
    </row>
    <row r="5" spans="1:8" x14ac:dyDescent="0.2">
      <c r="A5" s="130" t="s">
        <v>523</v>
      </c>
      <c r="B5" s="135"/>
      <c r="C5" s="136"/>
      <c r="D5" s="137">
        <v>40139</v>
      </c>
      <c r="E5" s="138"/>
      <c r="F5" s="139">
        <v>42833</v>
      </c>
      <c r="G5" s="140"/>
      <c r="H5" s="141"/>
    </row>
    <row r="6" spans="1:8" x14ac:dyDescent="0.2">
      <c r="A6" s="142"/>
      <c r="B6" s="143"/>
      <c r="C6" s="144"/>
      <c r="D6" s="145">
        <v>18279</v>
      </c>
      <c r="E6" s="146"/>
      <c r="F6" s="147">
        <v>15211</v>
      </c>
      <c r="G6" s="148"/>
      <c r="H6" s="149"/>
    </row>
    <row r="7" spans="1:8" x14ac:dyDescent="0.2">
      <c r="A7" s="130" t="s">
        <v>524</v>
      </c>
      <c r="B7" s="135"/>
      <c r="C7" s="136"/>
      <c r="D7" s="137">
        <v>38266</v>
      </c>
      <c r="E7" s="138"/>
      <c r="F7" s="139">
        <v>46888</v>
      </c>
      <c r="G7" s="140"/>
      <c r="H7" s="141"/>
    </row>
    <row r="8" spans="1:8" x14ac:dyDescent="0.2">
      <c r="A8" s="142"/>
      <c r="B8" s="143"/>
      <c r="C8" s="144"/>
      <c r="D8" s="145">
        <v>11994</v>
      </c>
      <c r="E8" s="146"/>
      <c r="F8" s="147">
        <v>14375</v>
      </c>
      <c r="G8" s="148"/>
      <c r="H8" s="149"/>
    </row>
    <row r="9" spans="1:8" x14ac:dyDescent="0.2">
      <c r="A9" s="130" t="s">
        <v>525</v>
      </c>
      <c r="B9" s="135"/>
      <c r="C9" s="136"/>
      <c r="D9" s="137">
        <v>42279</v>
      </c>
      <c r="E9" s="138"/>
      <c r="F9" s="139">
        <v>46574</v>
      </c>
      <c r="G9" s="140"/>
      <c r="H9" s="141"/>
    </row>
    <row r="10" spans="1:8" x14ac:dyDescent="0.2">
      <c r="A10" s="142"/>
      <c r="B10" s="143"/>
      <c r="C10" s="144"/>
      <c r="D10" s="145">
        <v>13546</v>
      </c>
      <c r="E10" s="146"/>
      <c r="F10" s="147">
        <v>14394</v>
      </c>
      <c r="G10" s="148"/>
      <c r="H10" s="149"/>
    </row>
    <row r="11" spans="1:8" x14ac:dyDescent="0.2">
      <c r="A11" s="130" t="s">
        <v>526</v>
      </c>
      <c r="B11" s="135"/>
      <c r="C11" s="136"/>
      <c r="D11" s="137">
        <v>42942</v>
      </c>
      <c r="E11" s="138"/>
      <c r="F11" s="139">
        <v>44729</v>
      </c>
      <c r="G11" s="140"/>
      <c r="H11" s="141"/>
    </row>
    <row r="12" spans="1:8" x14ac:dyDescent="0.2">
      <c r="A12" s="142"/>
      <c r="B12" s="143"/>
      <c r="C12" s="150"/>
      <c r="D12" s="145">
        <v>15461</v>
      </c>
      <c r="E12" s="146"/>
      <c r="F12" s="147">
        <v>15395</v>
      </c>
      <c r="G12" s="148"/>
      <c r="H12" s="149"/>
    </row>
    <row r="13" spans="1:8" x14ac:dyDescent="0.2">
      <c r="A13" s="130"/>
      <c r="B13" s="135"/>
      <c r="C13" s="151"/>
      <c r="D13" s="152">
        <v>39877</v>
      </c>
      <c r="E13" s="153"/>
      <c r="F13" s="154">
        <v>44019</v>
      </c>
      <c r="G13" s="155"/>
      <c r="H13" s="141"/>
    </row>
    <row r="14" spans="1:8" x14ac:dyDescent="0.2">
      <c r="A14" s="142"/>
      <c r="B14" s="143"/>
      <c r="C14" s="144"/>
      <c r="D14" s="145">
        <v>15111</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1.59</v>
      </c>
      <c r="C19" s="156">
        <f>ROUND(VALUE(SUBSTITUTE(実質収支比率等に係る経年分析!G$48,"▲","-")),2)</f>
        <v>2.2000000000000002</v>
      </c>
      <c r="D19" s="156">
        <f>ROUND(VALUE(SUBSTITUTE(実質収支比率等に係る経年分析!H$48,"▲","-")),2)</f>
        <v>3.96</v>
      </c>
      <c r="E19" s="156">
        <f>ROUND(VALUE(SUBSTITUTE(実質収支比率等に係る経年分析!I$48,"▲","-")),2)</f>
        <v>5.28</v>
      </c>
      <c r="F19" s="156">
        <f>ROUND(VALUE(SUBSTITUTE(実質収支比率等に係る経年分析!J$48,"▲","-")),2)</f>
        <v>4.6500000000000004</v>
      </c>
    </row>
    <row r="20" spans="1:11" x14ac:dyDescent="0.2">
      <c r="A20" s="156" t="s">
        <v>55</v>
      </c>
      <c r="B20" s="156">
        <f>ROUND(VALUE(SUBSTITUTE(実質収支比率等に係る経年分析!F$47,"▲","-")),2)</f>
        <v>8.19</v>
      </c>
      <c r="C20" s="156">
        <f>ROUND(VALUE(SUBSTITUTE(実質収支比率等に係る経年分析!G$47,"▲","-")),2)</f>
        <v>6.96</v>
      </c>
      <c r="D20" s="156">
        <f>ROUND(VALUE(SUBSTITUTE(実質収支比率等に係る経年分析!H$47,"▲","-")),2)</f>
        <v>6.95</v>
      </c>
      <c r="E20" s="156">
        <f>ROUND(VALUE(SUBSTITUTE(実質収支比率等に係る経年分析!I$47,"▲","-")),2)</f>
        <v>10.1</v>
      </c>
      <c r="F20" s="156">
        <f>ROUND(VALUE(SUBSTITUTE(実質収支比率等に係る経年分析!J$47,"▲","-")),2)</f>
        <v>13.03</v>
      </c>
    </row>
    <row r="21" spans="1:11" x14ac:dyDescent="0.2">
      <c r="A21" s="156" t="s">
        <v>56</v>
      </c>
      <c r="B21" s="156">
        <f>IF(ISNUMBER(VALUE(SUBSTITUTE(実質収支比率等に係る経年分析!F$49,"▲","-"))),ROUND(VALUE(SUBSTITUTE(実質収支比率等に係る経年分析!F$49,"▲","-")),2),NA())</f>
        <v>3.04</v>
      </c>
      <c r="C21" s="156">
        <f>IF(ISNUMBER(VALUE(SUBSTITUTE(実質収支比率等に係る経年分析!G$49,"▲","-"))),ROUND(VALUE(SUBSTITUTE(実質収支比率等に係る経年分析!G$49,"▲","-")),2),NA())</f>
        <v>-0.45</v>
      </c>
      <c r="D21" s="156">
        <f>IF(ISNUMBER(VALUE(SUBSTITUTE(実質収支比率等に係る経年分析!H$49,"▲","-"))),ROUND(VALUE(SUBSTITUTE(実質収支比率等に係る経年分析!H$49,"▲","-")),2),NA())</f>
        <v>1.77</v>
      </c>
      <c r="E21" s="156">
        <f>IF(ISNUMBER(VALUE(SUBSTITUTE(実質収支比率等に係る経年分析!I$49,"▲","-"))),ROUND(VALUE(SUBSTITUTE(実質収支比率等に係る経年分析!I$49,"▲","-")),2),NA())</f>
        <v>4.9800000000000004</v>
      </c>
      <c r="F21" s="156">
        <f>IF(ISNUMBER(VALUE(SUBSTITUTE(実質収支比率等に係る経年分析!J$49,"▲","-"))),ROUND(VALUE(SUBSTITUTE(実質収支比率等に係る経年分析!J$49,"▲","-")),2),NA())</f>
        <v>1.86</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0.7</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0.05</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0.06</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0.06</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0.03</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証紙特別会計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0.02</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0.02</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0.03</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0.03</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0.03</v>
      </c>
    </row>
    <row r="30" spans="1:11" x14ac:dyDescent="0.2">
      <c r="A30" s="157" t="str">
        <f>IF(連結実質赤字比率に係る赤字・黒字の構成分析!C$40="",NA(),連結実質赤字比率に係る赤字・黒字の構成分析!C$40)</f>
        <v>県立病院事業会計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7.0000000000000007E-2</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0.11</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0.05</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0.5</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0.52</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0.51</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0.42</v>
      </c>
    </row>
    <row r="32" spans="1:11" x14ac:dyDescent="0.2">
      <c r="A32" s="157" t="str">
        <f>IF(連結実質赤字比率に係る赤字・黒字の構成分析!C$38="",NA(),連結実質赤字比率に係る赤字・黒字の構成分析!C$38)</f>
        <v>国民健康保険事業特別会計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1.18</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1.17</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2.2599999999999998</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1.31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0.48</v>
      </c>
    </row>
    <row r="33" spans="1:16" x14ac:dyDescent="0.2">
      <c r="A33" s="157" t="str">
        <f>IF(連結実質赤字比率に係る赤字・黒字の構成分析!C$37="",NA(),連結実質赤字比率に係る赤字・黒字の構成分析!C$37)</f>
        <v>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0.64</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0.65</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0.72</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0.67</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0.68</v>
      </c>
    </row>
    <row r="34" spans="1:16" x14ac:dyDescent="0.2">
      <c r="A34" s="157" t="str">
        <f>IF(連結実質赤字比率に係る赤字・黒字の構成分析!C$36="",NA(),連結実質赤字比率に係る赤字・黒字の構成分析!C$36)</f>
        <v>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0.93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1.02</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1.1499999999999999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1.45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1.52</v>
      </c>
    </row>
    <row r="35" spans="1:16" x14ac:dyDescent="0.2">
      <c r="A35" s="157" t="str">
        <f>IF(連結実質赤字比率に係る赤字・黒字の構成分析!C$35="",NA(),連結実質赤字比率に係る赤字・黒字の構成分析!C$35)</f>
        <v>用地造成事業会計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1.96</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3.79</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2.67</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1.52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3.91</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5.23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4.62</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246821</v>
      </c>
      <c r="E42" s="158"/>
      <c r="F42" s="158"/>
      <c r="G42" s="158">
        <f>'実質公債費比率（分子）の構造'!L$52</f>
        <v>240981</v>
      </c>
      <c r="H42" s="158"/>
      <c r="I42" s="158"/>
      <c r="J42" s="158">
        <f>'実質公債費比率（分子）の構造'!M$52</f>
        <v>234380</v>
      </c>
      <c r="K42" s="158"/>
      <c r="L42" s="158"/>
      <c r="M42" s="158">
        <f>'実質公債費比率（分子）の構造'!N$52</f>
        <v>231679</v>
      </c>
      <c r="N42" s="158"/>
      <c r="O42" s="158"/>
      <c r="P42" s="158">
        <f>'実質公債費比率（分子）の構造'!O$52</f>
        <v>229195</v>
      </c>
    </row>
    <row r="43" spans="1:16" x14ac:dyDescent="0.2">
      <c r="A43" s="158" t="s">
        <v>64</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13230</v>
      </c>
      <c r="C44" s="158"/>
      <c r="D44" s="158"/>
      <c r="E44" s="158">
        <f>'実質公債費比率（分子）の構造'!L$50</f>
        <v>10313</v>
      </c>
      <c r="F44" s="158"/>
      <c r="G44" s="158"/>
      <c r="H44" s="158">
        <f>'実質公債費比率（分子）の構造'!M$50</f>
        <v>9973</v>
      </c>
      <c r="I44" s="158"/>
      <c r="J44" s="158"/>
      <c r="K44" s="158">
        <f>'実質公債費比率（分子）の構造'!N$50</f>
        <v>9736</v>
      </c>
      <c r="L44" s="158"/>
      <c r="M44" s="158"/>
      <c r="N44" s="158">
        <f>'実質公債費比率（分子）の構造'!O$50</f>
        <v>9292</v>
      </c>
      <c r="O44" s="158"/>
      <c r="P44" s="158"/>
    </row>
    <row r="45" spans="1:16" x14ac:dyDescent="0.2">
      <c r="A45" s="158" t="s">
        <v>66</v>
      </c>
      <c r="B45" s="158">
        <f>'実質公債費比率（分子）の構造'!K$49</f>
        <v>3460</v>
      </c>
      <c r="C45" s="158"/>
      <c r="D45" s="158"/>
      <c r="E45" s="158">
        <f>'実質公債費比率（分子）の構造'!L$49</f>
        <v>3460</v>
      </c>
      <c r="F45" s="158"/>
      <c r="G45" s="158"/>
      <c r="H45" s="158">
        <f>'実質公債費比率（分子）の構造'!M$49</f>
        <v>3184</v>
      </c>
      <c r="I45" s="158"/>
      <c r="J45" s="158"/>
      <c r="K45" s="158">
        <f>'実質公債費比率（分子）の構造'!N$49</f>
        <v>2838</v>
      </c>
      <c r="L45" s="158"/>
      <c r="M45" s="158"/>
      <c r="N45" s="158">
        <f>'実質公債費比率（分子）の構造'!O$49</f>
        <v>2651</v>
      </c>
      <c r="O45" s="158"/>
      <c r="P45" s="158"/>
    </row>
    <row r="46" spans="1:16" x14ac:dyDescent="0.2">
      <c r="A46" s="158" t="s">
        <v>67</v>
      </c>
      <c r="B46" s="158">
        <f>'実質公債費比率（分子）の構造'!K$48</f>
        <v>7707</v>
      </c>
      <c r="C46" s="158"/>
      <c r="D46" s="158"/>
      <c r="E46" s="158">
        <f>'実質公債費比率（分子）の構造'!L$48</f>
        <v>7188</v>
      </c>
      <c r="F46" s="158"/>
      <c r="G46" s="158"/>
      <c r="H46" s="158">
        <f>'実質公債費比率（分子）の構造'!M$48</f>
        <v>7131</v>
      </c>
      <c r="I46" s="158"/>
      <c r="J46" s="158"/>
      <c r="K46" s="158">
        <f>'実質公債費比率（分子）の構造'!N$48</f>
        <v>7013</v>
      </c>
      <c r="L46" s="158"/>
      <c r="M46" s="158"/>
      <c r="N46" s="158">
        <f>'実質公債費比率（分子）の構造'!O$48</f>
        <v>6560</v>
      </c>
      <c r="O46" s="158"/>
      <c r="P46" s="158"/>
    </row>
    <row r="47" spans="1:16" x14ac:dyDescent="0.2">
      <c r="A47" s="158" t="s">
        <v>13</v>
      </c>
      <c r="B47" s="158">
        <f>'実質公債費比率（分子）の構造'!K$47</f>
        <v>148852</v>
      </c>
      <c r="C47" s="158"/>
      <c r="D47" s="158"/>
      <c r="E47" s="158">
        <f>'実質公債費比率（分子）の構造'!L$47</f>
        <v>151188</v>
      </c>
      <c r="F47" s="158"/>
      <c r="G47" s="158"/>
      <c r="H47" s="158">
        <f>'実質公債費比率（分子）の構造'!M$47</f>
        <v>154592</v>
      </c>
      <c r="I47" s="158"/>
      <c r="J47" s="158"/>
      <c r="K47" s="158">
        <f>'実質公債費比率（分子）の構造'!N$47</f>
        <v>158178</v>
      </c>
      <c r="L47" s="158"/>
      <c r="M47" s="158"/>
      <c r="N47" s="158">
        <f>'実質公債費比率（分子）の構造'!O$47</f>
        <v>164017</v>
      </c>
      <c r="O47" s="158"/>
      <c r="P47" s="158"/>
    </row>
    <row r="48" spans="1:16" x14ac:dyDescent="0.2">
      <c r="A48" s="158" t="s">
        <v>68</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69</v>
      </c>
      <c r="B49" s="158">
        <f>'実質公債費比率（分子）の構造'!K$45</f>
        <v>228102</v>
      </c>
      <c r="C49" s="158"/>
      <c r="D49" s="158"/>
      <c r="E49" s="158">
        <f>'実質公債費比率（分子）の構造'!L$45</f>
        <v>222164</v>
      </c>
      <c r="F49" s="158"/>
      <c r="G49" s="158"/>
      <c r="H49" s="158">
        <f>'実質公債費比率（分子）の構造'!M$45</f>
        <v>215961</v>
      </c>
      <c r="I49" s="158"/>
      <c r="J49" s="158"/>
      <c r="K49" s="158">
        <f>'実質公債費比率（分子）の構造'!N$45</f>
        <v>207030</v>
      </c>
      <c r="L49" s="158"/>
      <c r="M49" s="158"/>
      <c r="N49" s="158">
        <f>'実質公債費比率（分子）の構造'!O$45</f>
        <v>208755</v>
      </c>
      <c r="O49" s="158"/>
      <c r="P49" s="158"/>
    </row>
    <row r="50" spans="1:16" x14ac:dyDescent="0.2">
      <c r="A50" s="158" t="s">
        <v>70</v>
      </c>
      <c r="B50" s="158" t="e">
        <f>NA()</f>
        <v>#N/A</v>
      </c>
      <c r="C50" s="158">
        <f>IF(ISNUMBER('実質公債費比率（分子）の構造'!K$53),'実質公債費比率（分子）の構造'!K$53,NA())</f>
        <v>154530</v>
      </c>
      <c r="D50" s="158" t="e">
        <f>NA()</f>
        <v>#N/A</v>
      </c>
      <c r="E50" s="158" t="e">
        <f>NA()</f>
        <v>#N/A</v>
      </c>
      <c r="F50" s="158">
        <f>IF(ISNUMBER('実質公債費比率（分子）の構造'!L$53),'実質公債費比率（分子）の構造'!L$53,NA())</f>
        <v>153332</v>
      </c>
      <c r="G50" s="158" t="e">
        <f>NA()</f>
        <v>#N/A</v>
      </c>
      <c r="H50" s="158" t="e">
        <f>NA()</f>
        <v>#N/A</v>
      </c>
      <c r="I50" s="158">
        <f>IF(ISNUMBER('実質公債費比率（分子）の構造'!M$53),'実質公債費比率（分子）の構造'!M$53,NA())</f>
        <v>156461</v>
      </c>
      <c r="J50" s="158" t="e">
        <f>NA()</f>
        <v>#N/A</v>
      </c>
      <c r="K50" s="158" t="e">
        <f>NA()</f>
        <v>#N/A</v>
      </c>
      <c r="L50" s="158">
        <f>IF(ISNUMBER('実質公債費比率（分子）の構造'!N$53),'実質公債費比率（分子）の構造'!N$53,NA())</f>
        <v>153116</v>
      </c>
      <c r="M50" s="158" t="e">
        <f>NA()</f>
        <v>#N/A</v>
      </c>
      <c r="N50" s="158" t="e">
        <f>NA()</f>
        <v>#N/A</v>
      </c>
      <c r="O50" s="158">
        <f>IF(ISNUMBER('実質公債費比率（分子）の構造'!O$53),'実質公債費比率（分子）の構造'!O$53,NA())</f>
        <v>162080</v>
      </c>
      <c r="P50" s="158" t="e">
        <f>NA()</f>
        <v>#N/A</v>
      </c>
    </row>
    <row r="53" spans="1:16" x14ac:dyDescent="0.2">
      <c r="A53" s="126" t="s">
        <v>71</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72</v>
      </c>
      <c r="C55" s="157"/>
      <c r="D55" s="157" t="s">
        <v>73</v>
      </c>
      <c r="E55" s="157" t="s">
        <v>72</v>
      </c>
      <c r="F55" s="157"/>
      <c r="G55" s="157" t="s">
        <v>73</v>
      </c>
      <c r="H55" s="157" t="s">
        <v>72</v>
      </c>
      <c r="I55" s="157"/>
      <c r="J55" s="157" t="s">
        <v>73</v>
      </c>
      <c r="K55" s="157" t="s">
        <v>72</v>
      </c>
      <c r="L55" s="157"/>
      <c r="M55" s="157" t="s">
        <v>73</v>
      </c>
      <c r="N55" s="157" t="s">
        <v>72</v>
      </c>
      <c r="O55" s="157"/>
      <c r="P55" s="157" t="s">
        <v>73</v>
      </c>
    </row>
    <row r="56" spans="1:16" x14ac:dyDescent="0.2">
      <c r="A56" s="157" t="s">
        <v>43</v>
      </c>
      <c r="B56" s="157"/>
      <c r="C56" s="157"/>
      <c r="D56" s="157">
        <f>'将来負担比率（分子）の構造'!I$52</f>
        <v>2948992</v>
      </c>
      <c r="E56" s="157"/>
      <c r="F56" s="157"/>
      <c r="G56" s="157">
        <f>'将来負担比率（分子）の構造'!J$52</f>
        <v>2892853</v>
      </c>
      <c r="H56" s="157"/>
      <c r="I56" s="157"/>
      <c r="J56" s="157">
        <f>'将来負担比率（分子）の構造'!K$52</f>
        <v>2892425</v>
      </c>
      <c r="K56" s="157"/>
      <c r="L56" s="157"/>
      <c r="M56" s="157">
        <f>'将来負担比率（分子）の構造'!L$52</f>
        <v>2915587</v>
      </c>
      <c r="N56" s="157"/>
      <c r="O56" s="157"/>
      <c r="P56" s="157">
        <f>'将来負担比率（分子）の構造'!M$52</f>
        <v>2862745</v>
      </c>
    </row>
    <row r="57" spans="1:16" x14ac:dyDescent="0.2">
      <c r="A57" s="157" t="s">
        <v>42</v>
      </c>
      <c r="B57" s="157"/>
      <c r="C57" s="157"/>
      <c r="D57" s="157">
        <f>'将来負担比率（分子）の構造'!I$51</f>
        <v>68229</v>
      </c>
      <c r="E57" s="157"/>
      <c r="F57" s="157"/>
      <c r="G57" s="157">
        <f>'将来負担比率（分子）の構造'!J$51</f>
        <v>63440</v>
      </c>
      <c r="H57" s="157"/>
      <c r="I57" s="157"/>
      <c r="J57" s="157">
        <f>'将来負担比率（分子）の構造'!K$51</f>
        <v>74947</v>
      </c>
      <c r="K57" s="157"/>
      <c r="L57" s="157"/>
      <c r="M57" s="157">
        <f>'将来負担比率（分子）の構造'!L$51</f>
        <v>60760</v>
      </c>
      <c r="N57" s="157"/>
      <c r="O57" s="157"/>
      <c r="P57" s="157">
        <f>'将来負担比率（分子）の構造'!M$51</f>
        <v>58515</v>
      </c>
    </row>
    <row r="58" spans="1:16" x14ac:dyDescent="0.2">
      <c r="A58" s="157" t="s">
        <v>41</v>
      </c>
      <c r="B58" s="157"/>
      <c r="C58" s="157"/>
      <c r="D58" s="157">
        <f>'将来負担比率（分子）の構造'!I$50</f>
        <v>966266</v>
      </c>
      <c r="E58" s="157"/>
      <c r="F58" s="157"/>
      <c r="G58" s="157">
        <f>'将来負担比率（分子）の構造'!J$50</f>
        <v>985878</v>
      </c>
      <c r="H58" s="157"/>
      <c r="I58" s="157"/>
      <c r="J58" s="157">
        <f>'将来負担比率（分子）の構造'!K$50</f>
        <v>1006187</v>
      </c>
      <c r="K58" s="157"/>
      <c r="L58" s="157"/>
      <c r="M58" s="157">
        <f>'将来負担比率（分子）の構造'!L$50</f>
        <v>1200622</v>
      </c>
      <c r="N58" s="157"/>
      <c r="O58" s="157"/>
      <c r="P58" s="157">
        <f>'将来負担比率（分子）の構造'!M$50</f>
        <v>1212416</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23482</v>
      </c>
      <c r="C61" s="157"/>
      <c r="D61" s="157"/>
      <c r="E61" s="157">
        <f>'将来負担比率（分子）の構造'!J$46</f>
        <v>20462</v>
      </c>
      <c r="F61" s="157"/>
      <c r="G61" s="157"/>
      <c r="H61" s="157">
        <f>'将来負担比率（分子）の構造'!K$46</f>
        <v>18729</v>
      </c>
      <c r="I61" s="157"/>
      <c r="J61" s="157"/>
      <c r="K61" s="157">
        <f>'将来負担比率（分子）の構造'!L$46</f>
        <v>17968</v>
      </c>
      <c r="L61" s="157"/>
      <c r="M61" s="157"/>
      <c r="N61" s="157">
        <f>'将来負担比率（分子）の構造'!M$46</f>
        <v>14260</v>
      </c>
      <c r="O61" s="157"/>
      <c r="P61" s="157"/>
    </row>
    <row r="62" spans="1:16" x14ac:dyDescent="0.2">
      <c r="A62" s="157" t="s">
        <v>35</v>
      </c>
      <c r="B62" s="157">
        <f>'将来負担比率（分子）の構造'!I$45</f>
        <v>395241</v>
      </c>
      <c r="C62" s="157"/>
      <c r="D62" s="157"/>
      <c r="E62" s="157">
        <f>'将来負担比率（分子）の構造'!J$45</f>
        <v>385830</v>
      </c>
      <c r="F62" s="157"/>
      <c r="G62" s="157"/>
      <c r="H62" s="157">
        <f>'将来負担比率（分子）の構造'!K$45</f>
        <v>382821</v>
      </c>
      <c r="I62" s="157"/>
      <c r="J62" s="157"/>
      <c r="K62" s="157">
        <f>'将来負担比率（分子）の構造'!L$45</f>
        <v>376552</v>
      </c>
      <c r="L62" s="157"/>
      <c r="M62" s="157"/>
      <c r="N62" s="157">
        <f>'将来負担比率（分子）の構造'!M$45</f>
        <v>369950</v>
      </c>
      <c r="O62" s="157"/>
      <c r="P62" s="157"/>
    </row>
    <row r="63" spans="1:16" x14ac:dyDescent="0.2">
      <c r="A63" s="157" t="s">
        <v>34</v>
      </c>
      <c r="B63" s="157">
        <f>'将来負担比率（分子）の構造'!I$44</f>
        <v>27513</v>
      </c>
      <c r="C63" s="157"/>
      <c r="D63" s="157"/>
      <c r="E63" s="157">
        <f>'将来負担比率（分子）の構造'!J$44</f>
        <v>26920</v>
      </c>
      <c r="F63" s="157"/>
      <c r="G63" s="157"/>
      <c r="H63" s="157">
        <f>'将来負担比率（分子）の構造'!K$44</f>
        <v>32000</v>
      </c>
      <c r="I63" s="157"/>
      <c r="J63" s="157"/>
      <c r="K63" s="157">
        <f>'将来負担比率（分子）の構造'!L$44</f>
        <v>33212</v>
      </c>
      <c r="L63" s="157"/>
      <c r="M63" s="157"/>
      <c r="N63" s="157">
        <f>'将来負担比率（分子）の構造'!M$44</f>
        <v>35127</v>
      </c>
      <c r="O63" s="157"/>
      <c r="P63" s="157"/>
    </row>
    <row r="64" spans="1:16" x14ac:dyDescent="0.2">
      <c r="A64" s="157" t="s">
        <v>33</v>
      </c>
      <c r="B64" s="157">
        <f>'将来負担比率（分子）の構造'!I$43</f>
        <v>103936</v>
      </c>
      <c r="C64" s="157"/>
      <c r="D64" s="157"/>
      <c r="E64" s="157">
        <f>'将来負担比率（分子）の構造'!J$43</f>
        <v>102775</v>
      </c>
      <c r="F64" s="157"/>
      <c r="G64" s="157"/>
      <c r="H64" s="157">
        <f>'将来負担比率（分子）の構造'!K$43</f>
        <v>98621</v>
      </c>
      <c r="I64" s="157"/>
      <c r="J64" s="157"/>
      <c r="K64" s="157">
        <f>'将来負担比率（分子）の構造'!L$43</f>
        <v>92865</v>
      </c>
      <c r="L64" s="157"/>
      <c r="M64" s="157"/>
      <c r="N64" s="157">
        <f>'将来負担比率（分子）の構造'!M$43</f>
        <v>88381</v>
      </c>
      <c r="O64" s="157"/>
      <c r="P64" s="157"/>
    </row>
    <row r="65" spans="1:16" x14ac:dyDescent="0.2">
      <c r="A65" s="157" t="s">
        <v>32</v>
      </c>
      <c r="B65" s="157">
        <f>'将来負担比率（分子）の構造'!I$42</f>
        <v>97137</v>
      </c>
      <c r="C65" s="157"/>
      <c r="D65" s="157"/>
      <c r="E65" s="157">
        <f>'将来負担比率（分子）の構造'!J$42</f>
        <v>80548</v>
      </c>
      <c r="F65" s="157"/>
      <c r="G65" s="157"/>
      <c r="H65" s="157">
        <f>'将来負担比率（分子）の構造'!K$42</f>
        <v>74698</v>
      </c>
      <c r="I65" s="157"/>
      <c r="J65" s="157"/>
      <c r="K65" s="157">
        <f>'将来負担比率（分子）の構造'!L$42</f>
        <v>67991</v>
      </c>
      <c r="L65" s="157"/>
      <c r="M65" s="157"/>
      <c r="N65" s="157">
        <f>'将来負担比率（分子）の構造'!M$42</f>
        <v>62070</v>
      </c>
      <c r="O65" s="157"/>
      <c r="P65" s="157"/>
    </row>
    <row r="66" spans="1:16" x14ac:dyDescent="0.2">
      <c r="A66" s="157" t="s">
        <v>31</v>
      </c>
      <c r="B66" s="157">
        <f>'将来負担比率（分子）の構造'!I$41</f>
        <v>5456113</v>
      </c>
      <c r="C66" s="157"/>
      <c r="D66" s="157"/>
      <c r="E66" s="157">
        <f>'将来負担比率（分子）の構造'!J$41</f>
        <v>5468959</v>
      </c>
      <c r="F66" s="157"/>
      <c r="G66" s="157"/>
      <c r="H66" s="157">
        <f>'将来負担比率（分子）の構造'!K$41</f>
        <v>5506952</v>
      </c>
      <c r="I66" s="157"/>
      <c r="J66" s="157"/>
      <c r="K66" s="157">
        <f>'将来負担比率（分子）の構造'!L$41</f>
        <v>5644447</v>
      </c>
      <c r="L66" s="157"/>
      <c r="M66" s="157"/>
      <c r="N66" s="157">
        <f>'将来負担比率（分子）の構造'!M$41</f>
        <v>5540181</v>
      </c>
      <c r="O66" s="157"/>
      <c r="P66" s="157"/>
    </row>
    <row r="67" spans="1:16" x14ac:dyDescent="0.2">
      <c r="A67" s="157" t="s">
        <v>74</v>
      </c>
      <c r="B67" s="157" t="e">
        <f>NA()</f>
        <v>#N/A</v>
      </c>
      <c r="C67" s="157">
        <f>IF(ISNUMBER('将来負担比率（分子）の構造'!I$53), IF('将来負担比率（分子）の構造'!I$53 &lt; 0, 0, '将来負担比率（分子）の構造'!I$53), NA())</f>
        <v>2119936</v>
      </c>
      <c r="D67" s="157" t="e">
        <f>NA()</f>
        <v>#N/A</v>
      </c>
      <c r="E67" s="157" t="e">
        <f>NA()</f>
        <v>#N/A</v>
      </c>
      <c r="F67" s="157">
        <f>IF(ISNUMBER('将来負担比率（分子）の構造'!J$53), IF('将来負担比率（分子）の構造'!J$53 &lt; 0, 0, '将来負担比率（分子）の構造'!J$53), NA())</f>
        <v>2143323</v>
      </c>
      <c r="G67" s="157" t="e">
        <f>NA()</f>
        <v>#N/A</v>
      </c>
      <c r="H67" s="157" t="e">
        <f>NA()</f>
        <v>#N/A</v>
      </c>
      <c r="I67" s="157">
        <f>IF(ISNUMBER('将来負担比率（分子）の構造'!K$53), IF('将来負担比率（分子）の構造'!K$53 &lt; 0, 0, '将来負担比率（分子）の構造'!K$53), NA())</f>
        <v>2140262</v>
      </c>
      <c r="J67" s="157" t="e">
        <f>NA()</f>
        <v>#N/A</v>
      </c>
      <c r="K67" s="157" t="e">
        <f>NA()</f>
        <v>#N/A</v>
      </c>
      <c r="L67" s="157">
        <f>IF(ISNUMBER('将来負担比率（分子）の構造'!L$53), IF('将来負担比率（分子）の構造'!L$53 &lt; 0, 0, '将来負担比率（分子）の構造'!L$53), NA())</f>
        <v>2056065</v>
      </c>
      <c r="M67" s="157" t="e">
        <f>NA()</f>
        <v>#N/A</v>
      </c>
      <c r="N67" s="157" t="e">
        <f>NA()</f>
        <v>#N/A</v>
      </c>
      <c r="O67" s="157">
        <f>IF(ISNUMBER('将来負担比率（分子）の構造'!M$53), IF('将来負担比率（分子）の構造'!M$53 &lt; 0, 0, '将来負担比率（分子）の構造'!M$53), NA())</f>
        <v>1976291</v>
      </c>
      <c r="P67" s="157" t="e">
        <f>NA()</f>
        <v>#N/A</v>
      </c>
    </row>
    <row r="70" spans="1:16" x14ac:dyDescent="0.2">
      <c r="A70" s="159" t="s">
        <v>75</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76</v>
      </c>
      <c r="B72" s="161">
        <f>基金残高に係る経年分析!F55</f>
        <v>95422</v>
      </c>
      <c r="C72" s="161">
        <f>基金残高に係る経年分析!G55</f>
        <v>145439</v>
      </c>
      <c r="D72" s="161">
        <f>基金残高に係る経年分析!H55</f>
        <v>182462</v>
      </c>
    </row>
    <row r="73" spans="1:16" x14ac:dyDescent="0.2">
      <c r="A73" s="160" t="s">
        <v>77</v>
      </c>
      <c r="B73" s="161">
        <f>基金残高に係る経年分析!F56</f>
        <v>99966</v>
      </c>
      <c r="C73" s="161">
        <f>基金残高に係る経年分析!G56</f>
        <v>99984</v>
      </c>
      <c r="D73" s="161">
        <f>基金残高に係る経年分析!H56</f>
        <v>100001</v>
      </c>
    </row>
    <row r="74" spans="1:16" x14ac:dyDescent="0.2">
      <c r="A74" s="160" t="s">
        <v>78</v>
      </c>
      <c r="B74" s="161">
        <f>基金残高に係る経年分析!F57</f>
        <v>78238</v>
      </c>
      <c r="C74" s="161">
        <f>基金残高に係る経年分析!G57</f>
        <v>82831</v>
      </c>
      <c r="D74" s="161">
        <f>基金残高に係る経年分析!H57</f>
        <v>93277</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188</v>
      </c>
      <c r="DD1" s="678"/>
      <c r="DE1" s="678"/>
      <c r="DF1" s="678"/>
      <c r="DG1" s="678"/>
      <c r="DH1" s="678"/>
      <c r="DI1" s="679"/>
      <c r="DK1" s="677" t="s">
        <v>189</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191</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192</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193</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194</v>
      </c>
      <c r="S4" s="648"/>
      <c r="T4" s="648"/>
      <c r="U4" s="648"/>
      <c r="V4" s="648"/>
      <c r="W4" s="648"/>
      <c r="X4" s="648"/>
      <c r="Y4" s="649"/>
      <c r="Z4" s="647" t="s">
        <v>195</v>
      </c>
      <c r="AA4" s="648"/>
      <c r="AB4" s="648"/>
      <c r="AC4" s="649"/>
      <c r="AD4" s="647" t="s">
        <v>196</v>
      </c>
      <c r="AE4" s="648"/>
      <c r="AF4" s="648"/>
      <c r="AG4" s="648"/>
      <c r="AH4" s="648"/>
      <c r="AI4" s="648"/>
      <c r="AJ4" s="648"/>
      <c r="AK4" s="649"/>
      <c r="AL4" s="647" t="s">
        <v>195</v>
      </c>
      <c r="AM4" s="648"/>
      <c r="AN4" s="648"/>
      <c r="AO4" s="649"/>
      <c r="AP4" s="680" t="s">
        <v>197</v>
      </c>
      <c r="AQ4" s="680"/>
      <c r="AR4" s="680"/>
      <c r="AS4" s="680"/>
      <c r="AT4" s="680"/>
      <c r="AU4" s="680"/>
      <c r="AV4" s="680"/>
      <c r="AW4" s="680"/>
      <c r="AX4" s="680"/>
      <c r="AY4" s="680"/>
      <c r="AZ4" s="680"/>
      <c r="BA4" s="680"/>
      <c r="BB4" s="680"/>
      <c r="BC4" s="680"/>
      <c r="BD4" s="680" t="s">
        <v>198</v>
      </c>
      <c r="BE4" s="680"/>
      <c r="BF4" s="680"/>
      <c r="BG4" s="680"/>
      <c r="BH4" s="680"/>
      <c r="BI4" s="680"/>
      <c r="BJ4" s="680"/>
      <c r="BK4" s="680"/>
      <c r="BL4" s="680" t="s">
        <v>195</v>
      </c>
      <c r="BM4" s="680"/>
      <c r="BN4" s="680"/>
      <c r="BO4" s="680"/>
      <c r="BP4" s="680" t="s">
        <v>199</v>
      </c>
      <c r="BQ4" s="680"/>
      <c r="BR4" s="680"/>
      <c r="BS4" s="680"/>
      <c r="BT4" s="680"/>
      <c r="BU4" s="680"/>
      <c r="BV4" s="680"/>
      <c r="BW4" s="680"/>
      <c r="BY4" s="647" t="s">
        <v>200</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201</v>
      </c>
      <c r="C5" s="642"/>
      <c r="D5" s="642"/>
      <c r="E5" s="642"/>
      <c r="F5" s="642"/>
      <c r="G5" s="642"/>
      <c r="H5" s="642"/>
      <c r="I5" s="642"/>
      <c r="J5" s="642"/>
      <c r="K5" s="642"/>
      <c r="L5" s="642"/>
      <c r="M5" s="642"/>
      <c r="N5" s="642"/>
      <c r="O5" s="642"/>
      <c r="P5" s="642"/>
      <c r="Q5" s="643"/>
      <c r="R5" s="664">
        <v>1389012721</v>
      </c>
      <c r="S5" s="656"/>
      <c r="T5" s="656"/>
      <c r="U5" s="656"/>
      <c r="V5" s="656"/>
      <c r="W5" s="656"/>
      <c r="X5" s="656"/>
      <c r="Y5" s="657"/>
      <c r="Z5" s="675">
        <v>47.5</v>
      </c>
      <c r="AA5" s="675"/>
      <c r="AB5" s="675"/>
      <c r="AC5" s="675"/>
      <c r="AD5" s="676">
        <v>1094061762</v>
      </c>
      <c r="AE5" s="676"/>
      <c r="AF5" s="676"/>
      <c r="AG5" s="676"/>
      <c r="AH5" s="676"/>
      <c r="AI5" s="676"/>
      <c r="AJ5" s="676"/>
      <c r="AK5" s="676"/>
      <c r="AL5" s="658">
        <v>79.099999999999994</v>
      </c>
      <c r="AM5" s="659"/>
      <c r="AN5" s="659"/>
      <c r="AO5" s="660"/>
      <c r="AP5" s="641" t="s">
        <v>202</v>
      </c>
      <c r="AQ5" s="642"/>
      <c r="AR5" s="642"/>
      <c r="AS5" s="642"/>
      <c r="AT5" s="642"/>
      <c r="AU5" s="642"/>
      <c r="AV5" s="642"/>
      <c r="AW5" s="642"/>
      <c r="AX5" s="642"/>
      <c r="AY5" s="642"/>
      <c r="AZ5" s="642"/>
      <c r="BA5" s="642"/>
      <c r="BB5" s="642"/>
      <c r="BC5" s="643"/>
      <c r="BD5" s="574">
        <v>1388375430</v>
      </c>
      <c r="BE5" s="575"/>
      <c r="BF5" s="575"/>
      <c r="BG5" s="575"/>
      <c r="BH5" s="575"/>
      <c r="BI5" s="575"/>
      <c r="BJ5" s="575"/>
      <c r="BK5" s="576"/>
      <c r="BL5" s="652">
        <v>100</v>
      </c>
      <c r="BM5" s="652"/>
      <c r="BN5" s="652"/>
      <c r="BO5" s="652"/>
      <c r="BP5" s="650">
        <v>34970154</v>
      </c>
      <c r="BQ5" s="650"/>
      <c r="BR5" s="650"/>
      <c r="BS5" s="650"/>
      <c r="BT5" s="650"/>
      <c r="BU5" s="650"/>
      <c r="BV5" s="650"/>
      <c r="BW5" s="651"/>
      <c r="BY5" s="647" t="s">
        <v>197</v>
      </c>
      <c r="BZ5" s="648"/>
      <c r="CA5" s="648"/>
      <c r="CB5" s="648"/>
      <c r="CC5" s="648"/>
      <c r="CD5" s="648"/>
      <c r="CE5" s="648"/>
      <c r="CF5" s="648"/>
      <c r="CG5" s="648"/>
      <c r="CH5" s="648"/>
      <c r="CI5" s="648"/>
      <c r="CJ5" s="648"/>
      <c r="CK5" s="648"/>
      <c r="CL5" s="649"/>
      <c r="CM5" s="647" t="s">
        <v>203</v>
      </c>
      <c r="CN5" s="648"/>
      <c r="CO5" s="648"/>
      <c r="CP5" s="648"/>
      <c r="CQ5" s="648"/>
      <c r="CR5" s="648"/>
      <c r="CS5" s="648"/>
      <c r="CT5" s="649"/>
      <c r="CU5" s="647" t="s">
        <v>195</v>
      </c>
      <c r="CV5" s="648"/>
      <c r="CW5" s="648"/>
      <c r="CX5" s="649"/>
      <c r="CY5" s="647" t="s">
        <v>204</v>
      </c>
      <c r="CZ5" s="648"/>
      <c r="DA5" s="648"/>
      <c r="DB5" s="648"/>
      <c r="DC5" s="648"/>
      <c r="DD5" s="648"/>
      <c r="DE5" s="648"/>
      <c r="DF5" s="648"/>
      <c r="DG5" s="648"/>
      <c r="DH5" s="648"/>
      <c r="DI5" s="648"/>
      <c r="DJ5" s="648"/>
      <c r="DK5" s="649"/>
      <c r="DL5" s="647" t="s">
        <v>205</v>
      </c>
      <c r="DM5" s="648"/>
      <c r="DN5" s="648"/>
      <c r="DO5" s="648"/>
      <c r="DP5" s="648"/>
      <c r="DQ5" s="648"/>
      <c r="DR5" s="648"/>
      <c r="DS5" s="648"/>
      <c r="DT5" s="648"/>
      <c r="DU5" s="648"/>
      <c r="DV5" s="648"/>
      <c r="DW5" s="648"/>
      <c r="DX5" s="649"/>
    </row>
    <row r="6" spans="2:138" ht="11.25" customHeight="1" x14ac:dyDescent="0.2">
      <c r="B6" s="571" t="s">
        <v>206</v>
      </c>
      <c r="C6" s="572"/>
      <c r="D6" s="572"/>
      <c r="E6" s="572"/>
      <c r="F6" s="572"/>
      <c r="G6" s="572"/>
      <c r="H6" s="572"/>
      <c r="I6" s="572"/>
      <c r="J6" s="572"/>
      <c r="K6" s="572"/>
      <c r="L6" s="572"/>
      <c r="M6" s="572"/>
      <c r="N6" s="572"/>
      <c r="O6" s="572"/>
      <c r="P6" s="572"/>
      <c r="Q6" s="573"/>
      <c r="R6" s="574">
        <v>147286831</v>
      </c>
      <c r="S6" s="575"/>
      <c r="T6" s="575"/>
      <c r="U6" s="575"/>
      <c r="V6" s="575"/>
      <c r="W6" s="575"/>
      <c r="X6" s="575"/>
      <c r="Y6" s="576"/>
      <c r="Z6" s="652">
        <v>5</v>
      </c>
      <c r="AA6" s="652"/>
      <c r="AB6" s="652"/>
      <c r="AC6" s="652"/>
      <c r="AD6" s="650">
        <v>147286831</v>
      </c>
      <c r="AE6" s="650"/>
      <c r="AF6" s="650"/>
      <c r="AG6" s="650"/>
      <c r="AH6" s="650"/>
      <c r="AI6" s="650"/>
      <c r="AJ6" s="650"/>
      <c r="AK6" s="650"/>
      <c r="AL6" s="577">
        <v>10.6</v>
      </c>
      <c r="AM6" s="653"/>
      <c r="AN6" s="653"/>
      <c r="AO6" s="654"/>
      <c r="AP6" s="571" t="s">
        <v>207</v>
      </c>
      <c r="AQ6" s="572"/>
      <c r="AR6" s="572"/>
      <c r="AS6" s="572"/>
      <c r="AT6" s="572"/>
      <c r="AU6" s="572"/>
      <c r="AV6" s="572"/>
      <c r="AW6" s="572"/>
      <c r="AX6" s="572"/>
      <c r="AY6" s="572"/>
      <c r="AZ6" s="572"/>
      <c r="BA6" s="572"/>
      <c r="BB6" s="572"/>
      <c r="BC6" s="573"/>
      <c r="BD6" s="574">
        <v>1388375430</v>
      </c>
      <c r="BE6" s="575"/>
      <c r="BF6" s="575"/>
      <c r="BG6" s="575"/>
      <c r="BH6" s="575"/>
      <c r="BI6" s="575"/>
      <c r="BJ6" s="575"/>
      <c r="BK6" s="576"/>
      <c r="BL6" s="652">
        <v>100</v>
      </c>
      <c r="BM6" s="652"/>
      <c r="BN6" s="652"/>
      <c r="BO6" s="652"/>
      <c r="BP6" s="650">
        <v>34970154</v>
      </c>
      <c r="BQ6" s="650"/>
      <c r="BR6" s="650"/>
      <c r="BS6" s="650"/>
      <c r="BT6" s="650"/>
      <c r="BU6" s="650"/>
      <c r="BV6" s="650"/>
      <c r="BW6" s="651"/>
      <c r="BY6" s="641" t="s">
        <v>208</v>
      </c>
      <c r="BZ6" s="642"/>
      <c r="CA6" s="642"/>
      <c r="CB6" s="642"/>
      <c r="CC6" s="642"/>
      <c r="CD6" s="642"/>
      <c r="CE6" s="642"/>
      <c r="CF6" s="642"/>
      <c r="CG6" s="642"/>
      <c r="CH6" s="642"/>
      <c r="CI6" s="642"/>
      <c r="CJ6" s="642"/>
      <c r="CK6" s="642"/>
      <c r="CL6" s="643"/>
      <c r="CM6" s="574">
        <v>3086416</v>
      </c>
      <c r="CN6" s="575"/>
      <c r="CO6" s="575"/>
      <c r="CP6" s="575"/>
      <c r="CQ6" s="575"/>
      <c r="CR6" s="575"/>
      <c r="CS6" s="575"/>
      <c r="CT6" s="576"/>
      <c r="CU6" s="652">
        <v>0.1</v>
      </c>
      <c r="CV6" s="652"/>
      <c r="CW6" s="652"/>
      <c r="CX6" s="652"/>
      <c r="CY6" s="580" t="s">
        <v>129</v>
      </c>
      <c r="CZ6" s="575"/>
      <c r="DA6" s="575"/>
      <c r="DB6" s="575"/>
      <c r="DC6" s="575"/>
      <c r="DD6" s="575"/>
      <c r="DE6" s="575"/>
      <c r="DF6" s="575"/>
      <c r="DG6" s="575"/>
      <c r="DH6" s="575"/>
      <c r="DI6" s="575"/>
      <c r="DJ6" s="575"/>
      <c r="DK6" s="576"/>
      <c r="DL6" s="580">
        <v>3086416</v>
      </c>
      <c r="DM6" s="575"/>
      <c r="DN6" s="575"/>
      <c r="DO6" s="575"/>
      <c r="DP6" s="575"/>
      <c r="DQ6" s="575"/>
      <c r="DR6" s="575"/>
      <c r="DS6" s="575"/>
      <c r="DT6" s="575"/>
      <c r="DU6" s="575"/>
      <c r="DV6" s="575"/>
      <c r="DW6" s="575"/>
      <c r="DX6" s="671"/>
    </row>
    <row r="7" spans="2:138" ht="11.25" customHeight="1" x14ac:dyDescent="0.2">
      <c r="B7" s="571" t="s">
        <v>209</v>
      </c>
      <c r="C7" s="572"/>
      <c r="D7" s="572"/>
      <c r="E7" s="572"/>
      <c r="F7" s="572"/>
      <c r="G7" s="572"/>
      <c r="H7" s="572"/>
      <c r="I7" s="572"/>
      <c r="J7" s="572"/>
      <c r="K7" s="572"/>
      <c r="L7" s="572"/>
      <c r="M7" s="572"/>
      <c r="N7" s="572"/>
      <c r="O7" s="572"/>
      <c r="P7" s="572"/>
      <c r="Q7" s="573"/>
      <c r="R7" s="574">
        <v>3944217</v>
      </c>
      <c r="S7" s="575"/>
      <c r="T7" s="575"/>
      <c r="U7" s="575"/>
      <c r="V7" s="575"/>
      <c r="W7" s="575"/>
      <c r="X7" s="575"/>
      <c r="Y7" s="576"/>
      <c r="Z7" s="652">
        <v>0.1</v>
      </c>
      <c r="AA7" s="652"/>
      <c r="AB7" s="652"/>
      <c r="AC7" s="652"/>
      <c r="AD7" s="650">
        <v>3944217</v>
      </c>
      <c r="AE7" s="650"/>
      <c r="AF7" s="650"/>
      <c r="AG7" s="650"/>
      <c r="AH7" s="650"/>
      <c r="AI7" s="650"/>
      <c r="AJ7" s="650"/>
      <c r="AK7" s="650"/>
      <c r="AL7" s="577">
        <v>0.3</v>
      </c>
      <c r="AM7" s="653"/>
      <c r="AN7" s="653"/>
      <c r="AO7" s="654"/>
      <c r="AP7" s="571" t="s">
        <v>210</v>
      </c>
      <c r="AQ7" s="572"/>
      <c r="AR7" s="572"/>
      <c r="AS7" s="572"/>
      <c r="AT7" s="572"/>
      <c r="AU7" s="572"/>
      <c r="AV7" s="572"/>
      <c r="AW7" s="572"/>
      <c r="AX7" s="572"/>
      <c r="AY7" s="572"/>
      <c r="AZ7" s="572"/>
      <c r="BA7" s="572"/>
      <c r="BB7" s="572"/>
      <c r="BC7" s="573"/>
      <c r="BD7" s="574">
        <v>358658855</v>
      </c>
      <c r="BE7" s="575"/>
      <c r="BF7" s="575"/>
      <c r="BG7" s="575"/>
      <c r="BH7" s="575"/>
      <c r="BI7" s="575"/>
      <c r="BJ7" s="575"/>
      <c r="BK7" s="576"/>
      <c r="BL7" s="652">
        <v>25.8</v>
      </c>
      <c r="BM7" s="652"/>
      <c r="BN7" s="652"/>
      <c r="BO7" s="652"/>
      <c r="BP7" s="650">
        <v>15673746</v>
      </c>
      <c r="BQ7" s="650"/>
      <c r="BR7" s="650"/>
      <c r="BS7" s="650"/>
      <c r="BT7" s="650"/>
      <c r="BU7" s="650"/>
      <c r="BV7" s="650"/>
      <c r="BW7" s="651"/>
      <c r="BY7" s="571" t="s">
        <v>211</v>
      </c>
      <c r="BZ7" s="572"/>
      <c r="CA7" s="572"/>
      <c r="CB7" s="572"/>
      <c r="CC7" s="572"/>
      <c r="CD7" s="572"/>
      <c r="CE7" s="572"/>
      <c r="CF7" s="572"/>
      <c r="CG7" s="572"/>
      <c r="CH7" s="572"/>
      <c r="CI7" s="572"/>
      <c r="CJ7" s="572"/>
      <c r="CK7" s="572"/>
      <c r="CL7" s="573"/>
      <c r="CM7" s="574">
        <v>146031452</v>
      </c>
      <c r="CN7" s="575"/>
      <c r="CO7" s="575"/>
      <c r="CP7" s="575"/>
      <c r="CQ7" s="575"/>
      <c r="CR7" s="575"/>
      <c r="CS7" s="575"/>
      <c r="CT7" s="576"/>
      <c r="CU7" s="652">
        <v>5.0999999999999996</v>
      </c>
      <c r="CV7" s="652"/>
      <c r="CW7" s="652"/>
      <c r="CX7" s="652"/>
      <c r="CY7" s="580">
        <v>20204774</v>
      </c>
      <c r="CZ7" s="575"/>
      <c r="DA7" s="575"/>
      <c r="DB7" s="575"/>
      <c r="DC7" s="575"/>
      <c r="DD7" s="575"/>
      <c r="DE7" s="575"/>
      <c r="DF7" s="575"/>
      <c r="DG7" s="575"/>
      <c r="DH7" s="575"/>
      <c r="DI7" s="575"/>
      <c r="DJ7" s="575"/>
      <c r="DK7" s="576"/>
      <c r="DL7" s="580">
        <v>118901199</v>
      </c>
      <c r="DM7" s="575"/>
      <c r="DN7" s="575"/>
      <c r="DO7" s="575"/>
      <c r="DP7" s="575"/>
      <c r="DQ7" s="575"/>
      <c r="DR7" s="575"/>
      <c r="DS7" s="575"/>
      <c r="DT7" s="575"/>
      <c r="DU7" s="575"/>
      <c r="DV7" s="575"/>
      <c r="DW7" s="575"/>
      <c r="DX7" s="671"/>
    </row>
    <row r="8" spans="2:138" ht="11.25" customHeight="1" x14ac:dyDescent="0.2">
      <c r="B8" s="571" t="s">
        <v>212</v>
      </c>
      <c r="C8" s="572"/>
      <c r="D8" s="572"/>
      <c r="E8" s="572"/>
      <c r="F8" s="572"/>
      <c r="G8" s="572"/>
      <c r="H8" s="572"/>
      <c r="I8" s="572"/>
      <c r="J8" s="572"/>
      <c r="K8" s="572"/>
      <c r="L8" s="572"/>
      <c r="M8" s="572"/>
      <c r="N8" s="572"/>
      <c r="O8" s="572"/>
      <c r="P8" s="572"/>
      <c r="Q8" s="573"/>
      <c r="R8" s="574" t="s">
        <v>213</v>
      </c>
      <c r="S8" s="575"/>
      <c r="T8" s="575"/>
      <c r="U8" s="575"/>
      <c r="V8" s="575"/>
      <c r="W8" s="575"/>
      <c r="X8" s="575"/>
      <c r="Y8" s="576"/>
      <c r="Z8" s="652" t="s">
        <v>139</v>
      </c>
      <c r="AA8" s="652"/>
      <c r="AB8" s="652"/>
      <c r="AC8" s="652"/>
      <c r="AD8" s="650" t="s">
        <v>139</v>
      </c>
      <c r="AE8" s="650"/>
      <c r="AF8" s="650"/>
      <c r="AG8" s="650"/>
      <c r="AH8" s="650"/>
      <c r="AI8" s="650"/>
      <c r="AJ8" s="650"/>
      <c r="AK8" s="650"/>
      <c r="AL8" s="577" t="s">
        <v>213</v>
      </c>
      <c r="AM8" s="653"/>
      <c r="AN8" s="653"/>
      <c r="AO8" s="654"/>
      <c r="AP8" s="571" t="s">
        <v>214</v>
      </c>
      <c r="AQ8" s="572"/>
      <c r="AR8" s="572"/>
      <c r="AS8" s="572"/>
      <c r="AT8" s="572"/>
      <c r="AU8" s="572"/>
      <c r="AV8" s="572"/>
      <c r="AW8" s="572"/>
      <c r="AX8" s="572"/>
      <c r="AY8" s="572"/>
      <c r="AZ8" s="572"/>
      <c r="BA8" s="572"/>
      <c r="BB8" s="572"/>
      <c r="BC8" s="573"/>
      <c r="BD8" s="574">
        <v>7965692</v>
      </c>
      <c r="BE8" s="575"/>
      <c r="BF8" s="575"/>
      <c r="BG8" s="575"/>
      <c r="BH8" s="575"/>
      <c r="BI8" s="575"/>
      <c r="BJ8" s="575"/>
      <c r="BK8" s="576"/>
      <c r="BL8" s="652">
        <v>0.6</v>
      </c>
      <c r="BM8" s="652"/>
      <c r="BN8" s="652"/>
      <c r="BO8" s="652"/>
      <c r="BP8" s="650">
        <v>2009240</v>
      </c>
      <c r="BQ8" s="650"/>
      <c r="BR8" s="650"/>
      <c r="BS8" s="650"/>
      <c r="BT8" s="650"/>
      <c r="BU8" s="650"/>
      <c r="BV8" s="650"/>
      <c r="BW8" s="651"/>
      <c r="BY8" s="571" t="s">
        <v>215</v>
      </c>
      <c r="BZ8" s="572"/>
      <c r="CA8" s="572"/>
      <c r="CB8" s="572"/>
      <c r="CC8" s="572"/>
      <c r="CD8" s="572"/>
      <c r="CE8" s="572"/>
      <c r="CF8" s="572"/>
      <c r="CG8" s="572"/>
      <c r="CH8" s="572"/>
      <c r="CI8" s="572"/>
      <c r="CJ8" s="572"/>
      <c r="CK8" s="572"/>
      <c r="CL8" s="573"/>
      <c r="CM8" s="574">
        <v>463213415</v>
      </c>
      <c r="CN8" s="575"/>
      <c r="CO8" s="575"/>
      <c r="CP8" s="575"/>
      <c r="CQ8" s="575"/>
      <c r="CR8" s="575"/>
      <c r="CS8" s="575"/>
      <c r="CT8" s="576"/>
      <c r="CU8" s="577">
        <v>16.3</v>
      </c>
      <c r="CV8" s="653"/>
      <c r="CW8" s="653"/>
      <c r="CX8" s="661"/>
      <c r="CY8" s="580">
        <v>6300973</v>
      </c>
      <c r="CZ8" s="575"/>
      <c r="DA8" s="575"/>
      <c r="DB8" s="575"/>
      <c r="DC8" s="575"/>
      <c r="DD8" s="575"/>
      <c r="DE8" s="575"/>
      <c r="DF8" s="575"/>
      <c r="DG8" s="575"/>
      <c r="DH8" s="575"/>
      <c r="DI8" s="575"/>
      <c r="DJ8" s="575"/>
      <c r="DK8" s="576"/>
      <c r="DL8" s="580">
        <v>403029000</v>
      </c>
      <c r="DM8" s="575"/>
      <c r="DN8" s="575"/>
      <c r="DO8" s="575"/>
      <c r="DP8" s="575"/>
      <c r="DQ8" s="575"/>
      <c r="DR8" s="575"/>
      <c r="DS8" s="575"/>
      <c r="DT8" s="575"/>
      <c r="DU8" s="575"/>
      <c r="DV8" s="575"/>
      <c r="DW8" s="575"/>
      <c r="DX8" s="671"/>
    </row>
    <row r="9" spans="2:138" ht="11.25" customHeight="1" x14ac:dyDescent="0.2">
      <c r="B9" s="571" t="s">
        <v>216</v>
      </c>
      <c r="C9" s="572"/>
      <c r="D9" s="572"/>
      <c r="E9" s="572"/>
      <c r="F9" s="572"/>
      <c r="G9" s="572"/>
      <c r="H9" s="572"/>
      <c r="I9" s="572"/>
      <c r="J9" s="572"/>
      <c r="K9" s="572"/>
      <c r="L9" s="572"/>
      <c r="M9" s="572"/>
      <c r="N9" s="572"/>
      <c r="O9" s="572"/>
      <c r="P9" s="572"/>
      <c r="Q9" s="573"/>
      <c r="R9" s="574" t="s">
        <v>139</v>
      </c>
      <c r="S9" s="575"/>
      <c r="T9" s="575"/>
      <c r="U9" s="575"/>
      <c r="V9" s="575"/>
      <c r="W9" s="575"/>
      <c r="X9" s="575"/>
      <c r="Y9" s="576"/>
      <c r="Z9" s="652" t="s">
        <v>213</v>
      </c>
      <c r="AA9" s="652"/>
      <c r="AB9" s="652"/>
      <c r="AC9" s="652"/>
      <c r="AD9" s="650" t="s">
        <v>139</v>
      </c>
      <c r="AE9" s="650"/>
      <c r="AF9" s="650"/>
      <c r="AG9" s="650"/>
      <c r="AH9" s="650"/>
      <c r="AI9" s="650"/>
      <c r="AJ9" s="650"/>
      <c r="AK9" s="650"/>
      <c r="AL9" s="577" t="s">
        <v>139</v>
      </c>
      <c r="AM9" s="653"/>
      <c r="AN9" s="653"/>
      <c r="AO9" s="654"/>
      <c r="AP9" s="571" t="s">
        <v>217</v>
      </c>
      <c r="AQ9" s="572"/>
      <c r="AR9" s="572"/>
      <c r="AS9" s="572"/>
      <c r="AT9" s="572"/>
      <c r="AU9" s="572"/>
      <c r="AV9" s="572"/>
      <c r="AW9" s="572"/>
      <c r="AX9" s="572"/>
      <c r="AY9" s="572"/>
      <c r="AZ9" s="572"/>
      <c r="BA9" s="572"/>
      <c r="BB9" s="572"/>
      <c r="BC9" s="573"/>
      <c r="BD9" s="574">
        <v>281329349</v>
      </c>
      <c r="BE9" s="575"/>
      <c r="BF9" s="575"/>
      <c r="BG9" s="575"/>
      <c r="BH9" s="575"/>
      <c r="BI9" s="575"/>
      <c r="BJ9" s="575"/>
      <c r="BK9" s="576"/>
      <c r="BL9" s="652">
        <v>20.3</v>
      </c>
      <c r="BM9" s="652"/>
      <c r="BN9" s="652"/>
      <c r="BO9" s="652"/>
      <c r="BP9" s="650" t="s">
        <v>213</v>
      </c>
      <c r="BQ9" s="650"/>
      <c r="BR9" s="650"/>
      <c r="BS9" s="650"/>
      <c r="BT9" s="650"/>
      <c r="BU9" s="650"/>
      <c r="BV9" s="650"/>
      <c r="BW9" s="651"/>
      <c r="BY9" s="571" t="s">
        <v>218</v>
      </c>
      <c r="BZ9" s="572"/>
      <c r="CA9" s="572"/>
      <c r="CB9" s="572"/>
      <c r="CC9" s="572"/>
      <c r="CD9" s="572"/>
      <c r="CE9" s="572"/>
      <c r="CF9" s="572"/>
      <c r="CG9" s="572"/>
      <c r="CH9" s="572"/>
      <c r="CI9" s="572"/>
      <c r="CJ9" s="572"/>
      <c r="CK9" s="572"/>
      <c r="CL9" s="573"/>
      <c r="CM9" s="574">
        <v>254808674</v>
      </c>
      <c r="CN9" s="575"/>
      <c r="CO9" s="575"/>
      <c r="CP9" s="575"/>
      <c r="CQ9" s="575"/>
      <c r="CR9" s="575"/>
      <c r="CS9" s="575"/>
      <c r="CT9" s="576"/>
      <c r="CU9" s="577">
        <v>8.9</v>
      </c>
      <c r="CV9" s="653"/>
      <c r="CW9" s="653"/>
      <c r="CX9" s="661"/>
      <c r="CY9" s="580">
        <v>5808116</v>
      </c>
      <c r="CZ9" s="575"/>
      <c r="DA9" s="575"/>
      <c r="DB9" s="575"/>
      <c r="DC9" s="575"/>
      <c r="DD9" s="575"/>
      <c r="DE9" s="575"/>
      <c r="DF9" s="575"/>
      <c r="DG9" s="575"/>
      <c r="DH9" s="575"/>
      <c r="DI9" s="575"/>
      <c r="DJ9" s="575"/>
      <c r="DK9" s="576"/>
      <c r="DL9" s="580">
        <v>49908446</v>
      </c>
      <c r="DM9" s="575"/>
      <c r="DN9" s="575"/>
      <c r="DO9" s="575"/>
      <c r="DP9" s="575"/>
      <c r="DQ9" s="575"/>
      <c r="DR9" s="575"/>
      <c r="DS9" s="575"/>
      <c r="DT9" s="575"/>
      <c r="DU9" s="575"/>
      <c r="DV9" s="575"/>
      <c r="DW9" s="575"/>
      <c r="DX9" s="671"/>
    </row>
    <row r="10" spans="2:138" ht="11.25" customHeight="1" x14ac:dyDescent="0.2">
      <c r="B10" s="571" t="s">
        <v>219</v>
      </c>
      <c r="C10" s="572"/>
      <c r="D10" s="572"/>
      <c r="E10" s="572"/>
      <c r="F10" s="572"/>
      <c r="G10" s="572"/>
      <c r="H10" s="572"/>
      <c r="I10" s="572"/>
      <c r="J10" s="572"/>
      <c r="K10" s="572"/>
      <c r="L10" s="572"/>
      <c r="M10" s="572"/>
      <c r="N10" s="572"/>
      <c r="O10" s="572"/>
      <c r="P10" s="572"/>
      <c r="Q10" s="573"/>
      <c r="R10" s="574">
        <v>123978</v>
      </c>
      <c r="S10" s="575"/>
      <c r="T10" s="575"/>
      <c r="U10" s="575"/>
      <c r="V10" s="575"/>
      <c r="W10" s="575"/>
      <c r="X10" s="575"/>
      <c r="Y10" s="576"/>
      <c r="Z10" s="652">
        <v>0</v>
      </c>
      <c r="AA10" s="652"/>
      <c r="AB10" s="652"/>
      <c r="AC10" s="652"/>
      <c r="AD10" s="650">
        <v>123978</v>
      </c>
      <c r="AE10" s="650"/>
      <c r="AF10" s="650"/>
      <c r="AG10" s="650"/>
      <c r="AH10" s="650"/>
      <c r="AI10" s="650"/>
      <c r="AJ10" s="650"/>
      <c r="AK10" s="650"/>
      <c r="AL10" s="577">
        <v>0</v>
      </c>
      <c r="AM10" s="653"/>
      <c r="AN10" s="653"/>
      <c r="AO10" s="654"/>
      <c r="AP10" s="571" t="s">
        <v>220</v>
      </c>
      <c r="AQ10" s="572"/>
      <c r="AR10" s="572"/>
      <c r="AS10" s="572"/>
      <c r="AT10" s="572"/>
      <c r="AU10" s="572"/>
      <c r="AV10" s="572"/>
      <c r="AW10" s="572"/>
      <c r="AX10" s="572"/>
      <c r="AY10" s="572"/>
      <c r="AZ10" s="572"/>
      <c r="BA10" s="572"/>
      <c r="BB10" s="572"/>
      <c r="BC10" s="573"/>
      <c r="BD10" s="574">
        <v>8581740</v>
      </c>
      <c r="BE10" s="575"/>
      <c r="BF10" s="575"/>
      <c r="BG10" s="575"/>
      <c r="BH10" s="575"/>
      <c r="BI10" s="575"/>
      <c r="BJ10" s="575"/>
      <c r="BK10" s="576"/>
      <c r="BL10" s="652">
        <v>0.6</v>
      </c>
      <c r="BM10" s="652"/>
      <c r="BN10" s="652"/>
      <c r="BO10" s="652"/>
      <c r="BP10" s="650">
        <v>408732</v>
      </c>
      <c r="BQ10" s="650"/>
      <c r="BR10" s="650"/>
      <c r="BS10" s="650"/>
      <c r="BT10" s="650"/>
      <c r="BU10" s="650"/>
      <c r="BV10" s="650"/>
      <c r="BW10" s="651"/>
      <c r="BY10" s="571" t="s">
        <v>221</v>
      </c>
      <c r="BZ10" s="572"/>
      <c r="CA10" s="572"/>
      <c r="CB10" s="572"/>
      <c r="CC10" s="572"/>
      <c r="CD10" s="572"/>
      <c r="CE10" s="572"/>
      <c r="CF10" s="572"/>
      <c r="CG10" s="572"/>
      <c r="CH10" s="572"/>
      <c r="CI10" s="572"/>
      <c r="CJ10" s="572"/>
      <c r="CK10" s="572"/>
      <c r="CL10" s="573"/>
      <c r="CM10" s="574">
        <v>5964992</v>
      </c>
      <c r="CN10" s="575"/>
      <c r="CO10" s="575"/>
      <c r="CP10" s="575"/>
      <c r="CQ10" s="575"/>
      <c r="CR10" s="575"/>
      <c r="CS10" s="575"/>
      <c r="CT10" s="576"/>
      <c r="CU10" s="577">
        <v>0.2</v>
      </c>
      <c r="CV10" s="653"/>
      <c r="CW10" s="653"/>
      <c r="CX10" s="661"/>
      <c r="CY10" s="580">
        <v>2050515</v>
      </c>
      <c r="CZ10" s="575"/>
      <c r="DA10" s="575"/>
      <c r="DB10" s="575"/>
      <c r="DC10" s="575"/>
      <c r="DD10" s="575"/>
      <c r="DE10" s="575"/>
      <c r="DF10" s="575"/>
      <c r="DG10" s="575"/>
      <c r="DH10" s="575"/>
      <c r="DI10" s="575"/>
      <c r="DJ10" s="575"/>
      <c r="DK10" s="576"/>
      <c r="DL10" s="580">
        <v>1935476</v>
      </c>
      <c r="DM10" s="575"/>
      <c r="DN10" s="575"/>
      <c r="DO10" s="575"/>
      <c r="DP10" s="575"/>
      <c r="DQ10" s="575"/>
      <c r="DR10" s="575"/>
      <c r="DS10" s="575"/>
      <c r="DT10" s="575"/>
      <c r="DU10" s="575"/>
      <c r="DV10" s="575"/>
      <c r="DW10" s="575"/>
      <c r="DX10" s="671"/>
    </row>
    <row r="11" spans="2:138" ht="11.25" customHeight="1" x14ac:dyDescent="0.2">
      <c r="B11" s="571" t="s">
        <v>222</v>
      </c>
      <c r="C11" s="572"/>
      <c r="D11" s="572"/>
      <c r="E11" s="572"/>
      <c r="F11" s="572"/>
      <c r="G11" s="572"/>
      <c r="H11" s="572"/>
      <c r="I11" s="572"/>
      <c r="J11" s="572"/>
      <c r="K11" s="572"/>
      <c r="L11" s="572"/>
      <c r="M11" s="572"/>
      <c r="N11" s="572"/>
      <c r="O11" s="572"/>
      <c r="P11" s="572"/>
      <c r="Q11" s="573"/>
      <c r="R11" s="574">
        <v>1282176</v>
      </c>
      <c r="S11" s="575"/>
      <c r="T11" s="575"/>
      <c r="U11" s="575"/>
      <c r="V11" s="575"/>
      <c r="W11" s="575"/>
      <c r="X11" s="575"/>
      <c r="Y11" s="576"/>
      <c r="Z11" s="652">
        <v>0</v>
      </c>
      <c r="AA11" s="652"/>
      <c r="AB11" s="652"/>
      <c r="AC11" s="652"/>
      <c r="AD11" s="650">
        <v>1282176</v>
      </c>
      <c r="AE11" s="650"/>
      <c r="AF11" s="650"/>
      <c r="AG11" s="650"/>
      <c r="AH11" s="650"/>
      <c r="AI11" s="650"/>
      <c r="AJ11" s="650"/>
      <c r="AK11" s="650"/>
      <c r="AL11" s="577">
        <v>0.1</v>
      </c>
      <c r="AM11" s="653"/>
      <c r="AN11" s="653"/>
      <c r="AO11" s="654"/>
      <c r="AP11" s="571" t="s">
        <v>223</v>
      </c>
      <c r="AQ11" s="572"/>
      <c r="AR11" s="572"/>
      <c r="AS11" s="572"/>
      <c r="AT11" s="572"/>
      <c r="AU11" s="572"/>
      <c r="AV11" s="572"/>
      <c r="AW11" s="572"/>
      <c r="AX11" s="572"/>
      <c r="AY11" s="572"/>
      <c r="AZ11" s="572"/>
      <c r="BA11" s="572"/>
      <c r="BB11" s="572"/>
      <c r="BC11" s="573"/>
      <c r="BD11" s="574">
        <v>30902448</v>
      </c>
      <c r="BE11" s="575"/>
      <c r="BF11" s="575"/>
      <c r="BG11" s="575"/>
      <c r="BH11" s="575"/>
      <c r="BI11" s="575"/>
      <c r="BJ11" s="575"/>
      <c r="BK11" s="576"/>
      <c r="BL11" s="652">
        <v>2.2000000000000002</v>
      </c>
      <c r="BM11" s="652"/>
      <c r="BN11" s="652"/>
      <c r="BO11" s="652"/>
      <c r="BP11" s="650">
        <v>13255774</v>
      </c>
      <c r="BQ11" s="650"/>
      <c r="BR11" s="650"/>
      <c r="BS11" s="650"/>
      <c r="BT11" s="650"/>
      <c r="BU11" s="650"/>
      <c r="BV11" s="650"/>
      <c r="BW11" s="651"/>
      <c r="BY11" s="571" t="s">
        <v>224</v>
      </c>
      <c r="BZ11" s="572"/>
      <c r="CA11" s="572"/>
      <c r="CB11" s="572"/>
      <c r="CC11" s="572"/>
      <c r="CD11" s="572"/>
      <c r="CE11" s="572"/>
      <c r="CF11" s="572"/>
      <c r="CG11" s="572"/>
      <c r="CH11" s="572"/>
      <c r="CI11" s="572"/>
      <c r="CJ11" s="572"/>
      <c r="CK11" s="572"/>
      <c r="CL11" s="573"/>
      <c r="CM11" s="574">
        <v>99791833</v>
      </c>
      <c r="CN11" s="575"/>
      <c r="CO11" s="575"/>
      <c r="CP11" s="575"/>
      <c r="CQ11" s="575"/>
      <c r="CR11" s="575"/>
      <c r="CS11" s="575"/>
      <c r="CT11" s="576"/>
      <c r="CU11" s="577">
        <v>3.5</v>
      </c>
      <c r="CV11" s="653"/>
      <c r="CW11" s="653"/>
      <c r="CX11" s="661"/>
      <c r="CY11" s="580">
        <v>69348767</v>
      </c>
      <c r="CZ11" s="575"/>
      <c r="DA11" s="575"/>
      <c r="DB11" s="575"/>
      <c r="DC11" s="575"/>
      <c r="DD11" s="575"/>
      <c r="DE11" s="575"/>
      <c r="DF11" s="575"/>
      <c r="DG11" s="575"/>
      <c r="DH11" s="575"/>
      <c r="DI11" s="575"/>
      <c r="DJ11" s="575"/>
      <c r="DK11" s="576"/>
      <c r="DL11" s="580">
        <v>37674231</v>
      </c>
      <c r="DM11" s="575"/>
      <c r="DN11" s="575"/>
      <c r="DO11" s="575"/>
      <c r="DP11" s="575"/>
      <c r="DQ11" s="575"/>
      <c r="DR11" s="575"/>
      <c r="DS11" s="575"/>
      <c r="DT11" s="575"/>
      <c r="DU11" s="575"/>
      <c r="DV11" s="575"/>
      <c r="DW11" s="575"/>
      <c r="DX11" s="671"/>
    </row>
    <row r="12" spans="2:138" ht="11.25" customHeight="1" x14ac:dyDescent="0.2">
      <c r="B12" s="571" t="s">
        <v>225</v>
      </c>
      <c r="C12" s="572"/>
      <c r="D12" s="572"/>
      <c r="E12" s="572"/>
      <c r="F12" s="572"/>
      <c r="G12" s="572"/>
      <c r="H12" s="572"/>
      <c r="I12" s="572"/>
      <c r="J12" s="572"/>
      <c r="K12" s="572"/>
      <c r="L12" s="572"/>
      <c r="M12" s="572"/>
      <c r="N12" s="572"/>
      <c r="O12" s="572"/>
      <c r="P12" s="572"/>
      <c r="Q12" s="573"/>
      <c r="R12" s="574">
        <v>83912</v>
      </c>
      <c r="S12" s="575"/>
      <c r="T12" s="575"/>
      <c r="U12" s="575"/>
      <c r="V12" s="575"/>
      <c r="W12" s="575"/>
      <c r="X12" s="575"/>
      <c r="Y12" s="576"/>
      <c r="Z12" s="652">
        <v>0</v>
      </c>
      <c r="AA12" s="652"/>
      <c r="AB12" s="652"/>
      <c r="AC12" s="652"/>
      <c r="AD12" s="650">
        <v>83912</v>
      </c>
      <c r="AE12" s="650"/>
      <c r="AF12" s="650"/>
      <c r="AG12" s="650"/>
      <c r="AH12" s="650"/>
      <c r="AI12" s="650"/>
      <c r="AJ12" s="650"/>
      <c r="AK12" s="650"/>
      <c r="AL12" s="577">
        <v>0</v>
      </c>
      <c r="AM12" s="653"/>
      <c r="AN12" s="653"/>
      <c r="AO12" s="654"/>
      <c r="AP12" s="571" t="s">
        <v>226</v>
      </c>
      <c r="AQ12" s="572"/>
      <c r="AR12" s="572"/>
      <c r="AS12" s="572"/>
      <c r="AT12" s="572"/>
      <c r="AU12" s="572"/>
      <c r="AV12" s="572"/>
      <c r="AW12" s="572"/>
      <c r="AX12" s="572"/>
      <c r="AY12" s="572"/>
      <c r="AZ12" s="572"/>
      <c r="BA12" s="572"/>
      <c r="BB12" s="572"/>
      <c r="BC12" s="573"/>
      <c r="BD12" s="574">
        <v>947922</v>
      </c>
      <c r="BE12" s="575"/>
      <c r="BF12" s="575"/>
      <c r="BG12" s="575"/>
      <c r="BH12" s="575"/>
      <c r="BI12" s="575"/>
      <c r="BJ12" s="575"/>
      <c r="BK12" s="576"/>
      <c r="BL12" s="652">
        <v>0.1</v>
      </c>
      <c r="BM12" s="652"/>
      <c r="BN12" s="652"/>
      <c r="BO12" s="652"/>
      <c r="BP12" s="650" t="s">
        <v>227</v>
      </c>
      <c r="BQ12" s="650"/>
      <c r="BR12" s="650"/>
      <c r="BS12" s="650"/>
      <c r="BT12" s="650"/>
      <c r="BU12" s="650"/>
      <c r="BV12" s="650"/>
      <c r="BW12" s="651"/>
      <c r="BY12" s="571" t="s">
        <v>228</v>
      </c>
      <c r="BZ12" s="572"/>
      <c r="CA12" s="572"/>
      <c r="CB12" s="572"/>
      <c r="CC12" s="572"/>
      <c r="CD12" s="572"/>
      <c r="CE12" s="572"/>
      <c r="CF12" s="572"/>
      <c r="CG12" s="572"/>
      <c r="CH12" s="572"/>
      <c r="CI12" s="572"/>
      <c r="CJ12" s="572"/>
      <c r="CK12" s="572"/>
      <c r="CL12" s="573"/>
      <c r="CM12" s="574">
        <v>313994451</v>
      </c>
      <c r="CN12" s="575"/>
      <c r="CO12" s="575"/>
      <c r="CP12" s="575"/>
      <c r="CQ12" s="575"/>
      <c r="CR12" s="575"/>
      <c r="CS12" s="575"/>
      <c r="CT12" s="576"/>
      <c r="CU12" s="577">
        <v>11</v>
      </c>
      <c r="CV12" s="653"/>
      <c r="CW12" s="653"/>
      <c r="CX12" s="661"/>
      <c r="CY12" s="580">
        <v>4629549</v>
      </c>
      <c r="CZ12" s="575"/>
      <c r="DA12" s="575"/>
      <c r="DB12" s="575"/>
      <c r="DC12" s="575"/>
      <c r="DD12" s="575"/>
      <c r="DE12" s="575"/>
      <c r="DF12" s="575"/>
      <c r="DG12" s="575"/>
      <c r="DH12" s="575"/>
      <c r="DI12" s="575"/>
      <c r="DJ12" s="575"/>
      <c r="DK12" s="576"/>
      <c r="DL12" s="580">
        <v>39172303</v>
      </c>
      <c r="DM12" s="575"/>
      <c r="DN12" s="575"/>
      <c r="DO12" s="575"/>
      <c r="DP12" s="575"/>
      <c r="DQ12" s="575"/>
      <c r="DR12" s="575"/>
      <c r="DS12" s="575"/>
      <c r="DT12" s="575"/>
      <c r="DU12" s="575"/>
      <c r="DV12" s="575"/>
      <c r="DW12" s="575"/>
      <c r="DX12" s="671"/>
    </row>
    <row r="13" spans="2:138" ht="11.25" customHeight="1" x14ac:dyDescent="0.2">
      <c r="B13" s="571" t="s">
        <v>229</v>
      </c>
      <c r="C13" s="572"/>
      <c r="D13" s="572"/>
      <c r="E13" s="572"/>
      <c r="F13" s="572"/>
      <c r="G13" s="572"/>
      <c r="H13" s="572"/>
      <c r="I13" s="572"/>
      <c r="J13" s="572"/>
      <c r="K13" s="572"/>
      <c r="L13" s="572"/>
      <c r="M13" s="572"/>
      <c r="N13" s="572"/>
      <c r="O13" s="572"/>
      <c r="P13" s="572"/>
      <c r="Q13" s="573"/>
      <c r="R13" s="574">
        <v>179782</v>
      </c>
      <c r="S13" s="575"/>
      <c r="T13" s="575"/>
      <c r="U13" s="575"/>
      <c r="V13" s="575"/>
      <c r="W13" s="575"/>
      <c r="X13" s="575"/>
      <c r="Y13" s="576"/>
      <c r="Z13" s="652">
        <v>0</v>
      </c>
      <c r="AA13" s="652"/>
      <c r="AB13" s="652"/>
      <c r="AC13" s="652"/>
      <c r="AD13" s="650">
        <v>179782</v>
      </c>
      <c r="AE13" s="650"/>
      <c r="AF13" s="650"/>
      <c r="AG13" s="650"/>
      <c r="AH13" s="650"/>
      <c r="AI13" s="650"/>
      <c r="AJ13" s="650"/>
      <c r="AK13" s="650"/>
      <c r="AL13" s="577">
        <v>0</v>
      </c>
      <c r="AM13" s="653"/>
      <c r="AN13" s="653"/>
      <c r="AO13" s="654"/>
      <c r="AP13" s="571" t="s">
        <v>230</v>
      </c>
      <c r="AQ13" s="572"/>
      <c r="AR13" s="572"/>
      <c r="AS13" s="572"/>
      <c r="AT13" s="572"/>
      <c r="AU13" s="572"/>
      <c r="AV13" s="572"/>
      <c r="AW13" s="572"/>
      <c r="AX13" s="572"/>
      <c r="AY13" s="572"/>
      <c r="AZ13" s="572"/>
      <c r="BA13" s="572"/>
      <c r="BB13" s="572"/>
      <c r="BC13" s="573"/>
      <c r="BD13" s="574">
        <v>17142729</v>
      </c>
      <c r="BE13" s="575"/>
      <c r="BF13" s="575"/>
      <c r="BG13" s="575"/>
      <c r="BH13" s="575"/>
      <c r="BI13" s="575"/>
      <c r="BJ13" s="575"/>
      <c r="BK13" s="576"/>
      <c r="BL13" s="652">
        <v>1.2</v>
      </c>
      <c r="BM13" s="652"/>
      <c r="BN13" s="652"/>
      <c r="BO13" s="652"/>
      <c r="BP13" s="650" t="s">
        <v>213</v>
      </c>
      <c r="BQ13" s="650"/>
      <c r="BR13" s="650"/>
      <c r="BS13" s="650"/>
      <c r="BT13" s="650"/>
      <c r="BU13" s="650"/>
      <c r="BV13" s="650"/>
      <c r="BW13" s="651"/>
      <c r="BY13" s="571" t="s">
        <v>231</v>
      </c>
      <c r="BZ13" s="572"/>
      <c r="CA13" s="572"/>
      <c r="CB13" s="572"/>
      <c r="CC13" s="572"/>
      <c r="CD13" s="572"/>
      <c r="CE13" s="572"/>
      <c r="CF13" s="572"/>
      <c r="CG13" s="572"/>
      <c r="CH13" s="572"/>
      <c r="CI13" s="572"/>
      <c r="CJ13" s="572"/>
      <c r="CK13" s="572"/>
      <c r="CL13" s="573"/>
      <c r="CM13" s="574">
        <v>233984956</v>
      </c>
      <c r="CN13" s="575"/>
      <c r="CO13" s="575"/>
      <c r="CP13" s="575"/>
      <c r="CQ13" s="575"/>
      <c r="CR13" s="575"/>
      <c r="CS13" s="575"/>
      <c r="CT13" s="576"/>
      <c r="CU13" s="577">
        <v>8.1999999999999993</v>
      </c>
      <c r="CV13" s="653"/>
      <c r="CW13" s="653"/>
      <c r="CX13" s="661"/>
      <c r="CY13" s="580">
        <v>182521026</v>
      </c>
      <c r="CZ13" s="575"/>
      <c r="DA13" s="575"/>
      <c r="DB13" s="575"/>
      <c r="DC13" s="575"/>
      <c r="DD13" s="575"/>
      <c r="DE13" s="575"/>
      <c r="DF13" s="575"/>
      <c r="DG13" s="575"/>
      <c r="DH13" s="575"/>
      <c r="DI13" s="575"/>
      <c r="DJ13" s="575"/>
      <c r="DK13" s="576"/>
      <c r="DL13" s="580">
        <v>52176096</v>
      </c>
      <c r="DM13" s="575"/>
      <c r="DN13" s="575"/>
      <c r="DO13" s="575"/>
      <c r="DP13" s="575"/>
      <c r="DQ13" s="575"/>
      <c r="DR13" s="575"/>
      <c r="DS13" s="575"/>
      <c r="DT13" s="575"/>
      <c r="DU13" s="575"/>
      <c r="DV13" s="575"/>
      <c r="DW13" s="575"/>
      <c r="DX13" s="671"/>
    </row>
    <row r="14" spans="2:138" ht="11.25" customHeight="1" x14ac:dyDescent="0.2">
      <c r="B14" s="571" t="s">
        <v>232</v>
      </c>
      <c r="C14" s="572"/>
      <c r="D14" s="572"/>
      <c r="E14" s="572"/>
      <c r="F14" s="572"/>
      <c r="G14" s="572"/>
      <c r="H14" s="572"/>
      <c r="I14" s="572"/>
      <c r="J14" s="572"/>
      <c r="K14" s="572"/>
      <c r="L14" s="572"/>
      <c r="M14" s="572"/>
      <c r="N14" s="572"/>
      <c r="O14" s="572"/>
      <c r="P14" s="572"/>
      <c r="Q14" s="573"/>
      <c r="R14" s="574">
        <v>141672766</v>
      </c>
      <c r="S14" s="575"/>
      <c r="T14" s="575"/>
      <c r="U14" s="575"/>
      <c r="V14" s="575"/>
      <c r="W14" s="575"/>
      <c r="X14" s="575"/>
      <c r="Y14" s="576"/>
      <c r="Z14" s="652">
        <v>4.8</v>
      </c>
      <c r="AA14" s="652"/>
      <c r="AB14" s="652"/>
      <c r="AC14" s="652"/>
      <c r="AD14" s="650">
        <v>141672766</v>
      </c>
      <c r="AE14" s="650"/>
      <c r="AF14" s="650"/>
      <c r="AG14" s="650"/>
      <c r="AH14" s="650"/>
      <c r="AI14" s="650"/>
      <c r="AJ14" s="650"/>
      <c r="AK14" s="650"/>
      <c r="AL14" s="577">
        <v>10.199999999999999</v>
      </c>
      <c r="AM14" s="653"/>
      <c r="AN14" s="653"/>
      <c r="AO14" s="654"/>
      <c r="AP14" s="571" t="s">
        <v>233</v>
      </c>
      <c r="AQ14" s="572"/>
      <c r="AR14" s="572"/>
      <c r="AS14" s="572"/>
      <c r="AT14" s="572"/>
      <c r="AU14" s="572"/>
      <c r="AV14" s="572"/>
      <c r="AW14" s="572"/>
      <c r="AX14" s="572"/>
      <c r="AY14" s="572"/>
      <c r="AZ14" s="572"/>
      <c r="BA14" s="572"/>
      <c r="BB14" s="572"/>
      <c r="BC14" s="573"/>
      <c r="BD14" s="574">
        <v>11788975</v>
      </c>
      <c r="BE14" s="575"/>
      <c r="BF14" s="575"/>
      <c r="BG14" s="575"/>
      <c r="BH14" s="575"/>
      <c r="BI14" s="575"/>
      <c r="BJ14" s="575"/>
      <c r="BK14" s="576"/>
      <c r="BL14" s="652">
        <v>0.8</v>
      </c>
      <c r="BM14" s="652"/>
      <c r="BN14" s="652"/>
      <c r="BO14" s="652"/>
      <c r="BP14" s="650" t="s">
        <v>139</v>
      </c>
      <c r="BQ14" s="650"/>
      <c r="BR14" s="650"/>
      <c r="BS14" s="650"/>
      <c r="BT14" s="650"/>
      <c r="BU14" s="650"/>
      <c r="BV14" s="650"/>
      <c r="BW14" s="651"/>
      <c r="BY14" s="571" t="s">
        <v>234</v>
      </c>
      <c r="BZ14" s="572"/>
      <c r="CA14" s="572"/>
      <c r="CB14" s="572"/>
      <c r="CC14" s="572"/>
      <c r="CD14" s="572"/>
      <c r="CE14" s="572"/>
      <c r="CF14" s="572"/>
      <c r="CG14" s="572"/>
      <c r="CH14" s="572"/>
      <c r="CI14" s="572"/>
      <c r="CJ14" s="572"/>
      <c r="CK14" s="572"/>
      <c r="CL14" s="573"/>
      <c r="CM14" s="574">
        <v>169266711</v>
      </c>
      <c r="CN14" s="575"/>
      <c r="CO14" s="575"/>
      <c r="CP14" s="575"/>
      <c r="CQ14" s="575"/>
      <c r="CR14" s="575"/>
      <c r="CS14" s="575"/>
      <c r="CT14" s="576"/>
      <c r="CU14" s="577">
        <v>5.9</v>
      </c>
      <c r="CV14" s="653"/>
      <c r="CW14" s="653"/>
      <c r="CX14" s="661"/>
      <c r="CY14" s="580">
        <v>12162925</v>
      </c>
      <c r="CZ14" s="575"/>
      <c r="DA14" s="575"/>
      <c r="DB14" s="575"/>
      <c r="DC14" s="575"/>
      <c r="DD14" s="575"/>
      <c r="DE14" s="575"/>
      <c r="DF14" s="575"/>
      <c r="DG14" s="575"/>
      <c r="DH14" s="575"/>
      <c r="DI14" s="575"/>
      <c r="DJ14" s="575"/>
      <c r="DK14" s="576"/>
      <c r="DL14" s="580">
        <v>151627866</v>
      </c>
      <c r="DM14" s="575"/>
      <c r="DN14" s="575"/>
      <c r="DO14" s="575"/>
      <c r="DP14" s="575"/>
      <c r="DQ14" s="575"/>
      <c r="DR14" s="575"/>
      <c r="DS14" s="575"/>
      <c r="DT14" s="575"/>
      <c r="DU14" s="575"/>
      <c r="DV14" s="575"/>
      <c r="DW14" s="575"/>
      <c r="DX14" s="671"/>
    </row>
    <row r="15" spans="2:138" ht="11.25" customHeight="1" x14ac:dyDescent="0.2">
      <c r="B15" s="571" t="s">
        <v>235</v>
      </c>
      <c r="C15" s="572"/>
      <c r="D15" s="572"/>
      <c r="E15" s="572"/>
      <c r="F15" s="572"/>
      <c r="G15" s="572"/>
      <c r="H15" s="572"/>
      <c r="I15" s="572"/>
      <c r="J15" s="572"/>
      <c r="K15" s="572"/>
      <c r="L15" s="572"/>
      <c r="M15" s="572"/>
      <c r="N15" s="572"/>
      <c r="O15" s="572"/>
      <c r="P15" s="572"/>
      <c r="Q15" s="573"/>
      <c r="R15" s="574" t="s">
        <v>227</v>
      </c>
      <c r="S15" s="575"/>
      <c r="T15" s="575"/>
      <c r="U15" s="575"/>
      <c r="V15" s="575"/>
      <c r="W15" s="575"/>
      <c r="X15" s="575"/>
      <c r="Y15" s="576"/>
      <c r="Z15" s="652" t="s">
        <v>139</v>
      </c>
      <c r="AA15" s="652"/>
      <c r="AB15" s="652"/>
      <c r="AC15" s="652"/>
      <c r="AD15" s="650" t="s">
        <v>213</v>
      </c>
      <c r="AE15" s="650"/>
      <c r="AF15" s="650"/>
      <c r="AG15" s="650"/>
      <c r="AH15" s="650"/>
      <c r="AI15" s="650"/>
      <c r="AJ15" s="650"/>
      <c r="AK15" s="650"/>
      <c r="AL15" s="577" t="s">
        <v>139</v>
      </c>
      <c r="AM15" s="653"/>
      <c r="AN15" s="653"/>
      <c r="AO15" s="654"/>
      <c r="AP15" s="571" t="s">
        <v>236</v>
      </c>
      <c r="AQ15" s="572"/>
      <c r="AR15" s="572"/>
      <c r="AS15" s="572"/>
      <c r="AT15" s="572"/>
      <c r="AU15" s="572"/>
      <c r="AV15" s="572"/>
      <c r="AW15" s="572"/>
      <c r="AX15" s="572"/>
      <c r="AY15" s="572"/>
      <c r="AZ15" s="572"/>
      <c r="BA15" s="572"/>
      <c r="BB15" s="572"/>
      <c r="BC15" s="573"/>
      <c r="BD15" s="574">
        <v>415914787</v>
      </c>
      <c r="BE15" s="575"/>
      <c r="BF15" s="575"/>
      <c r="BG15" s="575"/>
      <c r="BH15" s="575"/>
      <c r="BI15" s="575"/>
      <c r="BJ15" s="575"/>
      <c r="BK15" s="576"/>
      <c r="BL15" s="652">
        <v>29.9</v>
      </c>
      <c r="BM15" s="652"/>
      <c r="BN15" s="652"/>
      <c r="BO15" s="652"/>
      <c r="BP15" s="650">
        <v>19296408</v>
      </c>
      <c r="BQ15" s="650"/>
      <c r="BR15" s="650"/>
      <c r="BS15" s="650"/>
      <c r="BT15" s="650"/>
      <c r="BU15" s="650"/>
      <c r="BV15" s="650"/>
      <c r="BW15" s="651"/>
      <c r="BY15" s="571" t="s">
        <v>237</v>
      </c>
      <c r="BZ15" s="572"/>
      <c r="CA15" s="572"/>
      <c r="CB15" s="572"/>
      <c r="CC15" s="572"/>
      <c r="CD15" s="572"/>
      <c r="CE15" s="572"/>
      <c r="CF15" s="572"/>
      <c r="CG15" s="572"/>
      <c r="CH15" s="572"/>
      <c r="CI15" s="572"/>
      <c r="CJ15" s="572"/>
      <c r="CK15" s="572"/>
      <c r="CL15" s="573"/>
      <c r="CM15" s="574" t="s">
        <v>213</v>
      </c>
      <c r="CN15" s="575"/>
      <c r="CO15" s="575"/>
      <c r="CP15" s="575"/>
      <c r="CQ15" s="575"/>
      <c r="CR15" s="575"/>
      <c r="CS15" s="575"/>
      <c r="CT15" s="576"/>
      <c r="CU15" s="577" t="s">
        <v>139</v>
      </c>
      <c r="CV15" s="653"/>
      <c r="CW15" s="653"/>
      <c r="CX15" s="661"/>
      <c r="CY15" s="580" t="s">
        <v>213</v>
      </c>
      <c r="CZ15" s="575"/>
      <c r="DA15" s="575"/>
      <c r="DB15" s="575"/>
      <c r="DC15" s="575"/>
      <c r="DD15" s="575"/>
      <c r="DE15" s="575"/>
      <c r="DF15" s="575"/>
      <c r="DG15" s="575"/>
      <c r="DH15" s="575"/>
      <c r="DI15" s="575"/>
      <c r="DJ15" s="575"/>
      <c r="DK15" s="576"/>
      <c r="DL15" s="580" t="s">
        <v>139</v>
      </c>
      <c r="DM15" s="575"/>
      <c r="DN15" s="575"/>
      <c r="DO15" s="575"/>
      <c r="DP15" s="575"/>
      <c r="DQ15" s="575"/>
      <c r="DR15" s="575"/>
      <c r="DS15" s="575"/>
      <c r="DT15" s="575"/>
      <c r="DU15" s="575"/>
      <c r="DV15" s="575"/>
      <c r="DW15" s="575"/>
      <c r="DX15" s="671"/>
    </row>
    <row r="16" spans="2:138" ht="11.25" customHeight="1" x14ac:dyDescent="0.2">
      <c r="B16" s="571" t="s">
        <v>238</v>
      </c>
      <c r="C16" s="572"/>
      <c r="D16" s="572"/>
      <c r="E16" s="572"/>
      <c r="F16" s="572"/>
      <c r="G16" s="572"/>
      <c r="H16" s="572"/>
      <c r="I16" s="572"/>
      <c r="J16" s="572"/>
      <c r="K16" s="572"/>
      <c r="L16" s="572"/>
      <c r="M16" s="572"/>
      <c r="N16" s="572"/>
      <c r="O16" s="572"/>
      <c r="P16" s="572"/>
      <c r="Q16" s="573"/>
      <c r="R16" s="574">
        <v>5705037</v>
      </c>
      <c r="S16" s="575"/>
      <c r="T16" s="575"/>
      <c r="U16" s="575"/>
      <c r="V16" s="575"/>
      <c r="W16" s="575"/>
      <c r="X16" s="575"/>
      <c r="Y16" s="576"/>
      <c r="Z16" s="652">
        <v>0.2</v>
      </c>
      <c r="AA16" s="652"/>
      <c r="AB16" s="652"/>
      <c r="AC16" s="652"/>
      <c r="AD16" s="650">
        <v>5705037</v>
      </c>
      <c r="AE16" s="650"/>
      <c r="AF16" s="650"/>
      <c r="AG16" s="650"/>
      <c r="AH16" s="650"/>
      <c r="AI16" s="650"/>
      <c r="AJ16" s="650"/>
      <c r="AK16" s="650"/>
      <c r="AL16" s="577">
        <v>0.4</v>
      </c>
      <c r="AM16" s="653"/>
      <c r="AN16" s="653"/>
      <c r="AO16" s="654"/>
      <c r="AP16" s="571" t="s">
        <v>239</v>
      </c>
      <c r="AQ16" s="572"/>
      <c r="AR16" s="572"/>
      <c r="AS16" s="572"/>
      <c r="AT16" s="572"/>
      <c r="AU16" s="572"/>
      <c r="AV16" s="572"/>
      <c r="AW16" s="572"/>
      <c r="AX16" s="572"/>
      <c r="AY16" s="572"/>
      <c r="AZ16" s="572"/>
      <c r="BA16" s="572"/>
      <c r="BB16" s="572"/>
      <c r="BC16" s="573"/>
      <c r="BD16" s="574">
        <v>17130678</v>
      </c>
      <c r="BE16" s="575"/>
      <c r="BF16" s="575"/>
      <c r="BG16" s="575"/>
      <c r="BH16" s="575"/>
      <c r="BI16" s="575"/>
      <c r="BJ16" s="575"/>
      <c r="BK16" s="576"/>
      <c r="BL16" s="652">
        <v>1.2</v>
      </c>
      <c r="BM16" s="652"/>
      <c r="BN16" s="652"/>
      <c r="BO16" s="652"/>
      <c r="BP16" s="650" t="s">
        <v>139</v>
      </c>
      <c r="BQ16" s="650"/>
      <c r="BR16" s="650"/>
      <c r="BS16" s="650"/>
      <c r="BT16" s="650"/>
      <c r="BU16" s="650"/>
      <c r="BV16" s="650"/>
      <c r="BW16" s="651"/>
      <c r="BY16" s="571" t="s">
        <v>240</v>
      </c>
      <c r="BZ16" s="572"/>
      <c r="CA16" s="572"/>
      <c r="CB16" s="572"/>
      <c r="CC16" s="572"/>
      <c r="CD16" s="572"/>
      <c r="CE16" s="572"/>
      <c r="CF16" s="572"/>
      <c r="CG16" s="572"/>
      <c r="CH16" s="572"/>
      <c r="CI16" s="572"/>
      <c r="CJ16" s="572"/>
      <c r="CK16" s="572"/>
      <c r="CL16" s="573"/>
      <c r="CM16" s="574">
        <v>512732641</v>
      </c>
      <c r="CN16" s="575"/>
      <c r="CO16" s="575"/>
      <c r="CP16" s="575"/>
      <c r="CQ16" s="575"/>
      <c r="CR16" s="575"/>
      <c r="CS16" s="575"/>
      <c r="CT16" s="576"/>
      <c r="CU16" s="577">
        <v>18</v>
      </c>
      <c r="CV16" s="653"/>
      <c r="CW16" s="653"/>
      <c r="CX16" s="661"/>
      <c r="CY16" s="580">
        <v>19584684</v>
      </c>
      <c r="CZ16" s="575"/>
      <c r="DA16" s="575"/>
      <c r="DB16" s="575"/>
      <c r="DC16" s="575"/>
      <c r="DD16" s="575"/>
      <c r="DE16" s="575"/>
      <c r="DF16" s="575"/>
      <c r="DG16" s="575"/>
      <c r="DH16" s="575"/>
      <c r="DI16" s="575"/>
      <c r="DJ16" s="575"/>
      <c r="DK16" s="576"/>
      <c r="DL16" s="580">
        <v>382691853</v>
      </c>
      <c r="DM16" s="575"/>
      <c r="DN16" s="575"/>
      <c r="DO16" s="575"/>
      <c r="DP16" s="575"/>
      <c r="DQ16" s="575"/>
      <c r="DR16" s="575"/>
      <c r="DS16" s="575"/>
      <c r="DT16" s="575"/>
      <c r="DU16" s="575"/>
      <c r="DV16" s="575"/>
      <c r="DW16" s="575"/>
      <c r="DX16" s="671"/>
    </row>
    <row r="17" spans="2:128" ht="11.25" customHeight="1" x14ac:dyDescent="0.2">
      <c r="B17" s="571" t="s">
        <v>241</v>
      </c>
      <c r="C17" s="572"/>
      <c r="D17" s="572"/>
      <c r="E17" s="572"/>
      <c r="F17" s="572"/>
      <c r="G17" s="572"/>
      <c r="H17" s="572"/>
      <c r="I17" s="572"/>
      <c r="J17" s="572"/>
      <c r="K17" s="572"/>
      <c r="L17" s="572"/>
      <c r="M17" s="572"/>
      <c r="N17" s="572"/>
      <c r="O17" s="572"/>
      <c r="P17" s="572"/>
      <c r="Q17" s="573"/>
      <c r="R17" s="574">
        <v>5705037</v>
      </c>
      <c r="S17" s="575"/>
      <c r="T17" s="575"/>
      <c r="U17" s="575"/>
      <c r="V17" s="575"/>
      <c r="W17" s="575"/>
      <c r="X17" s="575"/>
      <c r="Y17" s="576"/>
      <c r="Z17" s="652">
        <v>0.2</v>
      </c>
      <c r="AA17" s="652"/>
      <c r="AB17" s="652"/>
      <c r="AC17" s="652"/>
      <c r="AD17" s="650">
        <v>5705037</v>
      </c>
      <c r="AE17" s="650"/>
      <c r="AF17" s="650"/>
      <c r="AG17" s="650"/>
      <c r="AH17" s="650"/>
      <c r="AI17" s="650"/>
      <c r="AJ17" s="650"/>
      <c r="AK17" s="650"/>
      <c r="AL17" s="577">
        <v>0.4</v>
      </c>
      <c r="AM17" s="653"/>
      <c r="AN17" s="653"/>
      <c r="AO17" s="654"/>
      <c r="AP17" s="571" t="s">
        <v>242</v>
      </c>
      <c r="AQ17" s="572"/>
      <c r="AR17" s="572"/>
      <c r="AS17" s="572"/>
      <c r="AT17" s="572"/>
      <c r="AU17" s="572"/>
      <c r="AV17" s="572"/>
      <c r="AW17" s="572"/>
      <c r="AX17" s="572"/>
      <c r="AY17" s="572"/>
      <c r="AZ17" s="572"/>
      <c r="BA17" s="572"/>
      <c r="BB17" s="572"/>
      <c r="BC17" s="573"/>
      <c r="BD17" s="574">
        <v>398784109</v>
      </c>
      <c r="BE17" s="575"/>
      <c r="BF17" s="575"/>
      <c r="BG17" s="575"/>
      <c r="BH17" s="575"/>
      <c r="BI17" s="575"/>
      <c r="BJ17" s="575"/>
      <c r="BK17" s="576"/>
      <c r="BL17" s="652">
        <v>28.7</v>
      </c>
      <c r="BM17" s="652"/>
      <c r="BN17" s="652"/>
      <c r="BO17" s="652"/>
      <c r="BP17" s="650">
        <v>19296408</v>
      </c>
      <c r="BQ17" s="650"/>
      <c r="BR17" s="650"/>
      <c r="BS17" s="650"/>
      <c r="BT17" s="650"/>
      <c r="BU17" s="650"/>
      <c r="BV17" s="650"/>
      <c r="BW17" s="651"/>
      <c r="BY17" s="571" t="s">
        <v>243</v>
      </c>
      <c r="BZ17" s="572"/>
      <c r="CA17" s="572"/>
      <c r="CB17" s="572"/>
      <c r="CC17" s="572"/>
      <c r="CD17" s="572"/>
      <c r="CE17" s="572"/>
      <c r="CF17" s="572"/>
      <c r="CG17" s="572"/>
      <c r="CH17" s="572"/>
      <c r="CI17" s="572"/>
      <c r="CJ17" s="572"/>
      <c r="CK17" s="572"/>
      <c r="CL17" s="573"/>
      <c r="CM17" s="574">
        <v>576143</v>
      </c>
      <c r="CN17" s="575"/>
      <c r="CO17" s="575"/>
      <c r="CP17" s="575"/>
      <c r="CQ17" s="575"/>
      <c r="CR17" s="575"/>
      <c r="CS17" s="575"/>
      <c r="CT17" s="576"/>
      <c r="CU17" s="577">
        <v>0</v>
      </c>
      <c r="CV17" s="653"/>
      <c r="CW17" s="653"/>
      <c r="CX17" s="661"/>
      <c r="CY17" s="580" t="s">
        <v>213</v>
      </c>
      <c r="CZ17" s="575"/>
      <c r="DA17" s="575"/>
      <c r="DB17" s="575"/>
      <c r="DC17" s="575"/>
      <c r="DD17" s="575"/>
      <c r="DE17" s="575"/>
      <c r="DF17" s="575"/>
      <c r="DG17" s="575"/>
      <c r="DH17" s="575"/>
      <c r="DI17" s="575"/>
      <c r="DJ17" s="575"/>
      <c r="DK17" s="576"/>
      <c r="DL17" s="580">
        <v>5837</v>
      </c>
      <c r="DM17" s="575"/>
      <c r="DN17" s="575"/>
      <c r="DO17" s="575"/>
      <c r="DP17" s="575"/>
      <c r="DQ17" s="575"/>
      <c r="DR17" s="575"/>
      <c r="DS17" s="575"/>
      <c r="DT17" s="575"/>
      <c r="DU17" s="575"/>
      <c r="DV17" s="575"/>
      <c r="DW17" s="575"/>
      <c r="DX17" s="671"/>
    </row>
    <row r="18" spans="2:128" ht="11.25" customHeight="1" x14ac:dyDescent="0.2">
      <c r="B18" s="672" t="s">
        <v>244</v>
      </c>
      <c r="C18" s="673"/>
      <c r="D18" s="673"/>
      <c r="E18" s="673"/>
      <c r="F18" s="673"/>
      <c r="G18" s="673"/>
      <c r="H18" s="673"/>
      <c r="I18" s="673"/>
      <c r="J18" s="673"/>
      <c r="K18" s="673"/>
      <c r="L18" s="673"/>
      <c r="M18" s="673"/>
      <c r="N18" s="673"/>
      <c r="O18" s="673"/>
      <c r="P18" s="673"/>
      <c r="Q18" s="674"/>
      <c r="R18" s="574" t="s">
        <v>213</v>
      </c>
      <c r="S18" s="575"/>
      <c r="T18" s="575"/>
      <c r="U18" s="575"/>
      <c r="V18" s="575"/>
      <c r="W18" s="575"/>
      <c r="X18" s="575"/>
      <c r="Y18" s="576"/>
      <c r="Z18" s="652" t="s">
        <v>213</v>
      </c>
      <c r="AA18" s="652"/>
      <c r="AB18" s="652"/>
      <c r="AC18" s="652"/>
      <c r="AD18" s="650" t="s">
        <v>139</v>
      </c>
      <c r="AE18" s="650"/>
      <c r="AF18" s="650"/>
      <c r="AG18" s="650"/>
      <c r="AH18" s="650"/>
      <c r="AI18" s="650"/>
      <c r="AJ18" s="650"/>
      <c r="AK18" s="650"/>
      <c r="AL18" s="577" t="s">
        <v>139</v>
      </c>
      <c r="AM18" s="653"/>
      <c r="AN18" s="653"/>
      <c r="AO18" s="654"/>
      <c r="AP18" s="571" t="s">
        <v>245</v>
      </c>
      <c r="AQ18" s="572"/>
      <c r="AR18" s="572"/>
      <c r="AS18" s="572"/>
      <c r="AT18" s="572"/>
      <c r="AU18" s="572"/>
      <c r="AV18" s="572"/>
      <c r="AW18" s="572"/>
      <c r="AX18" s="572"/>
      <c r="AY18" s="572"/>
      <c r="AZ18" s="572"/>
      <c r="BA18" s="572"/>
      <c r="BB18" s="572"/>
      <c r="BC18" s="573"/>
      <c r="BD18" s="574">
        <v>390453099</v>
      </c>
      <c r="BE18" s="575"/>
      <c r="BF18" s="575"/>
      <c r="BG18" s="575"/>
      <c r="BH18" s="575"/>
      <c r="BI18" s="575"/>
      <c r="BJ18" s="575"/>
      <c r="BK18" s="576"/>
      <c r="BL18" s="652">
        <v>28.1</v>
      </c>
      <c r="BM18" s="652"/>
      <c r="BN18" s="652"/>
      <c r="BO18" s="652"/>
      <c r="BP18" s="650" t="s">
        <v>139</v>
      </c>
      <c r="BQ18" s="650"/>
      <c r="BR18" s="650"/>
      <c r="BS18" s="650"/>
      <c r="BT18" s="650"/>
      <c r="BU18" s="650"/>
      <c r="BV18" s="650"/>
      <c r="BW18" s="651"/>
      <c r="BY18" s="571" t="s">
        <v>246</v>
      </c>
      <c r="BZ18" s="572"/>
      <c r="CA18" s="572"/>
      <c r="CB18" s="572"/>
      <c r="CC18" s="572"/>
      <c r="CD18" s="572"/>
      <c r="CE18" s="572"/>
      <c r="CF18" s="572"/>
      <c r="CG18" s="572"/>
      <c r="CH18" s="572"/>
      <c r="CI18" s="572"/>
      <c r="CJ18" s="572"/>
      <c r="CK18" s="572"/>
      <c r="CL18" s="573"/>
      <c r="CM18" s="574">
        <v>386500433</v>
      </c>
      <c r="CN18" s="575"/>
      <c r="CO18" s="575"/>
      <c r="CP18" s="575"/>
      <c r="CQ18" s="575"/>
      <c r="CR18" s="575"/>
      <c r="CS18" s="575"/>
      <c r="CT18" s="576"/>
      <c r="CU18" s="577">
        <v>13.6</v>
      </c>
      <c r="CV18" s="653"/>
      <c r="CW18" s="653"/>
      <c r="CX18" s="661"/>
      <c r="CY18" s="580" t="s">
        <v>139</v>
      </c>
      <c r="CZ18" s="575"/>
      <c r="DA18" s="575"/>
      <c r="DB18" s="575"/>
      <c r="DC18" s="575"/>
      <c r="DD18" s="575"/>
      <c r="DE18" s="575"/>
      <c r="DF18" s="575"/>
      <c r="DG18" s="575"/>
      <c r="DH18" s="575"/>
      <c r="DI18" s="575"/>
      <c r="DJ18" s="575"/>
      <c r="DK18" s="576"/>
      <c r="DL18" s="580">
        <v>375404777</v>
      </c>
      <c r="DM18" s="575"/>
      <c r="DN18" s="575"/>
      <c r="DO18" s="575"/>
      <c r="DP18" s="575"/>
      <c r="DQ18" s="575"/>
      <c r="DR18" s="575"/>
      <c r="DS18" s="575"/>
      <c r="DT18" s="575"/>
      <c r="DU18" s="575"/>
      <c r="DV18" s="575"/>
      <c r="DW18" s="575"/>
      <c r="DX18" s="671"/>
    </row>
    <row r="19" spans="2:128" ht="11.25" customHeight="1" x14ac:dyDescent="0.2">
      <c r="B19" s="571" t="s">
        <v>247</v>
      </c>
      <c r="C19" s="572"/>
      <c r="D19" s="572"/>
      <c r="E19" s="572"/>
      <c r="F19" s="572"/>
      <c r="G19" s="572"/>
      <c r="H19" s="572"/>
      <c r="I19" s="572"/>
      <c r="J19" s="572"/>
      <c r="K19" s="572"/>
      <c r="L19" s="572"/>
      <c r="M19" s="572"/>
      <c r="N19" s="572"/>
      <c r="O19" s="572"/>
      <c r="P19" s="572"/>
      <c r="Q19" s="573"/>
      <c r="R19" s="574">
        <v>133113266</v>
      </c>
      <c r="S19" s="575"/>
      <c r="T19" s="575"/>
      <c r="U19" s="575"/>
      <c r="V19" s="575"/>
      <c r="W19" s="575"/>
      <c r="X19" s="575"/>
      <c r="Y19" s="576"/>
      <c r="Z19" s="652">
        <v>4.5999999999999996</v>
      </c>
      <c r="AA19" s="652"/>
      <c r="AB19" s="652"/>
      <c r="AC19" s="652"/>
      <c r="AD19" s="650">
        <v>132074522</v>
      </c>
      <c r="AE19" s="650"/>
      <c r="AF19" s="650"/>
      <c r="AG19" s="650"/>
      <c r="AH19" s="650"/>
      <c r="AI19" s="650"/>
      <c r="AJ19" s="650"/>
      <c r="AK19" s="650"/>
      <c r="AL19" s="577">
        <v>9.5</v>
      </c>
      <c r="AM19" s="653"/>
      <c r="AN19" s="653"/>
      <c r="AO19" s="654"/>
      <c r="AP19" s="571" t="s">
        <v>248</v>
      </c>
      <c r="AQ19" s="572"/>
      <c r="AR19" s="572"/>
      <c r="AS19" s="572"/>
      <c r="AT19" s="572"/>
      <c r="AU19" s="572"/>
      <c r="AV19" s="572"/>
      <c r="AW19" s="572"/>
      <c r="AX19" s="572"/>
      <c r="AY19" s="572"/>
      <c r="AZ19" s="572"/>
      <c r="BA19" s="572"/>
      <c r="BB19" s="572"/>
      <c r="BC19" s="573"/>
      <c r="BD19" s="574">
        <v>27165370</v>
      </c>
      <c r="BE19" s="575"/>
      <c r="BF19" s="575"/>
      <c r="BG19" s="575"/>
      <c r="BH19" s="575"/>
      <c r="BI19" s="575"/>
      <c r="BJ19" s="575"/>
      <c r="BK19" s="576"/>
      <c r="BL19" s="577">
        <v>2</v>
      </c>
      <c r="BM19" s="653"/>
      <c r="BN19" s="653"/>
      <c r="BO19" s="661"/>
      <c r="BP19" s="580" t="s">
        <v>213</v>
      </c>
      <c r="BQ19" s="575"/>
      <c r="BR19" s="575"/>
      <c r="BS19" s="575"/>
      <c r="BT19" s="575"/>
      <c r="BU19" s="575"/>
      <c r="BV19" s="575"/>
      <c r="BW19" s="671"/>
      <c r="BY19" s="571" t="s">
        <v>249</v>
      </c>
      <c r="BZ19" s="572"/>
      <c r="CA19" s="572"/>
      <c r="CB19" s="572"/>
      <c r="CC19" s="572"/>
      <c r="CD19" s="572"/>
      <c r="CE19" s="572"/>
      <c r="CF19" s="572"/>
      <c r="CG19" s="572"/>
      <c r="CH19" s="572"/>
      <c r="CI19" s="572"/>
      <c r="CJ19" s="572"/>
      <c r="CK19" s="572"/>
      <c r="CL19" s="573"/>
      <c r="CM19" s="574" t="s">
        <v>213</v>
      </c>
      <c r="CN19" s="575"/>
      <c r="CO19" s="575"/>
      <c r="CP19" s="575"/>
      <c r="CQ19" s="575"/>
      <c r="CR19" s="575"/>
      <c r="CS19" s="575"/>
      <c r="CT19" s="576"/>
      <c r="CU19" s="577" t="s">
        <v>139</v>
      </c>
      <c r="CV19" s="653"/>
      <c r="CW19" s="653"/>
      <c r="CX19" s="661"/>
      <c r="CY19" s="580" t="s">
        <v>139</v>
      </c>
      <c r="CZ19" s="575"/>
      <c r="DA19" s="575"/>
      <c r="DB19" s="575"/>
      <c r="DC19" s="575"/>
      <c r="DD19" s="575"/>
      <c r="DE19" s="575"/>
      <c r="DF19" s="575"/>
      <c r="DG19" s="575"/>
      <c r="DH19" s="575"/>
      <c r="DI19" s="575"/>
      <c r="DJ19" s="575"/>
      <c r="DK19" s="576"/>
      <c r="DL19" s="580" t="s">
        <v>139</v>
      </c>
      <c r="DM19" s="575"/>
      <c r="DN19" s="575"/>
      <c r="DO19" s="575"/>
      <c r="DP19" s="575"/>
      <c r="DQ19" s="575"/>
      <c r="DR19" s="575"/>
      <c r="DS19" s="575"/>
      <c r="DT19" s="575"/>
      <c r="DU19" s="575"/>
      <c r="DV19" s="575"/>
      <c r="DW19" s="575"/>
      <c r="DX19" s="671"/>
    </row>
    <row r="20" spans="2:128" ht="11.25" customHeight="1" x14ac:dyDescent="0.2">
      <c r="B20" s="571" t="s">
        <v>250</v>
      </c>
      <c r="C20" s="572"/>
      <c r="D20" s="572"/>
      <c r="E20" s="572"/>
      <c r="F20" s="572"/>
      <c r="G20" s="572"/>
      <c r="H20" s="572"/>
      <c r="I20" s="572"/>
      <c r="J20" s="572"/>
      <c r="K20" s="572"/>
      <c r="L20" s="572"/>
      <c r="M20" s="572"/>
      <c r="N20" s="572"/>
      <c r="O20" s="572"/>
      <c r="P20" s="572"/>
      <c r="Q20" s="573"/>
      <c r="R20" s="574">
        <v>132074522</v>
      </c>
      <c r="S20" s="575"/>
      <c r="T20" s="575"/>
      <c r="U20" s="575"/>
      <c r="V20" s="575"/>
      <c r="W20" s="575"/>
      <c r="X20" s="575"/>
      <c r="Y20" s="576"/>
      <c r="Z20" s="577">
        <v>4.5</v>
      </c>
      <c r="AA20" s="653"/>
      <c r="AB20" s="653"/>
      <c r="AC20" s="661"/>
      <c r="AD20" s="580">
        <v>132074522</v>
      </c>
      <c r="AE20" s="575"/>
      <c r="AF20" s="575"/>
      <c r="AG20" s="575"/>
      <c r="AH20" s="575"/>
      <c r="AI20" s="575"/>
      <c r="AJ20" s="575"/>
      <c r="AK20" s="576"/>
      <c r="AL20" s="577">
        <v>9.5</v>
      </c>
      <c r="AM20" s="653"/>
      <c r="AN20" s="653"/>
      <c r="AO20" s="654"/>
      <c r="AP20" s="571" t="s">
        <v>251</v>
      </c>
      <c r="AQ20" s="662"/>
      <c r="AR20" s="662"/>
      <c r="AS20" s="662"/>
      <c r="AT20" s="662"/>
      <c r="AU20" s="662"/>
      <c r="AV20" s="662"/>
      <c r="AW20" s="662"/>
      <c r="AX20" s="662"/>
      <c r="AY20" s="662"/>
      <c r="AZ20" s="662"/>
      <c r="BA20" s="662"/>
      <c r="BB20" s="662"/>
      <c r="BC20" s="663"/>
      <c r="BD20" s="574">
        <v>8455529</v>
      </c>
      <c r="BE20" s="575"/>
      <c r="BF20" s="575"/>
      <c r="BG20" s="575"/>
      <c r="BH20" s="575"/>
      <c r="BI20" s="575"/>
      <c r="BJ20" s="575"/>
      <c r="BK20" s="576"/>
      <c r="BL20" s="577">
        <v>0.6</v>
      </c>
      <c r="BM20" s="653"/>
      <c r="BN20" s="653"/>
      <c r="BO20" s="661"/>
      <c r="BP20" s="580" t="s">
        <v>213</v>
      </c>
      <c r="BQ20" s="575"/>
      <c r="BR20" s="575"/>
      <c r="BS20" s="575"/>
      <c r="BT20" s="575"/>
      <c r="BU20" s="575"/>
      <c r="BV20" s="575"/>
      <c r="BW20" s="671"/>
      <c r="BY20" s="571" t="s">
        <v>252</v>
      </c>
      <c r="BZ20" s="662"/>
      <c r="CA20" s="662"/>
      <c r="CB20" s="662"/>
      <c r="CC20" s="662"/>
      <c r="CD20" s="662"/>
      <c r="CE20" s="662"/>
      <c r="CF20" s="662"/>
      <c r="CG20" s="662"/>
      <c r="CH20" s="662"/>
      <c r="CI20" s="662"/>
      <c r="CJ20" s="662"/>
      <c r="CK20" s="662"/>
      <c r="CL20" s="663"/>
      <c r="CM20" s="574" t="s">
        <v>213</v>
      </c>
      <c r="CN20" s="575"/>
      <c r="CO20" s="575"/>
      <c r="CP20" s="575"/>
      <c r="CQ20" s="575"/>
      <c r="CR20" s="575"/>
      <c r="CS20" s="575"/>
      <c r="CT20" s="576"/>
      <c r="CU20" s="577" t="s">
        <v>139</v>
      </c>
      <c r="CV20" s="653"/>
      <c r="CW20" s="653"/>
      <c r="CX20" s="661"/>
      <c r="CY20" s="580" t="s">
        <v>139</v>
      </c>
      <c r="CZ20" s="575"/>
      <c r="DA20" s="575"/>
      <c r="DB20" s="575"/>
      <c r="DC20" s="575"/>
      <c r="DD20" s="575"/>
      <c r="DE20" s="575"/>
      <c r="DF20" s="575"/>
      <c r="DG20" s="575"/>
      <c r="DH20" s="575"/>
      <c r="DI20" s="575"/>
      <c r="DJ20" s="575"/>
      <c r="DK20" s="576"/>
      <c r="DL20" s="580" t="s">
        <v>139</v>
      </c>
      <c r="DM20" s="575"/>
      <c r="DN20" s="575"/>
      <c r="DO20" s="575"/>
      <c r="DP20" s="575"/>
      <c r="DQ20" s="575"/>
      <c r="DR20" s="575"/>
      <c r="DS20" s="575"/>
      <c r="DT20" s="575"/>
      <c r="DU20" s="575"/>
      <c r="DV20" s="575"/>
      <c r="DW20" s="575"/>
      <c r="DX20" s="671"/>
    </row>
    <row r="21" spans="2:128" ht="11.25" customHeight="1" x14ac:dyDescent="0.2">
      <c r="B21" s="571" t="s">
        <v>253</v>
      </c>
      <c r="C21" s="572"/>
      <c r="D21" s="572"/>
      <c r="E21" s="572"/>
      <c r="F21" s="572"/>
      <c r="G21" s="572"/>
      <c r="H21" s="572"/>
      <c r="I21" s="572"/>
      <c r="J21" s="572"/>
      <c r="K21" s="572"/>
      <c r="L21" s="572"/>
      <c r="M21" s="572"/>
      <c r="N21" s="572"/>
      <c r="O21" s="572"/>
      <c r="P21" s="572"/>
      <c r="Q21" s="573"/>
      <c r="R21" s="574">
        <v>1005993</v>
      </c>
      <c r="S21" s="575"/>
      <c r="T21" s="575"/>
      <c r="U21" s="575"/>
      <c r="V21" s="575"/>
      <c r="W21" s="575"/>
      <c r="X21" s="575"/>
      <c r="Y21" s="576"/>
      <c r="Z21" s="577">
        <v>0</v>
      </c>
      <c r="AA21" s="653"/>
      <c r="AB21" s="653"/>
      <c r="AC21" s="661"/>
      <c r="AD21" s="580" t="s">
        <v>213</v>
      </c>
      <c r="AE21" s="575"/>
      <c r="AF21" s="575"/>
      <c r="AG21" s="575"/>
      <c r="AH21" s="575"/>
      <c r="AI21" s="575"/>
      <c r="AJ21" s="575"/>
      <c r="AK21" s="576"/>
      <c r="AL21" s="577" t="s">
        <v>139</v>
      </c>
      <c r="AM21" s="653"/>
      <c r="AN21" s="653"/>
      <c r="AO21" s="654"/>
      <c r="AP21" s="571" t="s">
        <v>254</v>
      </c>
      <c r="AQ21" s="662"/>
      <c r="AR21" s="662"/>
      <c r="AS21" s="662"/>
      <c r="AT21" s="662"/>
      <c r="AU21" s="662"/>
      <c r="AV21" s="662"/>
      <c r="AW21" s="662"/>
      <c r="AX21" s="662"/>
      <c r="AY21" s="662"/>
      <c r="AZ21" s="662"/>
      <c r="BA21" s="662"/>
      <c r="BB21" s="662"/>
      <c r="BC21" s="663"/>
      <c r="BD21" s="574">
        <v>1450192</v>
      </c>
      <c r="BE21" s="575"/>
      <c r="BF21" s="575"/>
      <c r="BG21" s="575"/>
      <c r="BH21" s="575"/>
      <c r="BI21" s="575"/>
      <c r="BJ21" s="575"/>
      <c r="BK21" s="576"/>
      <c r="BL21" s="577">
        <v>0.1</v>
      </c>
      <c r="BM21" s="653"/>
      <c r="BN21" s="653"/>
      <c r="BO21" s="661"/>
      <c r="BP21" s="580" t="s">
        <v>139</v>
      </c>
      <c r="BQ21" s="575"/>
      <c r="BR21" s="575"/>
      <c r="BS21" s="575"/>
      <c r="BT21" s="575"/>
      <c r="BU21" s="575"/>
      <c r="BV21" s="575"/>
      <c r="BW21" s="671"/>
      <c r="BY21" s="571" t="s">
        <v>255</v>
      </c>
      <c r="BZ21" s="662"/>
      <c r="CA21" s="662"/>
      <c r="CB21" s="662"/>
      <c r="CC21" s="662"/>
      <c r="CD21" s="662"/>
      <c r="CE21" s="662"/>
      <c r="CF21" s="662"/>
      <c r="CG21" s="662"/>
      <c r="CH21" s="662"/>
      <c r="CI21" s="662"/>
      <c r="CJ21" s="662"/>
      <c r="CK21" s="662"/>
      <c r="CL21" s="663"/>
      <c r="CM21" s="574">
        <v>579512</v>
      </c>
      <c r="CN21" s="575"/>
      <c r="CO21" s="575"/>
      <c r="CP21" s="575"/>
      <c r="CQ21" s="575"/>
      <c r="CR21" s="575"/>
      <c r="CS21" s="575"/>
      <c r="CT21" s="576"/>
      <c r="CU21" s="577">
        <v>0</v>
      </c>
      <c r="CV21" s="653"/>
      <c r="CW21" s="653"/>
      <c r="CX21" s="661"/>
      <c r="CY21" s="580" t="s">
        <v>139</v>
      </c>
      <c r="CZ21" s="575"/>
      <c r="DA21" s="575"/>
      <c r="DB21" s="575"/>
      <c r="DC21" s="575"/>
      <c r="DD21" s="575"/>
      <c r="DE21" s="575"/>
      <c r="DF21" s="575"/>
      <c r="DG21" s="575"/>
      <c r="DH21" s="575"/>
      <c r="DI21" s="575"/>
      <c r="DJ21" s="575"/>
      <c r="DK21" s="576"/>
      <c r="DL21" s="580">
        <v>579512</v>
      </c>
      <c r="DM21" s="575"/>
      <c r="DN21" s="575"/>
      <c r="DO21" s="575"/>
      <c r="DP21" s="575"/>
      <c r="DQ21" s="575"/>
      <c r="DR21" s="575"/>
      <c r="DS21" s="575"/>
      <c r="DT21" s="575"/>
      <c r="DU21" s="575"/>
      <c r="DV21" s="575"/>
      <c r="DW21" s="575"/>
      <c r="DX21" s="671"/>
    </row>
    <row r="22" spans="2:128" ht="11.25" customHeight="1" x14ac:dyDescent="0.2">
      <c r="B22" s="571" t="s">
        <v>256</v>
      </c>
      <c r="C22" s="572"/>
      <c r="D22" s="572"/>
      <c r="E22" s="572"/>
      <c r="F22" s="572"/>
      <c r="G22" s="572"/>
      <c r="H22" s="572"/>
      <c r="I22" s="572"/>
      <c r="J22" s="572"/>
      <c r="K22" s="572"/>
      <c r="L22" s="572"/>
      <c r="M22" s="572"/>
      <c r="N22" s="572"/>
      <c r="O22" s="572"/>
      <c r="P22" s="572"/>
      <c r="Q22" s="573"/>
      <c r="R22" s="574">
        <v>32751</v>
      </c>
      <c r="S22" s="575"/>
      <c r="T22" s="575"/>
      <c r="U22" s="575"/>
      <c r="V22" s="575"/>
      <c r="W22" s="575"/>
      <c r="X22" s="575"/>
      <c r="Y22" s="576"/>
      <c r="Z22" s="577">
        <v>0</v>
      </c>
      <c r="AA22" s="653"/>
      <c r="AB22" s="653"/>
      <c r="AC22" s="661"/>
      <c r="AD22" s="580" t="s">
        <v>139</v>
      </c>
      <c r="AE22" s="575"/>
      <c r="AF22" s="575"/>
      <c r="AG22" s="575"/>
      <c r="AH22" s="575"/>
      <c r="AI22" s="575"/>
      <c r="AJ22" s="575"/>
      <c r="AK22" s="576"/>
      <c r="AL22" s="577" t="s">
        <v>139</v>
      </c>
      <c r="AM22" s="653"/>
      <c r="AN22" s="653"/>
      <c r="AO22" s="654"/>
      <c r="AP22" s="571" t="s">
        <v>257</v>
      </c>
      <c r="AQ22" s="572"/>
      <c r="AR22" s="572"/>
      <c r="AS22" s="572"/>
      <c r="AT22" s="572"/>
      <c r="AU22" s="572"/>
      <c r="AV22" s="572"/>
      <c r="AW22" s="572"/>
      <c r="AX22" s="572"/>
      <c r="AY22" s="572"/>
      <c r="AZ22" s="572"/>
      <c r="BA22" s="572"/>
      <c r="BB22" s="572"/>
      <c r="BC22" s="573"/>
      <c r="BD22" s="574">
        <v>58620886</v>
      </c>
      <c r="BE22" s="575"/>
      <c r="BF22" s="575"/>
      <c r="BG22" s="575"/>
      <c r="BH22" s="575"/>
      <c r="BI22" s="575"/>
      <c r="BJ22" s="575"/>
      <c r="BK22" s="576"/>
      <c r="BL22" s="577">
        <v>4.2</v>
      </c>
      <c r="BM22" s="653"/>
      <c r="BN22" s="653"/>
      <c r="BO22" s="661"/>
      <c r="BP22" s="580" t="s">
        <v>227</v>
      </c>
      <c r="BQ22" s="575"/>
      <c r="BR22" s="575"/>
      <c r="BS22" s="575"/>
      <c r="BT22" s="575"/>
      <c r="BU22" s="575"/>
      <c r="BV22" s="575"/>
      <c r="BW22" s="671"/>
      <c r="BY22" s="571" t="s">
        <v>258</v>
      </c>
      <c r="BZ22" s="662"/>
      <c r="CA22" s="662"/>
      <c r="CB22" s="662"/>
      <c r="CC22" s="662"/>
      <c r="CD22" s="662"/>
      <c r="CE22" s="662"/>
      <c r="CF22" s="662"/>
      <c r="CG22" s="662"/>
      <c r="CH22" s="662"/>
      <c r="CI22" s="662"/>
      <c r="CJ22" s="662"/>
      <c r="CK22" s="662"/>
      <c r="CL22" s="663"/>
      <c r="CM22" s="574">
        <v>10173177</v>
      </c>
      <c r="CN22" s="575"/>
      <c r="CO22" s="575"/>
      <c r="CP22" s="575"/>
      <c r="CQ22" s="575"/>
      <c r="CR22" s="575"/>
      <c r="CS22" s="575"/>
      <c r="CT22" s="576"/>
      <c r="CU22" s="577">
        <v>0.4</v>
      </c>
      <c r="CV22" s="653"/>
      <c r="CW22" s="653"/>
      <c r="CX22" s="661"/>
      <c r="CY22" s="580" t="s">
        <v>227</v>
      </c>
      <c r="CZ22" s="575"/>
      <c r="DA22" s="575"/>
      <c r="DB22" s="575"/>
      <c r="DC22" s="575"/>
      <c r="DD22" s="575"/>
      <c r="DE22" s="575"/>
      <c r="DF22" s="575"/>
      <c r="DG22" s="575"/>
      <c r="DH22" s="575"/>
      <c r="DI22" s="575"/>
      <c r="DJ22" s="575"/>
      <c r="DK22" s="576"/>
      <c r="DL22" s="580">
        <v>10173177</v>
      </c>
      <c r="DM22" s="575"/>
      <c r="DN22" s="575"/>
      <c r="DO22" s="575"/>
      <c r="DP22" s="575"/>
      <c r="DQ22" s="575"/>
      <c r="DR22" s="575"/>
      <c r="DS22" s="575"/>
      <c r="DT22" s="575"/>
      <c r="DU22" s="575"/>
      <c r="DV22" s="575"/>
      <c r="DW22" s="575"/>
      <c r="DX22" s="671"/>
    </row>
    <row r="23" spans="2:128" ht="11.25" customHeight="1" x14ac:dyDescent="0.2">
      <c r="B23" s="571" t="s">
        <v>259</v>
      </c>
      <c r="C23" s="572"/>
      <c r="D23" s="572"/>
      <c r="E23" s="572"/>
      <c r="F23" s="572"/>
      <c r="G23" s="572"/>
      <c r="H23" s="572"/>
      <c r="I23" s="572"/>
      <c r="J23" s="572"/>
      <c r="K23" s="572"/>
      <c r="L23" s="572"/>
      <c r="M23" s="572"/>
      <c r="N23" s="572"/>
      <c r="O23" s="572"/>
      <c r="P23" s="572"/>
      <c r="Q23" s="573"/>
      <c r="R23" s="574">
        <v>1675117855</v>
      </c>
      <c r="S23" s="575"/>
      <c r="T23" s="575"/>
      <c r="U23" s="575"/>
      <c r="V23" s="575"/>
      <c r="W23" s="575"/>
      <c r="X23" s="575"/>
      <c r="Y23" s="576"/>
      <c r="Z23" s="577">
        <v>57.3</v>
      </c>
      <c r="AA23" s="653"/>
      <c r="AB23" s="653"/>
      <c r="AC23" s="661"/>
      <c r="AD23" s="580">
        <v>1379128152</v>
      </c>
      <c r="AE23" s="575"/>
      <c r="AF23" s="575"/>
      <c r="AG23" s="575"/>
      <c r="AH23" s="575"/>
      <c r="AI23" s="575"/>
      <c r="AJ23" s="575"/>
      <c r="AK23" s="576"/>
      <c r="AL23" s="577">
        <v>99.7</v>
      </c>
      <c r="AM23" s="653"/>
      <c r="AN23" s="653"/>
      <c r="AO23" s="654"/>
      <c r="AP23" s="571" t="s">
        <v>260</v>
      </c>
      <c r="AQ23" s="572"/>
      <c r="AR23" s="572"/>
      <c r="AS23" s="572"/>
      <c r="AT23" s="572"/>
      <c r="AU23" s="572"/>
      <c r="AV23" s="572"/>
      <c r="AW23" s="572"/>
      <c r="AX23" s="572"/>
      <c r="AY23" s="572"/>
      <c r="AZ23" s="572"/>
      <c r="BA23" s="572"/>
      <c r="BB23" s="572"/>
      <c r="BC23" s="573"/>
      <c r="BD23" s="574">
        <v>126256081</v>
      </c>
      <c r="BE23" s="575"/>
      <c r="BF23" s="575"/>
      <c r="BG23" s="575"/>
      <c r="BH23" s="575"/>
      <c r="BI23" s="575"/>
      <c r="BJ23" s="575"/>
      <c r="BK23" s="576"/>
      <c r="BL23" s="577">
        <v>9.1</v>
      </c>
      <c r="BM23" s="653"/>
      <c r="BN23" s="653"/>
      <c r="BO23" s="661"/>
      <c r="BP23" s="580" t="s">
        <v>139</v>
      </c>
      <c r="BQ23" s="575"/>
      <c r="BR23" s="575"/>
      <c r="BS23" s="575"/>
      <c r="BT23" s="575"/>
      <c r="BU23" s="575"/>
      <c r="BV23" s="575"/>
      <c r="BW23" s="671"/>
      <c r="BY23" s="571" t="s">
        <v>261</v>
      </c>
      <c r="BZ23" s="662"/>
      <c r="CA23" s="662"/>
      <c r="CB23" s="662"/>
      <c r="CC23" s="662"/>
      <c r="CD23" s="662"/>
      <c r="CE23" s="662"/>
      <c r="CF23" s="662"/>
      <c r="CG23" s="662"/>
      <c r="CH23" s="662"/>
      <c r="CI23" s="662"/>
      <c r="CJ23" s="662"/>
      <c r="CK23" s="662"/>
      <c r="CL23" s="663"/>
      <c r="CM23" s="574">
        <v>7003171</v>
      </c>
      <c r="CN23" s="575"/>
      <c r="CO23" s="575"/>
      <c r="CP23" s="575"/>
      <c r="CQ23" s="575"/>
      <c r="CR23" s="575"/>
      <c r="CS23" s="575"/>
      <c r="CT23" s="576"/>
      <c r="CU23" s="577">
        <v>0.2</v>
      </c>
      <c r="CV23" s="653"/>
      <c r="CW23" s="653"/>
      <c r="CX23" s="661"/>
      <c r="CY23" s="580" t="s">
        <v>213</v>
      </c>
      <c r="CZ23" s="575"/>
      <c r="DA23" s="575"/>
      <c r="DB23" s="575"/>
      <c r="DC23" s="575"/>
      <c r="DD23" s="575"/>
      <c r="DE23" s="575"/>
      <c r="DF23" s="575"/>
      <c r="DG23" s="575"/>
      <c r="DH23" s="575"/>
      <c r="DI23" s="575"/>
      <c r="DJ23" s="575"/>
      <c r="DK23" s="576"/>
      <c r="DL23" s="580">
        <v>7003171</v>
      </c>
      <c r="DM23" s="575"/>
      <c r="DN23" s="575"/>
      <c r="DO23" s="575"/>
      <c r="DP23" s="575"/>
      <c r="DQ23" s="575"/>
      <c r="DR23" s="575"/>
      <c r="DS23" s="575"/>
      <c r="DT23" s="575"/>
      <c r="DU23" s="575"/>
      <c r="DV23" s="575"/>
      <c r="DW23" s="575"/>
      <c r="DX23" s="671"/>
    </row>
    <row r="24" spans="2:128" ht="11.25" customHeight="1" x14ac:dyDescent="0.2">
      <c r="B24" s="571" t="s">
        <v>262</v>
      </c>
      <c r="C24" s="572"/>
      <c r="D24" s="572"/>
      <c r="E24" s="572"/>
      <c r="F24" s="572"/>
      <c r="G24" s="572"/>
      <c r="H24" s="572"/>
      <c r="I24" s="572"/>
      <c r="J24" s="572"/>
      <c r="K24" s="572"/>
      <c r="L24" s="572"/>
      <c r="M24" s="572"/>
      <c r="N24" s="572"/>
      <c r="O24" s="572"/>
      <c r="P24" s="572"/>
      <c r="Q24" s="573"/>
      <c r="R24" s="574">
        <v>1681845</v>
      </c>
      <c r="S24" s="575"/>
      <c r="T24" s="575"/>
      <c r="U24" s="575"/>
      <c r="V24" s="575"/>
      <c r="W24" s="575"/>
      <c r="X24" s="575"/>
      <c r="Y24" s="576"/>
      <c r="Z24" s="577">
        <v>0.1</v>
      </c>
      <c r="AA24" s="653"/>
      <c r="AB24" s="653"/>
      <c r="AC24" s="661"/>
      <c r="AD24" s="580">
        <v>1681845</v>
      </c>
      <c r="AE24" s="575"/>
      <c r="AF24" s="575"/>
      <c r="AG24" s="575"/>
      <c r="AH24" s="575"/>
      <c r="AI24" s="575"/>
      <c r="AJ24" s="575"/>
      <c r="AK24" s="576"/>
      <c r="AL24" s="577">
        <v>0.1</v>
      </c>
      <c r="AM24" s="653"/>
      <c r="AN24" s="653"/>
      <c r="AO24" s="654"/>
      <c r="AP24" s="571" t="s">
        <v>263</v>
      </c>
      <c r="AQ24" s="572"/>
      <c r="AR24" s="572"/>
      <c r="AS24" s="572"/>
      <c r="AT24" s="572"/>
      <c r="AU24" s="572"/>
      <c r="AV24" s="572"/>
      <c r="AW24" s="572"/>
      <c r="AX24" s="572"/>
      <c r="AY24" s="572"/>
      <c r="AZ24" s="572"/>
      <c r="BA24" s="572"/>
      <c r="BB24" s="572"/>
      <c r="BC24" s="573"/>
      <c r="BD24" s="574">
        <v>1921</v>
      </c>
      <c r="BE24" s="575"/>
      <c r="BF24" s="575"/>
      <c r="BG24" s="575"/>
      <c r="BH24" s="575"/>
      <c r="BI24" s="575"/>
      <c r="BJ24" s="575"/>
      <c r="BK24" s="576"/>
      <c r="BL24" s="577">
        <v>0</v>
      </c>
      <c r="BM24" s="653"/>
      <c r="BN24" s="653"/>
      <c r="BO24" s="661"/>
      <c r="BP24" s="580" t="s">
        <v>139</v>
      </c>
      <c r="BQ24" s="575"/>
      <c r="BR24" s="575"/>
      <c r="BS24" s="575"/>
      <c r="BT24" s="575"/>
      <c r="BU24" s="575"/>
      <c r="BV24" s="575"/>
      <c r="BW24" s="671"/>
      <c r="BY24" s="571" t="s">
        <v>264</v>
      </c>
      <c r="BZ24" s="662"/>
      <c r="CA24" s="662"/>
      <c r="CB24" s="662"/>
      <c r="CC24" s="662"/>
      <c r="CD24" s="662"/>
      <c r="CE24" s="662"/>
      <c r="CF24" s="662"/>
      <c r="CG24" s="662"/>
      <c r="CH24" s="662"/>
      <c r="CI24" s="662"/>
      <c r="CJ24" s="662"/>
      <c r="CK24" s="662"/>
      <c r="CL24" s="663"/>
      <c r="CM24" s="574">
        <v>668821</v>
      </c>
      <c r="CN24" s="575"/>
      <c r="CO24" s="575"/>
      <c r="CP24" s="575"/>
      <c r="CQ24" s="575"/>
      <c r="CR24" s="575"/>
      <c r="CS24" s="575"/>
      <c r="CT24" s="576"/>
      <c r="CU24" s="577">
        <v>0</v>
      </c>
      <c r="CV24" s="653"/>
      <c r="CW24" s="653"/>
      <c r="CX24" s="661"/>
      <c r="CY24" s="580" t="s">
        <v>213</v>
      </c>
      <c r="CZ24" s="575"/>
      <c r="DA24" s="575"/>
      <c r="DB24" s="575"/>
      <c r="DC24" s="575"/>
      <c r="DD24" s="575"/>
      <c r="DE24" s="575"/>
      <c r="DF24" s="575"/>
      <c r="DG24" s="575"/>
      <c r="DH24" s="575"/>
      <c r="DI24" s="575"/>
      <c r="DJ24" s="575"/>
      <c r="DK24" s="576"/>
      <c r="DL24" s="580">
        <v>668821</v>
      </c>
      <c r="DM24" s="575"/>
      <c r="DN24" s="575"/>
      <c r="DO24" s="575"/>
      <c r="DP24" s="575"/>
      <c r="DQ24" s="575"/>
      <c r="DR24" s="575"/>
      <c r="DS24" s="575"/>
      <c r="DT24" s="575"/>
      <c r="DU24" s="575"/>
      <c r="DV24" s="575"/>
      <c r="DW24" s="575"/>
      <c r="DX24" s="671"/>
    </row>
    <row r="25" spans="2:128" ht="11.25" customHeight="1" x14ac:dyDescent="0.2">
      <c r="B25" s="571" t="s">
        <v>265</v>
      </c>
      <c r="C25" s="572"/>
      <c r="D25" s="572"/>
      <c r="E25" s="572"/>
      <c r="F25" s="572"/>
      <c r="G25" s="572"/>
      <c r="H25" s="572"/>
      <c r="I25" s="572"/>
      <c r="J25" s="572"/>
      <c r="K25" s="572"/>
      <c r="L25" s="572"/>
      <c r="M25" s="572"/>
      <c r="N25" s="572"/>
      <c r="O25" s="572"/>
      <c r="P25" s="572"/>
      <c r="Q25" s="573"/>
      <c r="R25" s="574">
        <v>8592274</v>
      </c>
      <c r="S25" s="575"/>
      <c r="T25" s="575"/>
      <c r="U25" s="575"/>
      <c r="V25" s="575"/>
      <c r="W25" s="575"/>
      <c r="X25" s="575"/>
      <c r="Y25" s="576"/>
      <c r="Z25" s="577">
        <v>0.3</v>
      </c>
      <c r="AA25" s="653"/>
      <c r="AB25" s="653"/>
      <c r="AC25" s="661"/>
      <c r="AD25" s="580" t="s">
        <v>227</v>
      </c>
      <c r="AE25" s="575"/>
      <c r="AF25" s="575"/>
      <c r="AG25" s="575"/>
      <c r="AH25" s="575"/>
      <c r="AI25" s="575"/>
      <c r="AJ25" s="575"/>
      <c r="AK25" s="576"/>
      <c r="AL25" s="577" t="s">
        <v>139</v>
      </c>
      <c r="AM25" s="653"/>
      <c r="AN25" s="653"/>
      <c r="AO25" s="654"/>
      <c r="AP25" s="571" t="s">
        <v>266</v>
      </c>
      <c r="AQ25" s="572"/>
      <c r="AR25" s="572"/>
      <c r="AS25" s="572"/>
      <c r="AT25" s="572"/>
      <c r="AU25" s="572"/>
      <c r="AV25" s="572"/>
      <c r="AW25" s="572"/>
      <c r="AX25" s="572"/>
      <c r="AY25" s="572"/>
      <c r="AZ25" s="572"/>
      <c r="BA25" s="572"/>
      <c r="BB25" s="572"/>
      <c r="BC25" s="573"/>
      <c r="BD25" s="574">
        <v>1398710</v>
      </c>
      <c r="BE25" s="575"/>
      <c r="BF25" s="575"/>
      <c r="BG25" s="575"/>
      <c r="BH25" s="575"/>
      <c r="BI25" s="575"/>
      <c r="BJ25" s="575"/>
      <c r="BK25" s="576"/>
      <c r="BL25" s="577">
        <v>0.1</v>
      </c>
      <c r="BM25" s="653"/>
      <c r="BN25" s="653"/>
      <c r="BO25" s="661"/>
      <c r="BP25" s="580" t="s">
        <v>139</v>
      </c>
      <c r="BQ25" s="575"/>
      <c r="BR25" s="575"/>
      <c r="BS25" s="575"/>
      <c r="BT25" s="575"/>
      <c r="BU25" s="575"/>
      <c r="BV25" s="575"/>
      <c r="BW25" s="671"/>
      <c r="BY25" s="571" t="s">
        <v>267</v>
      </c>
      <c r="BZ25" s="662"/>
      <c r="CA25" s="662"/>
      <c r="CB25" s="662"/>
      <c r="CC25" s="662"/>
      <c r="CD25" s="662"/>
      <c r="CE25" s="662"/>
      <c r="CF25" s="662"/>
      <c r="CG25" s="662"/>
      <c r="CH25" s="662"/>
      <c r="CI25" s="662"/>
      <c r="CJ25" s="662"/>
      <c r="CK25" s="662"/>
      <c r="CL25" s="663"/>
      <c r="CM25" s="574">
        <v>192606068</v>
      </c>
      <c r="CN25" s="575"/>
      <c r="CO25" s="575"/>
      <c r="CP25" s="575"/>
      <c r="CQ25" s="575"/>
      <c r="CR25" s="575"/>
      <c r="CS25" s="575"/>
      <c r="CT25" s="576"/>
      <c r="CU25" s="577">
        <v>6.8</v>
      </c>
      <c r="CV25" s="653"/>
      <c r="CW25" s="653"/>
      <c r="CX25" s="661"/>
      <c r="CY25" s="580" t="s">
        <v>213</v>
      </c>
      <c r="CZ25" s="575"/>
      <c r="DA25" s="575"/>
      <c r="DB25" s="575"/>
      <c r="DC25" s="575"/>
      <c r="DD25" s="575"/>
      <c r="DE25" s="575"/>
      <c r="DF25" s="575"/>
      <c r="DG25" s="575"/>
      <c r="DH25" s="575"/>
      <c r="DI25" s="575"/>
      <c r="DJ25" s="575"/>
      <c r="DK25" s="576"/>
      <c r="DL25" s="580">
        <v>192606068</v>
      </c>
      <c r="DM25" s="575"/>
      <c r="DN25" s="575"/>
      <c r="DO25" s="575"/>
      <c r="DP25" s="575"/>
      <c r="DQ25" s="575"/>
      <c r="DR25" s="575"/>
      <c r="DS25" s="575"/>
      <c r="DT25" s="575"/>
      <c r="DU25" s="575"/>
      <c r="DV25" s="575"/>
      <c r="DW25" s="575"/>
      <c r="DX25" s="671"/>
    </row>
    <row r="26" spans="2:128" ht="11.25" customHeight="1" x14ac:dyDescent="0.2">
      <c r="B26" s="571" t="s">
        <v>268</v>
      </c>
      <c r="C26" s="572"/>
      <c r="D26" s="572"/>
      <c r="E26" s="572"/>
      <c r="F26" s="572"/>
      <c r="G26" s="572"/>
      <c r="H26" s="572"/>
      <c r="I26" s="572"/>
      <c r="J26" s="572"/>
      <c r="K26" s="572"/>
      <c r="L26" s="572"/>
      <c r="M26" s="572"/>
      <c r="N26" s="572"/>
      <c r="O26" s="572"/>
      <c r="P26" s="572"/>
      <c r="Q26" s="573"/>
      <c r="R26" s="574">
        <v>36304474</v>
      </c>
      <c r="S26" s="575"/>
      <c r="T26" s="575"/>
      <c r="U26" s="575"/>
      <c r="V26" s="575"/>
      <c r="W26" s="575"/>
      <c r="X26" s="575"/>
      <c r="Y26" s="576"/>
      <c r="Z26" s="577">
        <v>1.2</v>
      </c>
      <c r="AA26" s="653"/>
      <c r="AB26" s="653"/>
      <c r="AC26" s="661"/>
      <c r="AD26" s="580">
        <v>1831228</v>
      </c>
      <c r="AE26" s="575"/>
      <c r="AF26" s="575"/>
      <c r="AG26" s="575"/>
      <c r="AH26" s="575"/>
      <c r="AI26" s="575"/>
      <c r="AJ26" s="575"/>
      <c r="AK26" s="576"/>
      <c r="AL26" s="577">
        <v>0.1</v>
      </c>
      <c r="AM26" s="653"/>
      <c r="AN26" s="653"/>
      <c r="AO26" s="654"/>
      <c r="AP26" s="571" t="s">
        <v>269</v>
      </c>
      <c r="AQ26" s="572"/>
      <c r="AR26" s="572"/>
      <c r="AS26" s="572"/>
      <c r="AT26" s="572"/>
      <c r="AU26" s="572"/>
      <c r="AV26" s="572"/>
      <c r="AW26" s="572"/>
      <c r="AX26" s="572"/>
      <c r="AY26" s="572"/>
      <c r="AZ26" s="572"/>
      <c r="BA26" s="572"/>
      <c r="BB26" s="572"/>
      <c r="BC26" s="573"/>
      <c r="BD26" s="574" t="s">
        <v>213</v>
      </c>
      <c r="BE26" s="575"/>
      <c r="BF26" s="575"/>
      <c r="BG26" s="575"/>
      <c r="BH26" s="575"/>
      <c r="BI26" s="575"/>
      <c r="BJ26" s="575"/>
      <c r="BK26" s="576"/>
      <c r="BL26" s="577" t="s">
        <v>213</v>
      </c>
      <c r="BM26" s="653"/>
      <c r="BN26" s="653"/>
      <c r="BO26" s="661"/>
      <c r="BP26" s="580" t="s">
        <v>139</v>
      </c>
      <c r="BQ26" s="575"/>
      <c r="BR26" s="575"/>
      <c r="BS26" s="575"/>
      <c r="BT26" s="575"/>
      <c r="BU26" s="575"/>
      <c r="BV26" s="575"/>
      <c r="BW26" s="671"/>
      <c r="BY26" s="571" t="s">
        <v>270</v>
      </c>
      <c r="BZ26" s="662"/>
      <c r="CA26" s="662"/>
      <c r="CB26" s="662"/>
      <c r="CC26" s="662"/>
      <c r="CD26" s="662"/>
      <c r="CE26" s="662"/>
      <c r="CF26" s="662"/>
      <c r="CG26" s="662"/>
      <c r="CH26" s="662"/>
      <c r="CI26" s="662"/>
      <c r="CJ26" s="662"/>
      <c r="CK26" s="662"/>
      <c r="CL26" s="663"/>
      <c r="CM26" s="574">
        <v>1011984</v>
      </c>
      <c r="CN26" s="575"/>
      <c r="CO26" s="575"/>
      <c r="CP26" s="575"/>
      <c r="CQ26" s="575"/>
      <c r="CR26" s="575"/>
      <c r="CS26" s="575"/>
      <c r="CT26" s="576"/>
      <c r="CU26" s="577">
        <v>0</v>
      </c>
      <c r="CV26" s="653"/>
      <c r="CW26" s="653"/>
      <c r="CX26" s="661"/>
      <c r="CY26" s="580" t="s">
        <v>139</v>
      </c>
      <c r="CZ26" s="575"/>
      <c r="DA26" s="575"/>
      <c r="DB26" s="575"/>
      <c r="DC26" s="575"/>
      <c r="DD26" s="575"/>
      <c r="DE26" s="575"/>
      <c r="DF26" s="575"/>
      <c r="DG26" s="575"/>
      <c r="DH26" s="575"/>
      <c r="DI26" s="575"/>
      <c r="DJ26" s="575"/>
      <c r="DK26" s="576"/>
      <c r="DL26" s="580">
        <v>1011984</v>
      </c>
      <c r="DM26" s="575"/>
      <c r="DN26" s="575"/>
      <c r="DO26" s="575"/>
      <c r="DP26" s="575"/>
      <c r="DQ26" s="575"/>
      <c r="DR26" s="575"/>
      <c r="DS26" s="575"/>
      <c r="DT26" s="575"/>
      <c r="DU26" s="575"/>
      <c r="DV26" s="575"/>
      <c r="DW26" s="575"/>
      <c r="DX26" s="671"/>
    </row>
    <row r="27" spans="2:128" ht="11.25" customHeight="1" x14ac:dyDescent="0.2">
      <c r="B27" s="571" t="s">
        <v>271</v>
      </c>
      <c r="C27" s="572"/>
      <c r="D27" s="572"/>
      <c r="E27" s="572"/>
      <c r="F27" s="572"/>
      <c r="G27" s="572"/>
      <c r="H27" s="572"/>
      <c r="I27" s="572"/>
      <c r="J27" s="572"/>
      <c r="K27" s="572"/>
      <c r="L27" s="572"/>
      <c r="M27" s="572"/>
      <c r="N27" s="572"/>
      <c r="O27" s="572"/>
      <c r="P27" s="572"/>
      <c r="Q27" s="573"/>
      <c r="R27" s="574">
        <v>10827952</v>
      </c>
      <c r="S27" s="575"/>
      <c r="T27" s="575"/>
      <c r="U27" s="575"/>
      <c r="V27" s="575"/>
      <c r="W27" s="575"/>
      <c r="X27" s="575"/>
      <c r="Y27" s="576"/>
      <c r="Z27" s="577">
        <v>0.4</v>
      </c>
      <c r="AA27" s="653"/>
      <c r="AB27" s="653"/>
      <c r="AC27" s="661"/>
      <c r="AD27" s="580" t="s">
        <v>139</v>
      </c>
      <c r="AE27" s="575"/>
      <c r="AF27" s="575"/>
      <c r="AG27" s="575"/>
      <c r="AH27" s="575"/>
      <c r="AI27" s="575"/>
      <c r="AJ27" s="575"/>
      <c r="AK27" s="576"/>
      <c r="AL27" s="577" t="s">
        <v>139</v>
      </c>
      <c r="AM27" s="653"/>
      <c r="AN27" s="653"/>
      <c r="AO27" s="654"/>
      <c r="AP27" s="571" t="s">
        <v>272</v>
      </c>
      <c r="AQ27" s="572"/>
      <c r="AR27" s="572"/>
      <c r="AS27" s="572"/>
      <c r="AT27" s="572"/>
      <c r="AU27" s="572"/>
      <c r="AV27" s="572"/>
      <c r="AW27" s="572"/>
      <c r="AX27" s="572"/>
      <c r="AY27" s="572"/>
      <c r="AZ27" s="572"/>
      <c r="BA27" s="572"/>
      <c r="BB27" s="572"/>
      <c r="BC27" s="573"/>
      <c r="BD27" s="574">
        <v>636637</v>
      </c>
      <c r="BE27" s="575"/>
      <c r="BF27" s="575"/>
      <c r="BG27" s="575"/>
      <c r="BH27" s="575"/>
      <c r="BI27" s="575"/>
      <c r="BJ27" s="575"/>
      <c r="BK27" s="576"/>
      <c r="BL27" s="577">
        <v>0</v>
      </c>
      <c r="BM27" s="653"/>
      <c r="BN27" s="653"/>
      <c r="BO27" s="661"/>
      <c r="BP27" s="580" t="s">
        <v>139</v>
      </c>
      <c r="BQ27" s="575"/>
      <c r="BR27" s="575"/>
      <c r="BS27" s="575"/>
      <c r="BT27" s="575"/>
      <c r="BU27" s="575"/>
      <c r="BV27" s="575"/>
      <c r="BW27" s="671"/>
      <c r="BY27" s="571" t="s">
        <v>273</v>
      </c>
      <c r="BZ27" s="662"/>
      <c r="CA27" s="662"/>
      <c r="CB27" s="662"/>
      <c r="CC27" s="662"/>
      <c r="CD27" s="662"/>
      <c r="CE27" s="662"/>
      <c r="CF27" s="662"/>
      <c r="CG27" s="662"/>
      <c r="CH27" s="662"/>
      <c r="CI27" s="662"/>
      <c r="CJ27" s="662"/>
      <c r="CK27" s="662"/>
      <c r="CL27" s="663"/>
      <c r="CM27" s="574" t="s">
        <v>139</v>
      </c>
      <c r="CN27" s="575"/>
      <c r="CO27" s="575"/>
      <c r="CP27" s="575"/>
      <c r="CQ27" s="575"/>
      <c r="CR27" s="575"/>
      <c r="CS27" s="575"/>
      <c r="CT27" s="576"/>
      <c r="CU27" s="577" t="s">
        <v>139</v>
      </c>
      <c r="CV27" s="653"/>
      <c r="CW27" s="653"/>
      <c r="CX27" s="661"/>
      <c r="CY27" s="580" t="s">
        <v>213</v>
      </c>
      <c r="CZ27" s="575"/>
      <c r="DA27" s="575"/>
      <c r="DB27" s="575"/>
      <c r="DC27" s="575"/>
      <c r="DD27" s="575"/>
      <c r="DE27" s="575"/>
      <c r="DF27" s="575"/>
      <c r="DG27" s="575"/>
      <c r="DH27" s="575"/>
      <c r="DI27" s="575"/>
      <c r="DJ27" s="575"/>
      <c r="DK27" s="576"/>
      <c r="DL27" s="580" t="s">
        <v>213</v>
      </c>
      <c r="DM27" s="575"/>
      <c r="DN27" s="575"/>
      <c r="DO27" s="575"/>
      <c r="DP27" s="575"/>
      <c r="DQ27" s="575"/>
      <c r="DR27" s="575"/>
      <c r="DS27" s="575"/>
      <c r="DT27" s="575"/>
      <c r="DU27" s="575"/>
      <c r="DV27" s="575"/>
      <c r="DW27" s="575"/>
      <c r="DX27" s="671"/>
    </row>
    <row r="28" spans="2:128" ht="11.25" customHeight="1" x14ac:dyDescent="0.2">
      <c r="B28" s="571" t="s">
        <v>274</v>
      </c>
      <c r="C28" s="572"/>
      <c r="D28" s="572"/>
      <c r="E28" s="572"/>
      <c r="F28" s="572"/>
      <c r="G28" s="572"/>
      <c r="H28" s="572"/>
      <c r="I28" s="572"/>
      <c r="J28" s="572"/>
      <c r="K28" s="572"/>
      <c r="L28" s="572"/>
      <c r="M28" s="572"/>
      <c r="N28" s="572"/>
      <c r="O28" s="572"/>
      <c r="P28" s="572"/>
      <c r="Q28" s="573"/>
      <c r="R28" s="574">
        <v>565331118</v>
      </c>
      <c r="S28" s="575"/>
      <c r="T28" s="575"/>
      <c r="U28" s="575"/>
      <c r="V28" s="575"/>
      <c r="W28" s="575"/>
      <c r="X28" s="575"/>
      <c r="Y28" s="576"/>
      <c r="Z28" s="577">
        <v>19.3</v>
      </c>
      <c r="AA28" s="653"/>
      <c r="AB28" s="653"/>
      <c r="AC28" s="661"/>
      <c r="AD28" s="580" t="s">
        <v>139</v>
      </c>
      <c r="AE28" s="575"/>
      <c r="AF28" s="575"/>
      <c r="AG28" s="575"/>
      <c r="AH28" s="575"/>
      <c r="AI28" s="575"/>
      <c r="AJ28" s="575"/>
      <c r="AK28" s="576"/>
      <c r="AL28" s="577" t="s">
        <v>139</v>
      </c>
      <c r="AM28" s="653"/>
      <c r="AN28" s="653"/>
      <c r="AO28" s="654"/>
      <c r="AP28" s="571" t="s">
        <v>275</v>
      </c>
      <c r="AQ28" s="572"/>
      <c r="AR28" s="572"/>
      <c r="AS28" s="572"/>
      <c r="AT28" s="572"/>
      <c r="AU28" s="572"/>
      <c r="AV28" s="572"/>
      <c r="AW28" s="572"/>
      <c r="AX28" s="572"/>
      <c r="AY28" s="572"/>
      <c r="AZ28" s="572"/>
      <c r="BA28" s="572"/>
      <c r="BB28" s="572"/>
      <c r="BC28" s="573"/>
      <c r="BD28" s="574">
        <v>10350</v>
      </c>
      <c r="BE28" s="575"/>
      <c r="BF28" s="575"/>
      <c r="BG28" s="575"/>
      <c r="BH28" s="575"/>
      <c r="BI28" s="575"/>
      <c r="BJ28" s="575"/>
      <c r="BK28" s="576"/>
      <c r="BL28" s="577">
        <v>0</v>
      </c>
      <c r="BM28" s="653"/>
      <c r="BN28" s="653"/>
      <c r="BO28" s="661"/>
      <c r="BP28" s="580" t="s">
        <v>213</v>
      </c>
      <c r="BQ28" s="575"/>
      <c r="BR28" s="575"/>
      <c r="BS28" s="575"/>
      <c r="BT28" s="575"/>
      <c r="BU28" s="575"/>
      <c r="BV28" s="575"/>
      <c r="BW28" s="671"/>
      <c r="BY28" s="571" t="s">
        <v>276</v>
      </c>
      <c r="BZ28" s="662"/>
      <c r="CA28" s="662"/>
      <c r="CB28" s="662"/>
      <c r="CC28" s="662"/>
      <c r="CD28" s="662"/>
      <c r="CE28" s="662"/>
      <c r="CF28" s="662"/>
      <c r="CG28" s="662"/>
      <c r="CH28" s="662"/>
      <c r="CI28" s="662"/>
      <c r="CJ28" s="662"/>
      <c r="CK28" s="662"/>
      <c r="CL28" s="663"/>
      <c r="CM28" s="574">
        <v>289</v>
      </c>
      <c r="CN28" s="575"/>
      <c r="CO28" s="575"/>
      <c r="CP28" s="575"/>
      <c r="CQ28" s="575"/>
      <c r="CR28" s="575"/>
      <c r="CS28" s="575"/>
      <c r="CT28" s="576"/>
      <c r="CU28" s="577">
        <v>0</v>
      </c>
      <c r="CV28" s="653"/>
      <c r="CW28" s="653"/>
      <c r="CX28" s="661"/>
      <c r="CY28" s="580" t="s">
        <v>139</v>
      </c>
      <c r="CZ28" s="575"/>
      <c r="DA28" s="575"/>
      <c r="DB28" s="575"/>
      <c r="DC28" s="575"/>
      <c r="DD28" s="575"/>
      <c r="DE28" s="575"/>
      <c r="DF28" s="575"/>
      <c r="DG28" s="575"/>
      <c r="DH28" s="575"/>
      <c r="DI28" s="575"/>
      <c r="DJ28" s="575"/>
      <c r="DK28" s="576"/>
      <c r="DL28" s="580">
        <v>289</v>
      </c>
      <c r="DM28" s="575"/>
      <c r="DN28" s="575"/>
      <c r="DO28" s="575"/>
      <c r="DP28" s="575"/>
      <c r="DQ28" s="575"/>
      <c r="DR28" s="575"/>
      <c r="DS28" s="575"/>
      <c r="DT28" s="575"/>
      <c r="DU28" s="575"/>
      <c r="DV28" s="575"/>
      <c r="DW28" s="575"/>
      <c r="DX28" s="671"/>
    </row>
    <row r="29" spans="2:128" ht="11.25" customHeight="1" x14ac:dyDescent="0.2">
      <c r="B29" s="571" t="s">
        <v>277</v>
      </c>
      <c r="C29" s="572"/>
      <c r="D29" s="572"/>
      <c r="E29" s="572"/>
      <c r="F29" s="572"/>
      <c r="G29" s="572"/>
      <c r="H29" s="572"/>
      <c r="I29" s="572"/>
      <c r="J29" s="572"/>
      <c r="K29" s="572"/>
      <c r="L29" s="572"/>
      <c r="M29" s="572"/>
      <c r="N29" s="572"/>
      <c r="O29" s="572"/>
      <c r="P29" s="572"/>
      <c r="Q29" s="573"/>
      <c r="R29" s="574" t="s">
        <v>139</v>
      </c>
      <c r="S29" s="575"/>
      <c r="T29" s="575"/>
      <c r="U29" s="575"/>
      <c r="V29" s="575"/>
      <c r="W29" s="575"/>
      <c r="X29" s="575"/>
      <c r="Y29" s="576"/>
      <c r="Z29" s="577" t="s">
        <v>213</v>
      </c>
      <c r="AA29" s="653"/>
      <c r="AB29" s="653"/>
      <c r="AC29" s="661"/>
      <c r="AD29" s="580" t="s">
        <v>227</v>
      </c>
      <c r="AE29" s="575"/>
      <c r="AF29" s="575"/>
      <c r="AG29" s="575"/>
      <c r="AH29" s="575"/>
      <c r="AI29" s="575"/>
      <c r="AJ29" s="575"/>
      <c r="AK29" s="576"/>
      <c r="AL29" s="577" t="s">
        <v>139</v>
      </c>
      <c r="AM29" s="653"/>
      <c r="AN29" s="653"/>
      <c r="AO29" s="654"/>
      <c r="AP29" s="571" t="s">
        <v>278</v>
      </c>
      <c r="AQ29" s="572"/>
      <c r="AR29" s="572"/>
      <c r="AS29" s="572"/>
      <c r="AT29" s="572"/>
      <c r="AU29" s="572"/>
      <c r="AV29" s="572"/>
      <c r="AW29" s="572"/>
      <c r="AX29" s="572"/>
      <c r="AY29" s="572"/>
      <c r="AZ29" s="572"/>
      <c r="BA29" s="572"/>
      <c r="BB29" s="572"/>
      <c r="BC29" s="573"/>
      <c r="BD29" s="574">
        <v>10350</v>
      </c>
      <c r="BE29" s="575"/>
      <c r="BF29" s="575"/>
      <c r="BG29" s="575"/>
      <c r="BH29" s="575"/>
      <c r="BI29" s="575"/>
      <c r="BJ29" s="575"/>
      <c r="BK29" s="576"/>
      <c r="BL29" s="577">
        <v>0</v>
      </c>
      <c r="BM29" s="653"/>
      <c r="BN29" s="653"/>
      <c r="BO29" s="661"/>
      <c r="BP29" s="580" t="s">
        <v>227</v>
      </c>
      <c r="BQ29" s="575"/>
      <c r="BR29" s="575"/>
      <c r="BS29" s="575"/>
      <c r="BT29" s="575"/>
      <c r="BU29" s="575"/>
      <c r="BV29" s="575"/>
      <c r="BW29" s="671"/>
      <c r="BY29" s="571" t="s">
        <v>279</v>
      </c>
      <c r="BZ29" s="662"/>
      <c r="CA29" s="662"/>
      <c r="CB29" s="662"/>
      <c r="CC29" s="662"/>
      <c r="CD29" s="662"/>
      <c r="CE29" s="662"/>
      <c r="CF29" s="662"/>
      <c r="CG29" s="662"/>
      <c r="CH29" s="662"/>
      <c r="CI29" s="662"/>
      <c r="CJ29" s="662"/>
      <c r="CK29" s="662"/>
      <c r="CL29" s="663"/>
      <c r="CM29" s="574">
        <v>13156006</v>
      </c>
      <c r="CN29" s="575"/>
      <c r="CO29" s="575"/>
      <c r="CP29" s="575"/>
      <c r="CQ29" s="575"/>
      <c r="CR29" s="575"/>
      <c r="CS29" s="575"/>
      <c r="CT29" s="576"/>
      <c r="CU29" s="577">
        <v>0.5</v>
      </c>
      <c r="CV29" s="653"/>
      <c r="CW29" s="653"/>
      <c r="CX29" s="661"/>
      <c r="CY29" s="580" t="s">
        <v>139</v>
      </c>
      <c r="CZ29" s="575"/>
      <c r="DA29" s="575"/>
      <c r="DB29" s="575"/>
      <c r="DC29" s="575"/>
      <c r="DD29" s="575"/>
      <c r="DE29" s="575"/>
      <c r="DF29" s="575"/>
      <c r="DG29" s="575"/>
      <c r="DH29" s="575"/>
      <c r="DI29" s="575"/>
      <c r="DJ29" s="575"/>
      <c r="DK29" s="576"/>
      <c r="DL29" s="580">
        <v>13156006</v>
      </c>
      <c r="DM29" s="575"/>
      <c r="DN29" s="575"/>
      <c r="DO29" s="575"/>
      <c r="DP29" s="575"/>
      <c r="DQ29" s="575"/>
      <c r="DR29" s="575"/>
      <c r="DS29" s="575"/>
      <c r="DT29" s="575"/>
      <c r="DU29" s="575"/>
      <c r="DV29" s="575"/>
      <c r="DW29" s="575"/>
      <c r="DX29" s="671"/>
    </row>
    <row r="30" spans="2:128" ht="11.25" customHeight="1" x14ac:dyDescent="0.2">
      <c r="B30" s="571" t="s">
        <v>280</v>
      </c>
      <c r="C30" s="572"/>
      <c r="D30" s="572"/>
      <c r="E30" s="572"/>
      <c r="F30" s="572"/>
      <c r="G30" s="572"/>
      <c r="H30" s="572"/>
      <c r="I30" s="572"/>
      <c r="J30" s="572"/>
      <c r="K30" s="572"/>
      <c r="L30" s="572"/>
      <c r="M30" s="572"/>
      <c r="N30" s="572"/>
      <c r="O30" s="572"/>
      <c r="P30" s="572"/>
      <c r="Q30" s="573"/>
      <c r="R30" s="574">
        <v>9561938</v>
      </c>
      <c r="S30" s="575"/>
      <c r="T30" s="575"/>
      <c r="U30" s="575"/>
      <c r="V30" s="575"/>
      <c r="W30" s="575"/>
      <c r="X30" s="575"/>
      <c r="Y30" s="576"/>
      <c r="Z30" s="577">
        <v>0.3</v>
      </c>
      <c r="AA30" s="653"/>
      <c r="AB30" s="653"/>
      <c r="AC30" s="661"/>
      <c r="AD30" s="580">
        <v>608565</v>
      </c>
      <c r="AE30" s="575"/>
      <c r="AF30" s="575"/>
      <c r="AG30" s="575"/>
      <c r="AH30" s="575"/>
      <c r="AI30" s="575"/>
      <c r="AJ30" s="575"/>
      <c r="AK30" s="576"/>
      <c r="AL30" s="577">
        <v>0</v>
      </c>
      <c r="AM30" s="653"/>
      <c r="AN30" s="653"/>
      <c r="AO30" s="654"/>
      <c r="AP30" s="571" t="s">
        <v>281</v>
      </c>
      <c r="AQ30" s="572"/>
      <c r="AR30" s="572"/>
      <c r="AS30" s="572"/>
      <c r="AT30" s="572"/>
      <c r="AU30" s="572"/>
      <c r="AV30" s="572"/>
      <c r="AW30" s="572"/>
      <c r="AX30" s="572"/>
      <c r="AY30" s="572"/>
      <c r="AZ30" s="572"/>
      <c r="BA30" s="572"/>
      <c r="BB30" s="572"/>
      <c r="BC30" s="573"/>
      <c r="BD30" s="574">
        <v>626287</v>
      </c>
      <c r="BE30" s="575"/>
      <c r="BF30" s="575"/>
      <c r="BG30" s="575"/>
      <c r="BH30" s="575"/>
      <c r="BI30" s="575"/>
      <c r="BJ30" s="575"/>
      <c r="BK30" s="576"/>
      <c r="BL30" s="577">
        <v>0</v>
      </c>
      <c r="BM30" s="653"/>
      <c r="BN30" s="653"/>
      <c r="BO30" s="661"/>
      <c r="BP30" s="580" t="s">
        <v>213</v>
      </c>
      <c r="BQ30" s="575"/>
      <c r="BR30" s="575"/>
      <c r="BS30" s="575"/>
      <c r="BT30" s="575"/>
      <c r="BU30" s="575"/>
      <c r="BV30" s="575"/>
      <c r="BW30" s="671"/>
      <c r="BY30" s="571" t="s">
        <v>282</v>
      </c>
      <c r="BZ30" s="662"/>
      <c r="CA30" s="662"/>
      <c r="CB30" s="662"/>
      <c r="CC30" s="662"/>
      <c r="CD30" s="662"/>
      <c r="CE30" s="662"/>
      <c r="CF30" s="662"/>
      <c r="CG30" s="662"/>
      <c r="CH30" s="662"/>
      <c r="CI30" s="662"/>
      <c r="CJ30" s="662"/>
      <c r="CK30" s="662"/>
      <c r="CL30" s="663"/>
      <c r="CM30" s="574">
        <v>5224592</v>
      </c>
      <c r="CN30" s="575"/>
      <c r="CO30" s="575"/>
      <c r="CP30" s="575"/>
      <c r="CQ30" s="575"/>
      <c r="CR30" s="575"/>
      <c r="CS30" s="575"/>
      <c r="CT30" s="576"/>
      <c r="CU30" s="577">
        <v>0.2</v>
      </c>
      <c r="CV30" s="653"/>
      <c r="CW30" s="653"/>
      <c r="CX30" s="661"/>
      <c r="CY30" s="580" t="s">
        <v>213</v>
      </c>
      <c r="CZ30" s="575"/>
      <c r="DA30" s="575"/>
      <c r="DB30" s="575"/>
      <c r="DC30" s="575"/>
      <c r="DD30" s="575"/>
      <c r="DE30" s="575"/>
      <c r="DF30" s="575"/>
      <c r="DG30" s="575"/>
      <c r="DH30" s="575"/>
      <c r="DI30" s="575"/>
      <c r="DJ30" s="575"/>
      <c r="DK30" s="576"/>
      <c r="DL30" s="580">
        <v>5224592</v>
      </c>
      <c r="DM30" s="575"/>
      <c r="DN30" s="575"/>
      <c r="DO30" s="575"/>
      <c r="DP30" s="575"/>
      <c r="DQ30" s="575"/>
      <c r="DR30" s="575"/>
      <c r="DS30" s="575"/>
      <c r="DT30" s="575"/>
      <c r="DU30" s="575"/>
      <c r="DV30" s="575"/>
      <c r="DW30" s="575"/>
      <c r="DX30" s="671"/>
    </row>
    <row r="31" spans="2:128" ht="11.25" customHeight="1" x14ac:dyDescent="0.2">
      <c r="B31" s="571" t="s">
        <v>283</v>
      </c>
      <c r="C31" s="572"/>
      <c r="D31" s="572"/>
      <c r="E31" s="572"/>
      <c r="F31" s="572"/>
      <c r="G31" s="572"/>
      <c r="H31" s="572"/>
      <c r="I31" s="572"/>
      <c r="J31" s="572"/>
      <c r="K31" s="572"/>
      <c r="L31" s="572"/>
      <c r="M31" s="572"/>
      <c r="N31" s="572"/>
      <c r="O31" s="572"/>
      <c r="P31" s="572"/>
      <c r="Q31" s="573"/>
      <c r="R31" s="574">
        <v>264657</v>
      </c>
      <c r="S31" s="575"/>
      <c r="T31" s="575"/>
      <c r="U31" s="575"/>
      <c r="V31" s="575"/>
      <c r="W31" s="575"/>
      <c r="X31" s="575"/>
      <c r="Y31" s="576"/>
      <c r="Z31" s="577">
        <v>0</v>
      </c>
      <c r="AA31" s="653"/>
      <c r="AB31" s="653"/>
      <c r="AC31" s="661"/>
      <c r="AD31" s="580" t="s">
        <v>139</v>
      </c>
      <c r="AE31" s="575"/>
      <c r="AF31" s="575"/>
      <c r="AG31" s="575"/>
      <c r="AH31" s="575"/>
      <c r="AI31" s="575"/>
      <c r="AJ31" s="575"/>
      <c r="AK31" s="576"/>
      <c r="AL31" s="577" t="s">
        <v>139</v>
      </c>
      <c r="AM31" s="653"/>
      <c r="AN31" s="653"/>
      <c r="AO31" s="654"/>
      <c r="AP31" s="571" t="s">
        <v>284</v>
      </c>
      <c r="AQ31" s="572"/>
      <c r="AR31" s="572"/>
      <c r="AS31" s="572"/>
      <c r="AT31" s="572"/>
      <c r="AU31" s="572"/>
      <c r="AV31" s="572"/>
      <c r="AW31" s="572"/>
      <c r="AX31" s="572"/>
      <c r="AY31" s="572"/>
      <c r="AZ31" s="572"/>
      <c r="BA31" s="572"/>
      <c r="BB31" s="572"/>
      <c r="BC31" s="573"/>
      <c r="BD31" s="574">
        <v>654</v>
      </c>
      <c r="BE31" s="575"/>
      <c r="BF31" s="575"/>
      <c r="BG31" s="575"/>
      <c r="BH31" s="575"/>
      <c r="BI31" s="575"/>
      <c r="BJ31" s="575"/>
      <c r="BK31" s="576"/>
      <c r="BL31" s="577">
        <v>0</v>
      </c>
      <c r="BM31" s="653"/>
      <c r="BN31" s="653"/>
      <c r="BO31" s="661"/>
      <c r="BP31" s="580" t="s">
        <v>129</v>
      </c>
      <c r="BQ31" s="575"/>
      <c r="BR31" s="575"/>
      <c r="BS31" s="575"/>
      <c r="BT31" s="575"/>
      <c r="BU31" s="575"/>
      <c r="BV31" s="575"/>
      <c r="BW31" s="671"/>
      <c r="BY31" s="571" t="s">
        <v>285</v>
      </c>
      <c r="BZ31" s="662"/>
      <c r="CA31" s="662"/>
      <c r="CB31" s="662"/>
      <c r="CC31" s="662"/>
      <c r="CD31" s="662"/>
      <c r="CE31" s="662"/>
      <c r="CF31" s="662"/>
      <c r="CG31" s="662"/>
      <c r="CH31" s="662"/>
      <c r="CI31" s="662"/>
      <c r="CJ31" s="662"/>
      <c r="CK31" s="662"/>
      <c r="CL31" s="663"/>
      <c r="CM31" s="574">
        <v>28930898</v>
      </c>
      <c r="CN31" s="575"/>
      <c r="CO31" s="575"/>
      <c r="CP31" s="575"/>
      <c r="CQ31" s="575"/>
      <c r="CR31" s="575"/>
      <c r="CS31" s="575"/>
      <c r="CT31" s="576"/>
      <c r="CU31" s="577">
        <v>1</v>
      </c>
      <c r="CV31" s="653"/>
      <c r="CW31" s="653"/>
      <c r="CX31" s="661"/>
      <c r="CY31" s="580" t="s">
        <v>139</v>
      </c>
      <c r="CZ31" s="575"/>
      <c r="DA31" s="575"/>
      <c r="DB31" s="575"/>
      <c r="DC31" s="575"/>
      <c r="DD31" s="575"/>
      <c r="DE31" s="575"/>
      <c r="DF31" s="575"/>
      <c r="DG31" s="575"/>
      <c r="DH31" s="575"/>
      <c r="DI31" s="575"/>
      <c r="DJ31" s="575"/>
      <c r="DK31" s="576"/>
      <c r="DL31" s="580">
        <v>28930898</v>
      </c>
      <c r="DM31" s="575"/>
      <c r="DN31" s="575"/>
      <c r="DO31" s="575"/>
      <c r="DP31" s="575"/>
      <c r="DQ31" s="575"/>
      <c r="DR31" s="575"/>
      <c r="DS31" s="575"/>
      <c r="DT31" s="575"/>
      <c r="DU31" s="575"/>
      <c r="DV31" s="575"/>
      <c r="DW31" s="575"/>
      <c r="DX31" s="671"/>
    </row>
    <row r="32" spans="2:128" ht="11.25" customHeight="1" x14ac:dyDescent="0.2">
      <c r="B32" s="571" t="s">
        <v>286</v>
      </c>
      <c r="C32" s="572"/>
      <c r="D32" s="572"/>
      <c r="E32" s="572"/>
      <c r="F32" s="572"/>
      <c r="G32" s="572"/>
      <c r="H32" s="572"/>
      <c r="I32" s="572"/>
      <c r="J32" s="572"/>
      <c r="K32" s="572"/>
      <c r="L32" s="572"/>
      <c r="M32" s="572"/>
      <c r="N32" s="572"/>
      <c r="O32" s="572"/>
      <c r="P32" s="572"/>
      <c r="Q32" s="573"/>
      <c r="R32" s="574">
        <v>21999421</v>
      </c>
      <c r="S32" s="575"/>
      <c r="T32" s="575"/>
      <c r="U32" s="575"/>
      <c r="V32" s="575"/>
      <c r="W32" s="575"/>
      <c r="X32" s="575"/>
      <c r="Y32" s="576"/>
      <c r="Z32" s="577">
        <v>0.8</v>
      </c>
      <c r="AA32" s="653"/>
      <c r="AB32" s="653"/>
      <c r="AC32" s="661"/>
      <c r="AD32" s="580" t="s">
        <v>139</v>
      </c>
      <c r="AE32" s="575"/>
      <c r="AF32" s="575"/>
      <c r="AG32" s="575"/>
      <c r="AH32" s="575"/>
      <c r="AI32" s="575"/>
      <c r="AJ32" s="575"/>
      <c r="AK32" s="576"/>
      <c r="AL32" s="577" t="s">
        <v>213</v>
      </c>
      <c r="AM32" s="653"/>
      <c r="AN32" s="653"/>
      <c r="AO32" s="654"/>
      <c r="AP32" s="571" t="s">
        <v>157</v>
      </c>
      <c r="AQ32" s="572"/>
      <c r="AR32" s="572"/>
      <c r="AS32" s="572"/>
      <c r="AT32" s="572"/>
      <c r="AU32" s="572"/>
      <c r="AV32" s="572"/>
      <c r="AW32" s="572"/>
      <c r="AX32" s="572"/>
      <c r="AY32" s="572"/>
      <c r="AZ32" s="572"/>
      <c r="BA32" s="572"/>
      <c r="BB32" s="572"/>
      <c r="BC32" s="573"/>
      <c r="BD32" s="574">
        <v>1389012721</v>
      </c>
      <c r="BE32" s="575"/>
      <c r="BF32" s="575"/>
      <c r="BG32" s="575"/>
      <c r="BH32" s="575"/>
      <c r="BI32" s="575"/>
      <c r="BJ32" s="575"/>
      <c r="BK32" s="576"/>
      <c r="BL32" s="577">
        <v>100</v>
      </c>
      <c r="BM32" s="653"/>
      <c r="BN32" s="653"/>
      <c r="BO32" s="661"/>
      <c r="BP32" s="580">
        <v>34970154</v>
      </c>
      <c r="BQ32" s="575"/>
      <c r="BR32" s="575"/>
      <c r="BS32" s="575"/>
      <c r="BT32" s="575"/>
      <c r="BU32" s="575"/>
      <c r="BV32" s="575"/>
      <c r="BW32" s="671"/>
      <c r="BY32" s="571" t="s">
        <v>287</v>
      </c>
      <c r="BZ32" s="572"/>
      <c r="CA32" s="572"/>
      <c r="CB32" s="572"/>
      <c r="CC32" s="572"/>
      <c r="CD32" s="572"/>
      <c r="CE32" s="572"/>
      <c r="CF32" s="572"/>
      <c r="CG32" s="572"/>
      <c r="CH32" s="572"/>
      <c r="CI32" s="572"/>
      <c r="CJ32" s="572"/>
      <c r="CK32" s="572"/>
      <c r="CL32" s="573"/>
      <c r="CM32" s="574" t="s">
        <v>213</v>
      </c>
      <c r="CN32" s="575"/>
      <c r="CO32" s="575"/>
      <c r="CP32" s="575"/>
      <c r="CQ32" s="575"/>
      <c r="CR32" s="575"/>
      <c r="CS32" s="575"/>
      <c r="CT32" s="576"/>
      <c r="CU32" s="577" t="s">
        <v>213</v>
      </c>
      <c r="CV32" s="653"/>
      <c r="CW32" s="653"/>
      <c r="CX32" s="661"/>
      <c r="CY32" s="580" t="s">
        <v>227</v>
      </c>
      <c r="CZ32" s="575"/>
      <c r="DA32" s="575"/>
      <c r="DB32" s="575"/>
      <c r="DC32" s="575"/>
      <c r="DD32" s="575"/>
      <c r="DE32" s="575"/>
      <c r="DF32" s="575"/>
      <c r="DG32" s="575"/>
      <c r="DH32" s="575"/>
      <c r="DI32" s="575"/>
      <c r="DJ32" s="575"/>
      <c r="DK32" s="576"/>
      <c r="DL32" s="580" t="s">
        <v>139</v>
      </c>
      <c r="DM32" s="575"/>
      <c r="DN32" s="575"/>
      <c r="DO32" s="575"/>
      <c r="DP32" s="575"/>
      <c r="DQ32" s="575"/>
      <c r="DR32" s="575"/>
      <c r="DS32" s="575"/>
      <c r="DT32" s="575"/>
      <c r="DU32" s="575"/>
      <c r="DV32" s="575"/>
      <c r="DW32" s="575"/>
      <c r="DX32" s="671"/>
    </row>
    <row r="33" spans="2:128" ht="11.25" customHeight="1" x14ac:dyDescent="0.2">
      <c r="B33" s="571" t="s">
        <v>288</v>
      </c>
      <c r="C33" s="572"/>
      <c r="D33" s="572"/>
      <c r="E33" s="572"/>
      <c r="F33" s="572"/>
      <c r="G33" s="572"/>
      <c r="H33" s="572"/>
      <c r="I33" s="572"/>
      <c r="J33" s="572"/>
      <c r="K33" s="572"/>
      <c r="L33" s="572"/>
      <c r="M33" s="572"/>
      <c r="N33" s="572"/>
      <c r="O33" s="572"/>
      <c r="P33" s="572"/>
      <c r="Q33" s="573"/>
      <c r="R33" s="574">
        <v>83314238</v>
      </c>
      <c r="S33" s="575"/>
      <c r="T33" s="575"/>
      <c r="U33" s="575"/>
      <c r="V33" s="575"/>
      <c r="W33" s="575"/>
      <c r="X33" s="575"/>
      <c r="Y33" s="576"/>
      <c r="Z33" s="577">
        <v>2.8</v>
      </c>
      <c r="AA33" s="653"/>
      <c r="AB33" s="653"/>
      <c r="AC33" s="661"/>
      <c r="AD33" s="580" t="s">
        <v>139</v>
      </c>
      <c r="AE33" s="575"/>
      <c r="AF33" s="575"/>
      <c r="AG33" s="575"/>
      <c r="AH33" s="575"/>
      <c r="AI33" s="575"/>
      <c r="AJ33" s="575"/>
      <c r="AK33" s="576"/>
      <c r="AL33" s="577" t="s">
        <v>129</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289</v>
      </c>
      <c r="BZ33" s="587"/>
      <c r="CA33" s="587"/>
      <c r="CB33" s="587"/>
      <c r="CC33" s="587"/>
      <c r="CD33" s="587"/>
      <c r="CE33" s="587"/>
      <c r="CF33" s="587"/>
      <c r="CG33" s="587"/>
      <c r="CH33" s="587"/>
      <c r="CI33" s="587"/>
      <c r="CJ33" s="587"/>
      <c r="CK33" s="587"/>
      <c r="CL33" s="588"/>
      <c r="CM33" s="574">
        <v>2849306635</v>
      </c>
      <c r="CN33" s="575"/>
      <c r="CO33" s="575"/>
      <c r="CP33" s="575"/>
      <c r="CQ33" s="575"/>
      <c r="CR33" s="575"/>
      <c r="CS33" s="575"/>
      <c r="CT33" s="576"/>
      <c r="CU33" s="592">
        <v>100</v>
      </c>
      <c r="CV33" s="666"/>
      <c r="CW33" s="666"/>
      <c r="CX33" s="667"/>
      <c r="CY33" s="580">
        <v>322611329</v>
      </c>
      <c r="CZ33" s="575"/>
      <c r="DA33" s="575"/>
      <c r="DB33" s="575"/>
      <c r="DC33" s="575"/>
      <c r="DD33" s="575"/>
      <c r="DE33" s="575"/>
      <c r="DF33" s="575"/>
      <c r="DG33" s="575"/>
      <c r="DH33" s="575"/>
      <c r="DI33" s="575"/>
      <c r="DJ33" s="575"/>
      <c r="DK33" s="576"/>
      <c r="DL33" s="580">
        <v>1874968018</v>
      </c>
      <c r="DM33" s="575"/>
      <c r="DN33" s="575"/>
      <c r="DO33" s="575"/>
      <c r="DP33" s="575"/>
      <c r="DQ33" s="575"/>
      <c r="DR33" s="575"/>
      <c r="DS33" s="575"/>
      <c r="DT33" s="575"/>
      <c r="DU33" s="575"/>
      <c r="DV33" s="575"/>
      <c r="DW33" s="575"/>
      <c r="DX33" s="671"/>
    </row>
    <row r="34" spans="2:128" ht="11.25" customHeight="1" x14ac:dyDescent="0.2">
      <c r="B34" s="571" t="s">
        <v>290</v>
      </c>
      <c r="C34" s="572"/>
      <c r="D34" s="572"/>
      <c r="E34" s="572"/>
      <c r="F34" s="572"/>
      <c r="G34" s="572"/>
      <c r="H34" s="572"/>
      <c r="I34" s="572"/>
      <c r="J34" s="572"/>
      <c r="K34" s="572"/>
      <c r="L34" s="572"/>
      <c r="M34" s="572"/>
      <c r="N34" s="572"/>
      <c r="O34" s="572"/>
      <c r="P34" s="572"/>
      <c r="Q34" s="573"/>
      <c r="R34" s="574">
        <v>228330271</v>
      </c>
      <c r="S34" s="575"/>
      <c r="T34" s="575"/>
      <c r="U34" s="575"/>
      <c r="V34" s="575"/>
      <c r="W34" s="575"/>
      <c r="X34" s="575"/>
      <c r="Y34" s="576"/>
      <c r="Z34" s="577">
        <v>7.8</v>
      </c>
      <c r="AA34" s="653"/>
      <c r="AB34" s="653"/>
      <c r="AC34" s="661"/>
      <c r="AD34" s="580">
        <v>1593</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291</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292</v>
      </c>
      <c r="C35" s="572"/>
      <c r="D35" s="572"/>
      <c r="E35" s="572"/>
      <c r="F35" s="572"/>
      <c r="G35" s="572"/>
      <c r="H35" s="572"/>
      <c r="I35" s="572"/>
      <c r="J35" s="572"/>
      <c r="K35" s="572"/>
      <c r="L35" s="572"/>
      <c r="M35" s="572"/>
      <c r="N35" s="572"/>
      <c r="O35" s="572"/>
      <c r="P35" s="572"/>
      <c r="Q35" s="573"/>
      <c r="R35" s="574">
        <v>283459888</v>
      </c>
      <c r="S35" s="575"/>
      <c r="T35" s="575"/>
      <c r="U35" s="575"/>
      <c r="V35" s="575"/>
      <c r="W35" s="575"/>
      <c r="X35" s="575"/>
      <c r="Y35" s="576"/>
      <c r="Z35" s="577">
        <v>9.6999999999999993</v>
      </c>
      <c r="AA35" s="653"/>
      <c r="AB35" s="653"/>
      <c r="AC35" s="661"/>
      <c r="AD35" s="580" t="s">
        <v>139</v>
      </c>
      <c r="AE35" s="575"/>
      <c r="AF35" s="575"/>
      <c r="AG35" s="575"/>
      <c r="AH35" s="575"/>
      <c r="AI35" s="575"/>
      <c r="AJ35" s="575"/>
      <c r="AK35" s="576"/>
      <c r="AL35" s="577" t="s">
        <v>139</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197</v>
      </c>
      <c r="BZ35" s="648"/>
      <c r="CA35" s="648"/>
      <c r="CB35" s="648"/>
      <c r="CC35" s="648"/>
      <c r="CD35" s="648"/>
      <c r="CE35" s="648"/>
      <c r="CF35" s="648"/>
      <c r="CG35" s="648"/>
      <c r="CH35" s="648"/>
      <c r="CI35" s="648"/>
      <c r="CJ35" s="648"/>
      <c r="CK35" s="648"/>
      <c r="CL35" s="649"/>
      <c r="CM35" s="647" t="s">
        <v>293</v>
      </c>
      <c r="CN35" s="648"/>
      <c r="CO35" s="648"/>
      <c r="CP35" s="648"/>
      <c r="CQ35" s="648"/>
      <c r="CR35" s="648"/>
      <c r="CS35" s="648"/>
      <c r="CT35" s="649"/>
      <c r="CU35" s="647" t="s">
        <v>294</v>
      </c>
      <c r="CV35" s="648"/>
      <c r="CW35" s="648"/>
      <c r="CX35" s="649"/>
      <c r="CY35" s="647" t="s">
        <v>295</v>
      </c>
      <c r="CZ35" s="648"/>
      <c r="DA35" s="648"/>
      <c r="DB35" s="648"/>
      <c r="DC35" s="648"/>
      <c r="DD35" s="648"/>
      <c r="DE35" s="648"/>
      <c r="DF35" s="649"/>
      <c r="DG35" s="668" t="s">
        <v>296</v>
      </c>
      <c r="DH35" s="669"/>
      <c r="DI35" s="669"/>
      <c r="DJ35" s="669"/>
      <c r="DK35" s="669"/>
      <c r="DL35" s="669"/>
      <c r="DM35" s="669"/>
      <c r="DN35" s="669"/>
      <c r="DO35" s="669"/>
      <c r="DP35" s="669"/>
      <c r="DQ35" s="670"/>
      <c r="DR35" s="647" t="s">
        <v>297</v>
      </c>
      <c r="DS35" s="648"/>
      <c r="DT35" s="648"/>
      <c r="DU35" s="648"/>
      <c r="DV35" s="648"/>
      <c r="DW35" s="648"/>
      <c r="DX35" s="649"/>
    </row>
    <row r="36" spans="2:128" ht="11.25" customHeight="1" x14ac:dyDescent="0.2">
      <c r="B36" s="571" t="s">
        <v>298</v>
      </c>
      <c r="C36" s="572"/>
      <c r="D36" s="572"/>
      <c r="E36" s="572"/>
      <c r="F36" s="572"/>
      <c r="G36" s="572"/>
      <c r="H36" s="572"/>
      <c r="I36" s="572"/>
      <c r="J36" s="572"/>
      <c r="K36" s="572"/>
      <c r="L36" s="572"/>
      <c r="M36" s="572"/>
      <c r="N36" s="572"/>
      <c r="O36" s="572"/>
      <c r="P36" s="572"/>
      <c r="Q36" s="573"/>
      <c r="R36" s="574" t="s">
        <v>139</v>
      </c>
      <c r="S36" s="575"/>
      <c r="T36" s="575"/>
      <c r="U36" s="575"/>
      <c r="V36" s="575"/>
      <c r="W36" s="575"/>
      <c r="X36" s="575"/>
      <c r="Y36" s="576"/>
      <c r="Z36" s="577" t="s">
        <v>213</v>
      </c>
      <c r="AA36" s="653"/>
      <c r="AB36" s="653"/>
      <c r="AC36" s="661"/>
      <c r="AD36" s="580" t="s">
        <v>213</v>
      </c>
      <c r="AE36" s="575"/>
      <c r="AF36" s="575"/>
      <c r="AG36" s="575"/>
      <c r="AH36" s="575"/>
      <c r="AI36" s="575"/>
      <c r="AJ36" s="575"/>
      <c r="AK36" s="576"/>
      <c r="AL36" s="577" t="s">
        <v>139</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299</v>
      </c>
      <c r="BZ36" s="642"/>
      <c r="CA36" s="642"/>
      <c r="CB36" s="642"/>
      <c r="CC36" s="642"/>
      <c r="CD36" s="642"/>
      <c r="CE36" s="642"/>
      <c r="CF36" s="642"/>
      <c r="CG36" s="642"/>
      <c r="CH36" s="642"/>
      <c r="CI36" s="642"/>
      <c r="CJ36" s="642"/>
      <c r="CK36" s="642"/>
      <c r="CL36" s="643"/>
      <c r="CM36" s="664">
        <v>1029392751</v>
      </c>
      <c r="CN36" s="656"/>
      <c r="CO36" s="656"/>
      <c r="CP36" s="656"/>
      <c r="CQ36" s="656"/>
      <c r="CR36" s="656"/>
      <c r="CS36" s="656"/>
      <c r="CT36" s="657"/>
      <c r="CU36" s="658">
        <v>36.1</v>
      </c>
      <c r="CV36" s="659"/>
      <c r="CW36" s="659"/>
      <c r="CX36" s="665"/>
      <c r="CY36" s="655">
        <v>913551241</v>
      </c>
      <c r="CZ36" s="656"/>
      <c r="DA36" s="656"/>
      <c r="DB36" s="656"/>
      <c r="DC36" s="656"/>
      <c r="DD36" s="656"/>
      <c r="DE36" s="656"/>
      <c r="DF36" s="657"/>
      <c r="DG36" s="655">
        <v>908885390</v>
      </c>
      <c r="DH36" s="656"/>
      <c r="DI36" s="656"/>
      <c r="DJ36" s="656"/>
      <c r="DK36" s="656"/>
      <c r="DL36" s="656"/>
      <c r="DM36" s="656"/>
      <c r="DN36" s="656"/>
      <c r="DO36" s="656"/>
      <c r="DP36" s="656"/>
      <c r="DQ36" s="657"/>
      <c r="DR36" s="658">
        <v>61</v>
      </c>
      <c r="DS36" s="659"/>
      <c r="DT36" s="659"/>
      <c r="DU36" s="659"/>
      <c r="DV36" s="659"/>
      <c r="DW36" s="659"/>
      <c r="DX36" s="660"/>
    </row>
    <row r="37" spans="2:128" ht="11.25" customHeight="1" x14ac:dyDescent="0.2">
      <c r="B37" s="571" t="s">
        <v>300</v>
      </c>
      <c r="C37" s="572"/>
      <c r="D37" s="572"/>
      <c r="E37" s="572"/>
      <c r="F37" s="572"/>
      <c r="G37" s="572"/>
      <c r="H37" s="572"/>
      <c r="I37" s="572"/>
      <c r="J37" s="572"/>
      <c r="K37" s="572"/>
      <c r="L37" s="572"/>
      <c r="M37" s="572"/>
      <c r="N37" s="572"/>
      <c r="O37" s="572"/>
      <c r="P37" s="572"/>
      <c r="Q37" s="573"/>
      <c r="R37" s="574">
        <v>105668100</v>
      </c>
      <c r="S37" s="575"/>
      <c r="T37" s="575"/>
      <c r="U37" s="575"/>
      <c r="V37" s="575"/>
      <c r="W37" s="575"/>
      <c r="X37" s="575"/>
      <c r="Y37" s="576"/>
      <c r="Z37" s="577">
        <v>3.6</v>
      </c>
      <c r="AA37" s="653"/>
      <c r="AB37" s="653"/>
      <c r="AC37" s="661"/>
      <c r="AD37" s="580" t="s">
        <v>213</v>
      </c>
      <c r="AE37" s="575"/>
      <c r="AF37" s="575"/>
      <c r="AG37" s="575"/>
      <c r="AH37" s="575"/>
      <c r="AI37" s="575"/>
      <c r="AJ37" s="575"/>
      <c r="AK37" s="576"/>
      <c r="AL37" s="577" t="s">
        <v>139</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301</v>
      </c>
      <c r="BZ37" s="572"/>
      <c r="CA37" s="572"/>
      <c r="CB37" s="572"/>
      <c r="CC37" s="572"/>
      <c r="CD37" s="572"/>
      <c r="CE37" s="572"/>
      <c r="CF37" s="572"/>
      <c r="CG37" s="572"/>
      <c r="CH37" s="572"/>
      <c r="CI37" s="572"/>
      <c r="CJ37" s="572"/>
      <c r="CK37" s="572"/>
      <c r="CL37" s="573"/>
      <c r="CM37" s="574">
        <v>594630663</v>
      </c>
      <c r="CN37" s="581"/>
      <c r="CO37" s="581"/>
      <c r="CP37" s="581"/>
      <c r="CQ37" s="581"/>
      <c r="CR37" s="581"/>
      <c r="CS37" s="581"/>
      <c r="CT37" s="582"/>
      <c r="CU37" s="577">
        <v>20.9</v>
      </c>
      <c r="CV37" s="578"/>
      <c r="CW37" s="578"/>
      <c r="CX37" s="579"/>
      <c r="CY37" s="580">
        <v>508709684</v>
      </c>
      <c r="CZ37" s="581"/>
      <c r="DA37" s="581"/>
      <c r="DB37" s="581"/>
      <c r="DC37" s="581"/>
      <c r="DD37" s="581"/>
      <c r="DE37" s="581"/>
      <c r="DF37" s="582"/>
      <c r="DG37" s="580">
        <v>504264508</v>
      </c>
      <c r="DH37" s="581"/>
      <c r="DI37" s="581"/>
      <c r="DJ37" s="581"/>
      <c r="DK37" s="581"/>
      <c r="DL37" s="581"/>
      <c r="DM37" s="581"/>
      <c r="DN37" s="581"/>
      <c r="DO37" s="581"/>
      <c r="DP37" s="581"/>
      <c r="DQ37" s="582"/>
      <c r="DR37" s="577">
        <v>33.9</v>
      </c>
      <c r="DS37" s="578"/>
      <c r="DT37" s="578"/>
      <c r="DU37" s="578"/>
      <c r="DV37" s="578"/>
      <c r="DW37" s="578"/>
      <c r="DX37" s="610"/>
    </row>
    <row r="38" spans="2:128" ht="11.25" customHeight="1" x14ac:dyDescent="0.2">
      <c r="B38" s="586" t="s">
        <v>302</v>
      </c>
      <c r="C38" s="587"/>
      <c r="D38" s="587"/>
      <c r="E38" s="587"/>
      <c r="F38" s="587"/>
      <c r="G38" s="587"/>
      <c r="H38" s="587"/>
      <c r="I38" s="587"/>
      <c r="J38" s="587"/>
      <c r="K38" s="587"/>
      <c r="L38" s="587"/>
      <c r="M38" s="587"/>
      <c r="N38" s="587"/>
      <c r="O38" s="587"/>
      <c r="P38" s="587"/>
      <c r="Q38" s="588"/>
      <c r="R38" s="574">
        <v>2924785931</v>
      </c>
      <c r="S38" s="575"/>
      <c r="T38" s="575"/>
      <c r="U38" s="575"/>
      <c r="V38" s="575"/>
      <c r="W38" s="575"/>
      <c r="X38" s="575"/>
      <c r="Y38" s="576"/>
      <c r="Z38" s="652">
        <v>100</v>
      </c>
      <c r="AA38" s="652"/>
      <c r="AB38" s="652"/>
      <c r="AC38" s="652"/>
      <c r="AD38" s="650">
        <v>1383251383</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303</v>
      </c>
      <c r="BZ38" s="572"/>
      <c r="CA38" s="572"/>
      <c r="CB38" s="572"/>
      <c r="CC38" s="572"/>
      <c r="CD38" s="572"/>
      <c r="CE38" s="572"/>
      <c r="CF38" s="572"/>
      <c r="CG38" s="572"/>
      <c r="CH38" s="572"/>
      <c r="CI38" s="572"/>
      <c r="CJ38" s="572"/>
      <c r="CK38" s="572"/>
      <c r="CL38" s="573"/>
      <c r="CM38" s="574">
        <v>441527011</v>
      </c>
      <c r="CN38" s="575"/>
      <c r="CO38" s="575"/>
      <c r="CP38" s="575"/>
      <c r="CQ38" s="575"/>
      <c r="CR38" s="575"/>
      <c r="CS38" s="575"/>
      <c r="CT38" s="576"/>
      <c r="CU38" s="577">
        <v>15.5</v>
      </c>
      <c r="CV38" s="578"/>
      <c r="CW38" s="578"/>
      <c r="CX38" s="579"/>
      <c r="CY38" s="580">
        <v>357338194</v>
      </c>
      <c r="CZ38" s="581"/>
      <c r="DA38" s="581"/>
      <c r="DB38" s="581"/>
      <c r="DC38" s="581"/>
      <c r="DD38" s="581"/>
      <c r="DE38" s="581"/>
      <c r="DF38" s="582"/>
      <c r="DG38" s="580">
        <v>357313192</v>
      </c>
      <c r="DH38" s="581"/>
      <c r="DI38" s="581"/>
      <c r="DJ38" s="581"/>
      <c r="DK38" s="581"/>
      <c r="DL38" s="581"/>
      <c r="DM38" s="581"/>
      <c r="DN38" s="581"/>
      <c r="DO38" s="581"/>
      <c r="DP38" s="581"/>
      <c r="DQ38" s="582"/>
      <c r="DR38" s="577">
        <v>24</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304</v>
      </c>
      <c r="BZ39" s="572"/>
      <c r="CA39" s="572"/>
      <c r="CB39" s="572"/>
      <c r="CC39" s="572"/>
      <c r="CD39" s="572"/>
      <c r="CE39" s="572"/>
      <c r="CF39" s="572"/>
      <c r="CG39" s="572"/>
      <c r="CH39" s="572"/>
      <c r="CI39" s="572"/>
      <c r="CJ39" s="572"/>
      <c r="CK39" s="572"/>
      <c r="CL39" s="573"/>
      <c r="CM39" s="574">
        <v>49370782</v>
      </c>
      <c r="CN39" s="581"/>
      <c r="CO39" s="581"/>
      <c r="CP39" s="581"/>
      <c r="CQ39" s="581"/>
      <c r="CR39" s="581"/>
      <c r="CS39" s="581"/>
      <c r="CT39" s="582"/>
      <c r="CU39" s="577">
        <v>1.7</v>
      </c>
      <c r="CV39" s="578"/>
      <c r="CW39" s="578"/>
      <c r="CX39" s="579"/>
      <c r="CY39" s="580">
        <v>30545907</v>
      </c>
      <c r="CZ39" s="581"/>
      <c r="DA39" s="581"/>
      <c r="DB39" s="581"/>
      <c r="DC39" s="581"/>
      <c r="DD39" s="581"/>
      <c r="DE39" s="581"/>
      <c r="DF39" s="582"/>
      <c r="DG39" s="580">
        <v>30325232</v>
      </c>
      <c r="DH39" s="581"/>
      <c r="DI39" s="581"/>
      <c r="DJ39" s="581"/>
      <c r="DK39" s="581"/>
      <c r="DL39" s="581"/>
      <c r="DM39" s="581"/>
      <c r="DN39" s="581"/>
      <c r="DO39" s="581"/>
      <c r="DP39" s="581"/>
      <c r="DQ39" s="582"/>
      <c r="DR39" s="577">
        <v>2</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305</v>
      </c>
      <c r="BZ40" s="572"/>
      <c r="CA40" s="572"/>
      <c r="CB40" s="572"/>
      <c r="CC40" s="572"/>
      <c r="CD40" s="572"/>
      <c r="CE40" s="572"/>
      <c r="CF40" s="572"/>
      <c r="CG40" s="572"/>
      <c r="CH40" s="572"/>
      <c r="CI40" s="572"/>
      <c r="CJ40" s="572"/>
      <c r="CK40" s="572"/>
      <c r="CL40" s="573"/>
      <c r="CM40" s="574">
        <v>385391306</v>
      </c>
      <c r="CN40" s="575"/>
      <c r="CO40" s="575"/>
      <c r="CP40" s="575"/>
      <c r="CQ40" s="575"/>
      <c r="CR40" s="575"/>
      <c r="CS40" s="575"/>
      <c r="CT40" s="576"/>
      <c r="CU40" s="577">
        <v>13.5</v>
      </c>
      <c r="CV40" s="578"/>
      <c r="CW40" s="578"/>
      <c r="CX40" s="579"/>
      <c r="CY40" s="580">
        <v>374295650</v>
      </c>
      <c r="CZ40" s="581"/>
      <c r="DA40" s="581"/>
      <c r="DB40" s="581"/>
      <c r="DC40" s="581"/>
      <c r="DD40" s="581"/>
      <c r="DE40" s="581"/>
      <c r="DF40" s="582"/>
      <c r="DG40" s="580">
        <v>374295650</v>
      </c>
      <c r="DH40" s="581"/>
      <c r="DI40" s="581"/>
      <c r="DJ40" s="581"/>
      <c r="DK40" s="581"/>
      <c r="DL40" s="581"/>
      <c r="DM40" s="581"/>
      <c r="DN40" s="581"/>
      <c r="DO40" s="581"/>
      <c r="DP40" s="581"/>
      <c r="DQ40" s="582"/>
      <c r="DR40" s="577">
        <v>25.1</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306</v>
      </c>
      <c r="AQ41" s="648"/>
      <c r="AR41" s="648"/>
      <c r="AS41" s="648"/>
      <c r="AT41" s="648"/>
      <c r="AU41" s="648"/>
      <c r="AV41" s="648"/>
      <c r="AW41" s="648"/>
      <c r="AX41" s="648"/>
      <c r="AY41" s="648"/>
      <c r="AZ41" s="648"/>
      <c r="BA41" s="648"/>
      <c r="BB41" s="648"/>
      <c r="BC41" s="649"/>
      <c r="BD41" s="647" t="s">
        <v>307</v>
      </c>
      <c r="BE41" s="648"/>
      <c r="BF41" s="648"/>
      <c r="BG41" s="648"/>
      <c r="BH41" s="648"/>
      <c r="BI41" s="648"/>
      <c r="BJ41" s="648"/>
      <c r="BK41" s="648"/>
      <c r="BL41" s="648"/>
      <c r="BM41" s="649"/>
      <c r="BN41" s="647" t="s">
        <v>308</v>
      </c>
      <c r="BO41" s="648"/>
      <c r="BP41" s="648"/>
      <c r="BQ41" s="648"/>
      <c r="BR41" s="648"/>
      <c r="BS41" s="648"/>
      <c r="BT41" s="648"/>
      <c r="BU41" s="648"/>
      <c r="BV41" s="648"/>
      <c r="BW41" s="649"/>
      <c r="BY41" s="604" t="s">
        <v>309</v>
      </c>
      <c r="BZ41" s="605"/>
      <c r="CA41" s="571" t="s">
        <v>310</v>
      </c>
      <c r="CB41" s="572"/>
      <c r="CC41" s="572"/>
      <c r="CD41" s="572"/>
      <c r="CE41" s="572"/>
      <c r="CF41" s="572"/>
      <c r="CG41" s="572"/>
      <c r="CH41" s="572"/>
      <c r="CI41" s="572"/>
      <c r="CJ41" s="572"/>
      <c r="CK41" s="572"/>
      <c r="CL41" s="573"/>
      <c r="CM41" s="574">
        <v>385391184</v>
      </c>
      <c r="CN41" s="581"/>
      <c r="CO41" s="581"/>
      <c r="CP41" s="581"/>
      <c r="CQ41" s="581"/>
      <c r="CR41" s="581"/>
      <c r="CS41" s="581"/>
      <c r="CT41" s="582"/>
      <c r="CU41" s="577">
        <v>13.5</v>
      </c>
      <c r="CV41" s="578"/>
      <c r="CW41" s="578"/>
      <c r="CX41" s="579"/>
      <c r="CY41" s="580">
        <v>374295528</v>
      </c>
      <c r="CZ41" s="581"/>
      <c r="DA41" s="581"/>
      <c r="DB41" s="581"/>
      <c r="DC41" s="581"/>
      <c r="DD41" s="581"/>
      <c r="DE41" s="581"/>
      <c r="DF41" s="582"/>
      <c r="DG41" s="580">
        <v>374295528</v>
      </c>
      <c r="DH41" s="581"/>
      <c r="DI41" s="581"/>
      <c r="DJ41" s="581"/>
      <c r="DK41" s="581"/>
      <c r="DL41" s="581"/>
      <c r="DM41" s="581"/>
      <c r="DN41" s="581"/>
      <c r="DO41" s="581"/>
      <c r="DP41" s="581"/>
      <c r="DQ41" s="582"/>
      <c r="DR41" s="577">
        <v>25.1</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311</v>
      </c>
      <c r="AQ42" s="633"/>
      <c r="AR42" s="633"/>
      <c r="AS42" s="633"/>
      <c r="AT42" s="638" t="s">
        <v>312</v>
      </c>
      <c r="AU42" s="214"/>
      <c r="AV42" s="214"/>
      <c r="AW42" s="214"/>
      <c r="AX42" s="641" t="s">
        <v>157</v>
      </c>
      <c r="AY42" s="642"/>
      <c r="AZ42" s="642"/>
      <c r="BA42" s="642"/>
      <c r="BB42" s="642"/>
      <c r="BC42" s="643"/>
      <c r="BD42" s="644">
        <v>99.6</v>
      </c>
      <c r="BE42" s="645"/>
      <c r="BF42" s="645"/>
      <c r="BG42" s="645"/>
      <c r="BH42" s="645"/>
      <c r="BI42" s="645">
        <v>99.2</v>
      </c>
      <c r="BJ42" s="645"/>
      <c r="BK42" s="645"/>
      <c r="BL42" s="645"/>
      <c r="BM42" s="646"/>
      <c r="BN42" s="644">
        <v>99.6</v>
      </c>
      <c r="BO42" s="645"/>
      <c r="BP42" s="645"/>
      <c r="BQ42" s="645"/>
      <c r="BR42" s="645"/>
      <c r="BS42" s="645">
        <v>99</v>
      </c>
      <c r="BT42" s="645"/>
      <c r="BU42" s="645"/>
      <c r="BV42" s="645"/>
      <c r="BW42" s="646"/>
      <c r="BY42" s="606"/>
      <c r="BZ42" s="607"/>
      <c r="CA42" s="571" t="s">
        <v>313</v>
      </c>
      <c r="CB42" s="572"/>
      <c r="CC42" s="572"/>
      <c r="CD42" s="572"/>
      <c r="CE42" s="572"/>
      <c r="CF42" s="572"/>
      <c r="CG42" s="572"/>
      <c r="CH42" s="572"/>
      <c r="CI42" s="572"/>
      <c r="CJ42" s="572"/>
      <c r="CK42" s="572"/>
      <c r="CL42" s="573"/>
      <c r="CM42" s="574">
        <v>353625756</v>
      </c>
      <c r="CN42" s="575"/>
      <c r="CO42" s="575"/>
      <c r="CP42" s="575"/>
      <c r="CQ42" s="575"/>
      <c r="CR42" s="575"/>
      <c r="CS42" s="575"/>
      <c r="CT42" s="576"/>
      <c r="CU42" s="577">
        <v>12.4</v>
      </c>
      <c r="CV42" s="578"/>
      <c r="CW42" s="578"/>
      <c r="CX42" s="579"/>
      <c r="CY42" s="580">
        <v>342934330</v>
      </c>
      <c r="CZ42" s="581"/>
      <c r="DA42" s="581"/>
      <c r="DB42" s="581"/>
      <c r="DC42" s="581"/>
      <c r="DD42" s="581"/>
      <c r="DE42" s="581"/>
      <c r="DF42" s="582"/>
      <c r="DG42" s="580">
        <v>342934330</v>
      </c>
      <c r="DH42" s="581"/>
      <c r="DI42" s="581"/>
      <c r="DJ42" s="581"/>
      <c r="DK42" s="581"/>
      <c r="DL42" s="581"/>
      <c r="DM42" s="581"/>
      <c r="DN42" s="581"/>
      <c r="DO42" s="581"/>
      <c r="DP42" s="581"/>
      <c r="DQ42" s="582"/>
      <c r="DR42" s="577">
        <v>23</v>
      </c>
      <c r="DS42" s="578"/>
      <c r="DT42" s="578"/>
      <c r="DU42" s="578"/>
      <c r="DV42" s="578"/>
      <c r="DW42" s="578"/>
      <c r="DX42" s="610"/>
    </row>
    <row r="43" spans="2:128" ht="11.25" customHeight="1" x14ac:dyDescent="0.2">
      <c r="AP43" s="634"/>
      <c r="AQ43" s="635"/>
      <c r="AR43" s="635"/>
      <c r="AS43" s="635"/>
      <c r="AT43" s="639"/>
      <c r="AU43" s="210" t="s">
        <v>314</v>
      </c>
      <c r="AX43" s="571" t="s">
        <v>315</v>
      </c>
      <c r="AY43" s="572"/>
      <c r="AZ43" s="572"/>
      <c r="BA43" s="572"/>
      <c r="BB43" s="572"/>
      <c r="BC43" s="573"/>
      <c r="BD43" s="629">
        <v>99.2</v>
      </c>
      <c r="BE43" s="630"/>
      <c r="BF43" s="630"/>
      <c r="BG43" s="630"/>
      <c r="BH43" s="630"/>
      <c r="BI43" s="630">
        <v>97.6</v>
      </c>
      <c r="BJ43" s="630"/>
      <c r="BK43" s="630"/>
      <c r="BL43" s="630"/>
      <c r="BM43" s="631"/>
      <c r="BN43" s="629">
        <v>99.3</v>
      </c>
      <c r="BO43" s="630"/>
      <c r="BP43" s="630"/>
      <c r="BQ43" s="630"/>
      <c r="BR43" s="630"/>
      <c r="BS43" s="630">
        <v>97.5</v>
      </c>
      <c r="BT43" s="630"/>
      <c r="BU43" s="630"/>
      <c r="BV43" s="630"/>
      <c r="BW43" s="631"/>
      <c r="BY43" s="606"/>
      <c r="BZ43" s="607"/>
      <c r="CA43" s="571" t="s">
        <v>316</v>
      </c>
      <c r="CB43" s="572"/>
      <c r="CC43" s="572"/>
      <c r="CD43" s="572"/>
      <c r="CE43" s="572"/>
      <c r="CF43" s="572"/>
      <c r="CG43" s="572"/>
      <c r="CH43" s="572"/>
      <c r="CI43" s="572"/>
      <c r="CJ43" s="572"/>
      <c r="CK43" s="572"/>
      <c r="CL43" s="573"/>
      <c r="CM43" s="574">
        <v>31765428</v>
      </c>
      <c r="CN43" s="581"/>
      <c r="CO43" s="581"/>
      <c r="CP43" s="581"/>
      <c r="CQ43" s="581"/>
      <c r="CR43" s="581"/>
      <c r="CS43" s="581"/>
      <c r="CT43" s="582"/>
      <c r="CU43" s="577">
        <v>1.1000000000000001</v>
      </c>
      <c r="CV43" s="578"/>
      <c r="CW43" s="578"/>
      <c r="CX43" s="579"/>
      <c r="CY43" s="580">
        <v>31361198</v>
      </c>
      <c r="CZ43" s="581"/>
      <c r="DA43" s="581"/>
      <c r="DB43" s="581"/>
      <c r="DC43" s="581"/>
      <c r="DD43" s="581"/>
      <c r="DE43" s="581"/>
      <c r="DF43" s="582"/>
      <c r="DG43" s="580">
        <v>31361198</v>
      </c>
      <c r="DH43" s="581"/>
      <c r="DI43" s="581"/>
      <c r="DJ43" s="581"/>
      <c r="DK43" s="581"/>
      <c r="DL43" s="581"/>
      <c r="DM43" s="581"/>
      <c r="DN43" s="581"/>
      <c r="DO43" s="581"/>
      <c r="DP43" s="581"/>
      <c r="DQ43" s="582"/>
      <c r="DR43" s="577">
        <v>2.1</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317</v>
      </c>
      <c r="AY44" s="587"/>
      <c r="AZ44" s="587"/>
      <c r="BA44" s="587"/>
      <c r="BB44" s="587"/>
      <c r="BC44" s="588"/>
      <c r="BD44" s="626">
        <v>100.2</v>
      </c>
      <c r="BE44" s="627"/>
      <c r="BF44" s="627"/>
      <c r="BG44" s="627"/>
      <c r="BH44" s="627"/>
      <c r="BI44" s="627">
        <v>100</v>
      </c>
      <c r="BJ44" s="627"/>
      <c r="BK44" s="627"/>
      <c r="BL44" s="627"/>
      <c r="BM44" s="628"/>
      <c r="BN44" s="626">
        <v>100.2</v>
      </c>
      <c r="BO44" s="627"/>
      <c r="BP44" s="627"/>
      <c r="BQ44" s="627"/>
      <c r="BR44" s="627"/>
      <c r="BS44" s="627">
        <v>100</v>
      </c>
      <c r="BT44" s="627"/>
      <c r="BU44" s="627"/>
      <c r="BV44" s="627"/>
      <c r="BW44" s="628"/>
      <c r="BY44" s="608"/>
      <c r="BZ44" s="609"/>
      <c r="CA44" s="571" t="s">
        <v>318</v>
      </c>
      <c r="CB44" s="572"/>
      <c r="CC44" s="572"/>
      <c r="CD44" s="572"/>
      <c r="CE44" s="572"/>
      <c r="CF44" s="572"/>
      <c r="CG44" s="572"/>
      <c r="CH44" s="572"/>
      <c r="CI44" s="572"/>
      <c r="CJ44" s="572"/>
      <c r="CK44" s="572"/>
      <c r="CL44" s="573"/>
      <c r="CM44" s="574">
        <v>122</v>
      </c>
      <c r="CN44" s="575"/>
      <c r="CO44" s="575"/>
      <c r="CP44" s="575"/>
      <c r="CQ44" s="575"/>
      <c r="CR44" s="575"/>
      <c r="CS44" s="575"/>
      <c r="CT44" s="576"/>
      <c r="CU44" s="577">
        <v>0</v>
      </c>
      <c r="CV44" s="578"/>
      <c r="CW44" s="578"/>
      <c r="CX44" s="579"/>
      <c r="CY44" s="580">
        <v>122</v>
      </c>
      <c r="CZ44" s="581"/>
      <c r="DA44" s="581"/>
      <c r="DB44" s="581"/>
      <c r="DC44" s="581"/>
      <c r="DD44" s="581"/>
      <c r="DE44" s="581"/>
      <c r="DF44" s="582"/>
      <c r="DG44" s="580">
        <v>122</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319</v>
      </c>
      <c r="AQ45" s="620"/>
      <c r="AR45" s="620"/>
      <c r="AS45" s="620"/>
      <c r="AT45" s="620"/>
      <c r="AU45" s="620"/>
      <c r="AV45" s="620"/>
      <c r="AW45" s="621"/>
      <c r="AX45" s="622" t="s">
        <v>320</v>
      </c>
      <c r="AY45" s="622"/>
      <c r="AZ45" s="622"/>
      <c r="BA45" s="622"/>
      <c r="BB45" s="622"/>
      <c r="BC45" s="622"/>
      <c r="BD45" s="623">
        <v>6777209</v>
      </c>
      <c r="BE45" s="624"/>
      <c r="BF45" s="624"/>
      <c r="BG45" s="624"/>
      <c r="BH45" s="624"/>
      <c r="BI45" s="624"/>
      <c r="BJ45" s="624"/>
      <c r="BK45" s="624"/>
      <c r="BL45" s="624"/>
      <c r="BM45" s="625"/>
      <c r="BN45" s="623">
        <v>18904661</v>
      </c>
      <c r="BO45" s="624"/>
      <c r="BP45" s="624"/>
      <c r="BQ45" s="624"/>
      <c r="BR45" s="624"/>
      <c r="BS45" s="624"/>
      <c r="BT45" s="624"/>
      <c r="BU45" s="624"/>
      <c r="BV45" s="624"/>
      <c r="BW45" s="625"/>
      <c r="BY45" s="571" t="s">
        <v>321</v>
      </c>
      <c r="BZ45" s="572"/>
      <c r="CA45" s="572"/>
      <c r="CB45" s="572"/>
      <c r="CC45" s="572"/>
      <c r="CD45" s="572"/>
      <c r="CE45" s="572"/>
      <c r="CF45" s="572"/>
      <c r="CG45" s="572"/>
      <c r="CH45" s="572"/>
      <c r="CI45" s="572"/>
      <c r="CJ45" s="572"/>
      <c r="CK45" s="572"/>
      <c r="CL45" s="573"/>
      <c r="CM45" s="574">
        <v>1496727976</v>
      </c>
      <c r="CN45" s="581"/>
      <c r="CO45" s="581"/>
      <c r="CP45" s="581"/>
      <c r="CQ45" s="581"/>
      <c r="CR45" s="581"/>
      <c r="CS45" s="581"/>
      <c r="CT45" s="582"/>
      <c r="CU45" s="577">
        <v>52.5</v>
      </c>
      <c r="CV45" s="578"/>
      <c r="CW45" s="578"/>
      <c r="CX45" s="579"/>
      <c r="CY45" s="580">
        <v>916237811</v>
      </c>
      <c r="CZ45" s="581"/>
      <c r="DA45" s="581"/>
      <c r="DB45" s="581"/>
      <c r="DC45" s="581"/>
      <c r="DD45" s="581"/>
      <c r="DE45" s="581"/>
      <c r="DF45" s="582"/>
      <c r="DG45" s="580">
        <v>515638058</v>
      </c>
      <c r="DH45" s="581"/>
      <c r="DI45" s="581"/>
      <c r="DJ45" s="581"/>
      <c r="DK45" s="581"/>
      <c r="DL45" s="581"/>
      <c r="DM45" s="581"/>
      <c r="DN45" s="581"/>
      <c r="DO45" s="581"/>
      <c r="DP45" s="581"/>
      <c r="DQ45" s="582"/>
      <c r="DR45" s="577">
        <v>34.6</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322</v>
      </c>
      <c r="AQ46" s="613"/>
      <c r="AR46" s="613"/>
      <c r="AS46" s="613"/>
      <c r="AT46" s="613"/>
      <c r="AU46" s="613"/>
      <c r="AV46" s="613"/>
      <c r="AW46" s="614"/>
      <c r="AX46" s="615" t="s">
        <v>323</v>
      </c>
      <c r="AY46" s="615"/>
      <c r="AZ46" s="615"/>
      <c r="BA46" s="615"/>
      <c r="BB46" s="615"/>
      <c r="BC46" s="615"/>
      <c r="BD46" s="616">
        <v>6777209</v>
      </c>
      <c r="BE46" s="617"/>
      <c r="BF46" s="617"/>
      <c r="BG46" s="617"/>
      <c r="BH46" s="617"/>
      <c r="BI46" s="617"/>
      <c r="BJ46" s="617"/>
      <c r="BK46" s="617"/>
      <c r="BL46" s="617"/>
      <c r="BM46" s="618"/>
      <c r="BN46" s="616">
        <v>18904661</v>
      </c>
      <c r="BO46" s="617"/>
      <c r="BP46" s="617"/>
      <c r="BQ46" s="617"/>
      <c r="BR46" s="617"/>
      <c r="BS46" s="617"/>
      <c r="BT46" s="617"/>
      <c r="BU46" s="617"/>
      <c r="BV46" s="617"/>
      <c r="BW46" s="618"/>
      <c r="BY46" s="571" t="s">
        <v>324</v>
      </c>
      <c r="BZ46" s="572"/>
      <c r="CA46" s="572"/>
      <c r="CB46" s="572"/>
      <c r="CC46" s="572"/>
      <c r="CD46" s="572"/>
      <c r="CE46" s="572"/>
      <c r="CF46" s="572"/>
      <c r="CG46" s="572"/>
      <c r="CH46" s="572"/>
      <c r="CI46" s="572"/>
      <c r="CJ46" s="572"/>
      <c r="CK46" s="572"/>
      <c r="CL46" s="573"/>
      <c r="CM46" s="574">
        <v>112348783</v>
      </c>
      <c r="CN46" s="575"/>
      <c r="CO46" s="575"/>
      <c r="CP46" s="575"/>
      <c r="CQ46" s="575"/>
      <c r="CR46" s="575"/>
      <c r="CS46" s="575"/>
      <c r="CT46" s="576"/>
      <c r="CU46" s="577">
        <v>3.9</v>
      </c>
      <c r="CV46" s="578"/>
      <c r="CW46" s="578"/>
      <c r="CX46" s="579"/>
      <c r="CY46" s="580">
        <v>46863705</v>
      </c>
      <c r="CZ46" s="581"/>
      <c r="DA46" s="581"/>
      <c r="DB46" s="581"/>
      <c r="DC46" s="581"/>
      <c r="DD46" s="581"/>
      <c r="DE46" s="581"/>
      <c r="DF46" s="582"/>
      <c r="DG46" s="580">
        <v>40001105</v>
      </c>
      <c r="DH46" s="581"/>
      <c r="DI46" s="581"/>
      <c r="DJ46" s="581"/>
      <c r="DK46" s="581"/>
      <c r="DL46" s="581"/>
      <c r="DM46" s="581"/>
      <c r="DN46" s="581"/>
      <c r="DO46" s="581"/>
      <c r="DP46" s="581"/>
      <c r="DQ46" s="582"/>
      <c r="DR46" s="577">
        <v>2.7</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325</v>
      </c>
      <c r="BZ47" s="572"/>
      <c r="CA47" s="572"/>
      <c r="CB47" s="572"/>
      <c r="CC47" s="572"/>
      <c r="CD47" s="572"/>
      <c r="CE47" s="572"/>
      <c r="CF47" s="572"/>
      <c r="CG47" s="572"/>
      <c r="CH47" s="572"/>
      <c r="CI47" s="572"/>
      <c r="CJ47" s="572"/>
      <c r="CK47" s="572"/>
      <c r="CL47" s="573"/>
      <c r="CM47" s="574">
        <v>23646956</v>
      </c>
      <c r="CN47" s="581"/>
      <c r="CO47" s="581"/>
      <c r="CP47" s="581"/>
      <c r="CQ47" s="581"/>
      <c r="CR47" s="581"/>
      <c r="CS47" s="581"/>
      <c r="CT47" s="582"/>
      <c r="CU47" s="577">
        <v>0.8</v>
      </c>
      <c r="CV47" s="578"/>
      <c r="CW47" s="578"/>
      <c r="CX47" s="579"/>
      <c r="CY47" s="580">
        <v>21207330</v>
      </c>
      <c r="CZ47" s="581"/>
      <c r="DA47" s="581"/>
      <c r="DB47" s="581"/>
      <c r="DC47" s="581"/>
      <c r="DD47" s="581"/>
      <c r="DE47" s="581"/>
      <c r="DF47" s="582"/>
      <c r="DG47" s="580">
        <v>21152527</v>
      </c>
      <c r="DH47" s="581"/>
      <c r="DI47" s="581"/>
      <c r="DJ47" s="581"/>
      <c r="DK47" s="581"/>
      <c r="DL47" s="581"/>
      <c r="DM47" s="581"/>
      <c r="DN47" s="581"/>
      <c r="DO47" s="581"/>
      <c r="DP47" s="581"/>
      <c r="DQ47" s="582"/>
      <c r="DR47" s="577">
        <v>1.4</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326</v>
      </c>
      <c r="BZ48" s="572"/>
      <c r="CA48" s="572"/>
      <c r="CB48" s="572"/>
      <c r="CC48" s="572"/>
      <c r="CD48" s="572"/>
      <c r="CE48" s="572"/>
      <c r="CF48" s="572"/>
      <c r="CG48" s="572"/>
      <c r="CH48" s="572"/>
      <c r="CI48" s="572"/>
      <c r="CJ48" s="572"/>
      <c r="CK48" s="572"/>
      <c r="CL48" s="573"/>
      <c r="CM48" s="574">
        <v>1065137319</v>
      </c>
      <c r="CN48" s="575"/>
      <c r="CO48" s="575"/>
      <c r="CP48" s="575"/>
      <c r="CQ48" s="575"/>
      <c r="CR48" s="575"/>
      <c r="CS48" s="575"/>
      <c r="CT48" s="576"/>
      <c r="CU48" s="577">
        <v>37.4</v>
      </c>
      <c r="CV48" s="578"/>
      <c r="CW48" s="578"/>
      <c r="CX48" s="579"/>
      <c r="CY48" s="580">
        <v>748809476</v>
      </c>
      <c r="CZ48" s="581"/>
      <c r="DA48" s="581"/>
      <c r="DB48" s="581"/>
      <c r="DC48" s="581"/>
      <c r="DD48" s="581"/>
      <c r="DE48" s="581"/>
      <c r="DF48" s="582"/>
      <c r="DG48" s="580">
        <v>416684063</v>
      </c>
      <c r="DH48" s="581"/>
      <c r="DI48" s="581"/>
      <c r="DJ48" s="581"/>
      <c r="DK48" s="581"/>
      <c r="DL48" s="581"/>
      <c r="DM48" s="581"/>
      <c r="DN48" s="581"/>
      <c r="DO48" s="581"/>
      <c r="DP48" s="581"/>
      <c r="DQ48" s="582"/>
      <c r="DR48" s="577">
        <v>28</v>
      </c>
      <c r="DS48" s="578"/>
      <c r="DT48" s="578"/>
      <c r="DU48" s="578"/>
      <c r="DV48" s="578"/>
      <c r="DW48" s="578"/>
      <c r="DX48" s="610"/>
    </row>
    <row r="49" spans="2:128" ht="11.25" customHeight="1" x14ac:dyDescent="0.2">
      <c r="B49" s="210" t="s">
        <v>327</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328</v>
      </c>
      <c r="BZ49" s="572"/>
      <c r="CA49" s="572"/>
      <c r="CB49" s="572"/>
      <c r="CC49" s="572"/>
      <c r="CD49" s="572"/>
      <c r="CE49" s="572"/>
      <c r="CF49" s="572"/>
      <c r="CG49" s="572"/>
      <c r="CH49" s="572"/>
      <c r="CI49" s="572"/>
      <c r="CJ49" s="572"/>
      <c r="CK49" s="572"/>
      <c r="CL49" s="573"/>
      <c r="CM49" s="574">
        <v>37457690</v>
      </c>
      <c r="CN49" s="581"/>
      <c r="CO49" s="581"/>
      <c r="CP49" s="581"/>
      <c r="CQ49" s="581"/>
      <c r="CR49" s="581"/>
      <c r="CS49" s="581"/>
      <c r="CT49" s="582"/>
      <c r="CU49" s="577">
        <v>1.3</v>
      </c>
      <c r="CV49" s="578"/>
      <c r="CW49" s="578"/>
      <c r="CX49" s="579"/>
      <c r="CY49" s="580">
        <v>37361334</v>
      </c>
      <c r="CZ49" s="581"/>
      <c r="DA49" s="581"/>
      <c r="DB49" s="581"/>
      <c r="DC49" s="581"/>
      <c r="DD49" s="581"/>
      <c r="DE49" s="581"/>
      <c r="DF49" s="582"/>
      <c r="DG49" s="580">
        <v>37278791</v>
      </c>
      <c r="DH49" s="581"/>
      <c r="DI49" s="581"/>
      <c r="DJ49" s="581"/>
      <c r="DK49" s="581"/>
      <c r="DL49" s="581"/>
      <c r="DM49" s="581"/>
      <c r="DN49" s="581"/>
      <c r="DO49" s="581"/>
      <c r="DP49" s="581"/>
      <c r="DQ49" s="582"/>
      <c r="DR49" s="577">
        <v>2.5</v>
      </c>
      <c r="DS49" s="578"/>
      <c r="DT49" s="578"/>
      <c r="DU49" s="578"/>
      <c r="DV49" s="578"/>
      <c r="DW49" s="578"/>
      <c r="DX49" s="610"/>
    </row>
    <row r="50" spans="2:128" ht="11.25" customHeight="1" x14ac:dyDescent="0.2">
      <c r="B50" s="611" t="s">
        <v>329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330</v>
      </c>
      <c r="BZ50" s="572"/>
      <c r="CA50" s="572"/>
      <c r="CB50" s="572"/>
      <c r="CC50" s="572"/>
      <c r="CD50" s="572"/>
      <c r="CE50" s="572"/>
      <c r="CF50" s="572"/>
      <c r="CG50" s="572"/>
      <c r="CH50" s="572"/>
      <c r="CI50" s="572"/>
      <c r="CJ50" s="572"/>
      <c r="CK50" s="572"/>
      <c r="CL50" s="573"/>
      <c r="CM50" s="574">
        <v>69411862</v>
      </c>
      <c r="CN50" s="575"/>
      <c r="CO50" s="575"/>
      <c r="CP50" s="575"/>
      <c r="CQ50" s="575"/>
      <c r="CR50" s="575"/>
      <c r="CS50" s="575"/>
      <c r="CT50" s="576"/>
      <c r="CU50" s="577">
        <v>2.4</v>
      </c>
      <c r="CV50" s="578"/>
      <c r="CW50" s="578"/>
      <c r="CX50" s="579"/>
      <c r="CY50" s="580">
        <v>57891822</v>
      </c>
      <c r="CZ50" s="581"/>
      <c r="DA50" s="581"/>
      <c r="DB50" s="581"/>
      <c r="DC50" s="581"/>
      <c r="DD50" s="581"/>
      <c r="DE50" s="581"/>
      <c r="DF50" s="582"/>
      <c r="DG50" s="580" t="s">
        <v>139</v>
      </c>
      <c r="DH50" s="581"/>
      <c r="DI50" s="581"/>
      <c r="DJ50" s="581"/>
      <c r="DK50" s="581"/>
      <c r="DL50" s="581"/>
      <c r="DM50" s="581"/>
      <c r="DN50" s="581"/>
      <c r="DO50" s="581"/>
      <c r="DP50" s="581"/>
      <c r="DQ50" s="582"/>
      <c r="DR50" s="577" t="s">
        <v>129</v>
      </c>
      <c r="DS50" s="578"/>
      <c r="DT50" s="578"/>
      <c r="DU50" s="578"/>
      <c r="DV50" s="578"/>
      <c r="DW50" s="578"/>
      <c r="DX50" s="610"/>
    </row>
    <row r="51" spans="2:128" ht="11.25" customHeight="1" x14ac:dyDescent="0.2">
      <c r="B51" s="611" t="s">
        <v>331</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332</v>
      </c>
      <c r="BZ51" s="572"/>
      <c r="CA51" s="572"/>
      <c r="CB51" s="572"/>
      <c r="CC51" s="572"/>
      <c r="CD51" s="572"/>
      <c r="CE51" s="572"/>
      <c r="CF51" s="572"/>
      <c r="CG51" s="572"/>
      <c r="CH51" s="572"/>
      <c r="CI51" s="572"/>
      <c r="CJ51" s="572"/>
      <c r="CK51" s="572"/>
      <c r="CL51" s="573"/>
      <c r="CM51" s="574">
        <v>5500126</v>
      </c>
      <c r="CN51" s="581"/>
      <c r="CO51" s="581"/>
      <c r="CP51" s="581"/>
      <c r="CQ51" s="581"/>
      <c r="CR51" s="581"/>
      <c r="CS51" s="581"/>
      <c r="CT51" s="582"/>
      <c r="CU51" s="577">
        <v>0.2</v>
      </c>
      <c r="CV51" s="578"/>
      <c r="CW51" s="578"/>
      <c r="CX51" s="579"/>
      <c r="CY51" s="580">
        <v>3582572</v>
      </c>
      <c r="CZ51" s="581"/>
      <c r="DA51" s="581"/>
      <c r="DB51" s="581"/>
      <c r="DC51" s="581"/>
      <c r="DD51" s="581"/>
      <c r="DE51" s="581"/>
      <c r="DF51" s="582"/>
      <c r="DG51" s="580" t="s">
        <v>213</v>
      </c>
      <c r="DH51" s="581"/>
      <c r="DI51" s="581"/>
      <c r="DJ51" s="581"/>
      <c r="DK51" s="581"/>
      <c r="DL51" s="581"/>
      <c r="DM51" s="581"/>
      <c r="DN51" s="581"/>
      <c r="DO51" s="581"/>
      <c r="DP51" s="581"/>
      <c r="DQ51" s="582"/>
      <c r="DR51" s="577" t="s">
        <v>213</v>
      </c>
      <c r="DS51" s="578"/>
      <c r="DT51" s="578"/>
      <c r="DU51" s="578"/>
      <c r="DV51" s="578"/>
      <c r="DW51" s="578"/>
      <c r="DX51" s="610"/>
    </row>
    <row r="52" spans="2:128" ht="11.25" customHeight="1" x14ac:dyDescent="0.2">
      <c r="BY52" s="571" t="s">
        <v>333</v>
      </c>
      <c r="BZ52" s="572"/>
      <c r="CA52" s="572"/>
      <c r="CB52" s="572"/>
      <c r="CC52" s="572"/>
      <c r="CD52" s="572"/>
      <c r="CE52" s="572"/>
      <c r="CF52" s="572"/>
      <c r="CG52" s="572"/>
      <c r="CH52" s="572"/>
      <c r="CI52" s="572"/>
      <c r="CJ52" s="572"/>
      <c r="CK52" s="572"/>
      <c r="CL52" s="573"/>
      <c r="CM52" s="574">
        <v>183225240</v>
      </c>
      <c r="CN52" s="575"/>
      <c r="CO52" s="575"/>
      <c r="CP52" s="575"/>
      <c r="CQ52" s="575"/>
      <c r="CR52" s="575"/>
      <c r="CS52" s="575"/>
      <c r="CT52" s="576"/>
      <c r="CU52" s="577">
        <v>6.4</v>
      </c>
      <c r="CV52" s="578"/>
      <c r="CW52" s="578"/>
      <c r="CX52" s="579"/>
      <c r="CY52" s="580">
        <v>521572</v>
      </c>
      <c r="CZ52" s="581"/>
      <c r="DA52" s="581"/>
      <c r="DB52" s="581"/>
      <c r="DC52" s="581"/>
      <c r="DD52" s="581"/>
      <c r="DE52" s="581"/>
      <c r="DF52" s="582"/>
      <c r="DG52" s="580">
        <v>521572</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334</v>
      </c>
      <c r="BZ53" s="572"/>
      <c r="CA53" s="572"/>
      <c r="CB53" s="572"/>
      <c r="CC53" s="572"/>
      <c r="CD53" s="572"/>
      <c r="CE53" s="572"/>
      <c r="CF53" s="572"/>
      <c r="CG53" s="572"/>
      <c r="CH53" s="572"/>
      <c r="CI53" s="572"/>
      <c r="CJ53" s="572"/>
      <c r="CK53" s="572"/>
      <c r="CL53" s="573"/>
      <c r="CM53" s="574" t="s">
        <v>213</v>
      </c>
      <c r="CN53" s="575"/>
      <c r="CO53" s="575"/>
      <c r="CP53" s="575"/>
      <c r="CQ53" s="575"/>
      <c r="CR53" s="575"/>
      <c r="CS53" s="575"/>
      <c r="CT53" s="576"/>
      <c r="CU53" s="577" t="s">
        <v>139</v>
      </c>
      <c r="CV53" s="578"/>
      <c r="CW53" s="578"/>
      <c r="CX53" s="579"/>
      <c r="CY53" s="580" t="s">
        <v>139</v>
      </c>
      <c r="CZ53" s="581"/>
      <c r="DA53" s="581"/>
      <c r="DB53" s="581"/>
      <c r="DC53" s="581"/>
      <c r="DD53" s="581"/>
      <c r="DE53" s="581"/>
      <c r="DF53" s="582"/>
      <c r="DG53" s="580" t="s">
        <v>139</v>
      </c>
      <c r="DH53" s="581"/>
      <c r="DI53" s="581"/>
      <c r="DJ53" s="581"/>
      <c r="DK53" s="581"/>
      <c r="DL53" s="581"/>
      <c r="DM53" s="581"/>
      <c r="DN53" s="581"/>
      <c r="DO53" s="581"/>
      <c r="DP53" s="581"/>
      <c r="DQ53" s="582"/>
      <c r="DR53" s="577" t="s">
        <v>213</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335</v>
      </c>
      <c r="BZ54" s="572"/>
      <c r="CA54" s="572"/>
      <c r="CB54" s="572"/>
      <c r="CC54" s="572"/>
      <c r="CD54" s="572"/>
      <c r="CE54" s="572"/>
      <c r="CF54" s="572"/>
      <c r="CG54" s="572"/>
      <c r="CH54" s="572"/>
      <c r="CI54" s="572"/>
      <c r="CJ54" s="572"/>
      <c r="CK54" s="572"/>
      <c r="CL54" s="573"/>
      <c r="CM54" s="574">
        <v>323185908</v>
      </c>
      <c r="CN54" s="575"/>
      <c r="CO54" s="575"/>
      <c r="CP54" s="575"/>
      <c r="CQ54" s="575"/>
      <c r="CR54" s="575"/>
      <c r="CS54" s="575"/>
      <c r="CT54" s="576"/>
      <c r="CU54" s="577">
        <v>11.3</v>
      </c>
      <c r="CV54" s="578"/>
      <c r="CW54" s="578"/>
      <c r="CX54" s="579"/>
      <c r="CY54" s="580">
        <v>45178966</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336</v>
      </c>
      <c r="BZ55" s="572"/>
      <c r="CA55" s="572"/>
      <c r="CB55" s="572"/>
      <c r="CC55" s="572"/>
      <c r="CD55" s="572"/>
      <c r="CE55" s="572"/>
      <c r="CF55" s="572"/>
      <c r="CG55" s="572"/>
      <c r="CH55" s="572"/>
      <c r="CI55" s="572"/>
      <c r="CJ55" s="572"/>
      <c r="CK55" s="572"/>
      <c r="CL55" s="573"/>
      <c r="CM55" s="574">
        <v>7357618</v>
      </c>
      <c r="CN55" s="575"/>
      <c r="CO55" s="575"/>
      <c r="CP55" s="575"/>
      <c r="CQ55" s="575"/>
      <c r="CR55" s="575"/>
      <c r="CS55" s="575"/>
      <c r="CT55" s="576"/>
      <c r="CU55" s="577">
        <v>0.3</v>
      </c>
      <c r="CV55" s="578"/>
      <c r="CW55" s="578"/>
      <c r="CX55" s="579"/>
      <c r="CY55" s="580">
        <v>5427190</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309</v>
      </c>
      <c r="BZ56" s="605"/>
      <c r="CA56" s="571" t="s">
        <v>337</v>
      </c>
      <c r="CB56" s="572"/>
      <c r="CC56" s="572"/>
      <c r="CD56" s="572"/>
      <c r="CE56" s="572"/>
      <c r="CF56" s="572"/>
      <c r="CG56" s="572"/>
      <c r="CH56" s="572"/>
      <c r="CI56" s="572"/>
      <c r="CJ56" s="572"/>
      <c r="CK56" s="572"/>
      <c r="CL56" s="573"/>
      <c r="CM56" s="574">
        <v>322611329</v>
      </c>
      <c r="CN56" s="575"/>
      <c r="CO56" s="575"/>
      <c r="CP56" s="575"/>
      <c r="CQ56" s="575"/>
      <c r="CR56" s="575"/>
      <c r="CS56" s="575"/>
      <c r="CT56" s="576"/>
      <c r="CU56" s="577">
        <v>11.3</v>
      </c>
      <c r="CV56" s="578"/>
      <c r="CW56" s="578"/>
      <c r="CX56" s="579"/>
      <c r="CY56" s="580">
        <v>45174693</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338</v>
      </c>
      <c r="CB57" s="572"/>
      <c r="CC57" s="572"/>
      <c r="CD57" s="572"/>
      <c r="CE57" s="572"/>
      <c r="CF57" s="572"/>
      <c r="CG57" s="572"/>
      <c r="CH57" s="572"/>
      <c r="CI57" s="572"/>
      <c r="CJ57" s="572"/>
      <c r="CK57" s="572"/>
      <c r="CL57" s="573"/>
      <c r="CM57" s="574">
        <v>170957133</v>
      </c>
      <c r="CN57" s="575"/>
      <c r="CO57" s="575"/>
      <c r="CP57" s="575"/>
      <c r="CQ57" s="575"/>
      <c r="CR57" s="575"/>
      <c r="CS57" s="575"/>
      <c r="CT57" s="576"/>
      <c r="CU57" s="577">
        <v>6</v>
      </c>
      <c r="CV57" s="578"/>
      <c r="CW57" s="578"/>
      <c r="CX57" s="579"/>
      <c r="CY57" s="580">
        <v>4120328</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339</v>
      </c>
      <c r="CB58" s="572"/>
      <c r="CC58" s="572"/>
      <c r="CD58" s="572"/>
      <c r="CE58" s="572"/>
      <c r="CF58" s="572"/>
      <c r="CG58" s="572"/>
      <c r="CH58" s="572"/>
      <c r="CI58" s="572"/>
      <c r="CJ58" s="572"/>
      <c r="CK58" s="572"/>
      <c r="CL58" s="573"/>
      <c r="CM58" s="574">
        <v>116151435</v>
      </c>
      <c r="CN58" s="575"/>
      <c r="CO58" s="575"/>
      <c r="CP58" s="575"/>
      <c r="CQ58" s="575"/>
      <c r="CR58" s="575"/>
      <c r="CS58" s="575"/>
      <c r="CT58" s="576"/>
      <c r="CU58" s="577">
        <v>4.0999999999999996</v>
      </c>
      <c r="CV58" s="578"/>
      <c r="CW58" s="578"/>
      <c r="CX58" s="579"/>
      <c r="CY58" s="580">
        <v>30435711</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340</v>
      </c>
      <c r="CB59" s="572"/>
      <c r="CC59" s="572"/>
      <c r="CD59" s="572"/>
      <c r="CE59" s="572"/>
      <c r="CF59" s="572"/>
      <c r="CG59" s="572"/>
      <c r="CH59" s="572"/>
      <c r="CI59" s="572"/>
      <c r="CJ59" s="572"/>
      <c r="CK59" s="572"/>
      <c r="CL59" s="573"/>
      <c r="CM59" s="574">
        <v>574579</v>
      </c>
      <c r="CN59" s="575"/>
      <c r="CO59" s="575"/>
      <c r="CP59" s="575"/>
      <c r="CQ59" s="575"/>
      <c r="CR59" s="575"/>
      <c r="CS59" s="575"/>
      <c r="CT59" s="576"/>
      <c r="CU59" s="577">
        <v>0</v>
      </c>
      <c r="CV59" s="578"/>
      <c r="CW59" s="578"/>
      <c r="CX59" s="579"/>
      <c r="CY59" s="580">
        <v>4273</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341</v>
      </c>
      <c r="CB60" s="572"/>
      <c r="CC60" s="572"/>
      <c r="CD60" s="572"/>
      <c r="CE60" s="572"/>
      <c r="CF60" s="572"/>
      <c r="CG60" s="572"/>
      <c r="CH60" s="572"/>
      <c r="CI60" s="572"/>
      <c r="CJ60" s="572"/>
      <c r="CK60" s="572"/>
      <c r="CL60" s="573"/>
      <c r="CM60" s="574" t="s">
        <v>139</v>
      </c>
      <c r="CN60" s="575"/>
      <c r="CO60" s="575"/>
      <c r="CP60" s="575"/>
      <c r="CQ60" s="575"/>
      <c r="CR60" s="575"/>
      <c r="CS60" s="575"/>
      <c r="CT60" s="576"/>
      <c r="CU60" s="577" t="s">
        <v>129</v>
      </c>
      <c r="CV60" s="578"/>
      <c r="CW60" s="578"/>
      <c r="CX60" s="579"/>
      <c r="CY60" s="580" t="s">
        <v>213</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342</v>
      </c>
      <c r="BZ61" s="587"/>
      <c r="CA61" s="587"/>
      <c r="CB61" s="587"/>
      <c r="CC61" s="587"/>
      <c r="CD61" s="587"/>
      <c r="CE61" s="587"/>
      <c r="CF61" s="587"/>
      <c r="CG61" s="587"/>
      <c r="CH61" s="587"/>
      <c r="CI61" s="587"/>
      <c r="CJ61" s="587"/>
      <c r="CK61" s="587"/>
      <c r="CL61" s="588"/>
      <c r="CM61" s="589">
        <v>2849306635</v>
      </c>
      <c r="CN61" s="590"/>
      <c r="CO61" s="590"/>
      <c r="CP61" s="590"/>
      <c r="CQ61" s="590"/>
      <c r="CR61" s="590"/>
      <c r="CS61" s="590"/>
      <c r="CT61" s="591"/>
      <c r="CU61" s="592">
        <v>100</v>
      </c>
      <c r="CV61" s="593"/>
      <c r="CW61" s="593"/>
      <c r="CX61" s="594"/>
      <c r="CY61" s="595">
        <v>1874968018</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vUfaiRJZjhoNzAO2pukiJpcQxberJltWRAqLTv79WTQQAMzV5/4w7fx7WeSWZcYkE41rOAi6SfX2HT99L2I6Qw==" saltValue="pgCAC6lfPAQ0F82NivYPb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343</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344</v>
      </c>
      <c r="DK2" s="1069"/>
      <c r="DL2" s="1069"/>
      <c r="DM2" s="1069"/>
      <c r="DN2" s="1069"/>
      <c r="DO2" s="1070"/>
      <c r="DP2" s="226"/>
      <c r="DQ2" s="1068" t="s">
        <v>345</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346</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347</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348</v>
      </c>
      <c r="B5" s="958"/>
      <c r="C5" s="958"/>
      <c r="D5" s="958"/>
      <c r="E5" s="958"/>
      <c r="F5" s="958"/>
      <c r="G5" s="958"/>
      <c r="H5" s="958"/>
      <c r="I5" s="958"/>
      <c r="J5" s="958"/>
      <c r="K5" s="958"/>
      <c r="L5" s="958"/>
      <c r="M5" s="958"/>
      <c r="N5" s="958"/>
      <c r="O5" s="958"/>
      <c r="P5" s="959"/>
      <c r="Q5" s="963" t="s">
        <v>349</v>
      </c>
      <c r="R5" s="964"/>
      <c r="S5" s="964"/>
      <c r="T5" s="964"/>
      <c r="U5" s="965"/>
      <c r="V5" s="963" t="s">
        <v>350</v>
      </c>
      <c r="W5" s="964"/>
      <c r="X5" s="964"/>
      <c r="Y5" s="964"/>
      <c r="Z5" s="965"/>
      <c r="AA5" s="963" t="s">
        <v>351</v>
      </c>
      <c r="AB5" s="964"/>
      <c r="AC5" s="964"/>
      <c r="AD5" s="964"/>
      <c r="AE5" s="964"/>
      <c r="AF5" s="1071" t="s">
        <v>352</v>
      </c>
      <c r="AG5" s="964"/>
      <c r="AH5" s="964"/>
      <c r="AI5" s="964"/>
      <c r="AJ5" s="977"/>
      <c r="AK5" s="964" t="s">
        <v>353</v>
      </c>
      <c r="AL5" s="964"/>
      <c r="AM5" s="964"/>
      <c r="AN5" s="964"/>
      <c r="AO5" s="965"/>
      <c r="AP5" s="963" t="s">
        <v>354</v>
      </c>
      <c r="AQ5" s="964"/>
      <c r="AR5" s="964"/>
      <c r="AS5" s="964"/>
      <c r="AT5" s="965"/>
      <c r="AU5" s="963" t="s">
        <v>355</v>
      </c>
      <c r="AV5" s="964"/>
      <c r="AW5" s="964"/>
      <c r="AX5" s="964"/>
      <c r="AY5" s="977"/>
      <c r="AZ5" s="230"/>
      <c r="BA5" s="230"/>
      <c r="BB5" s="230"/>
      <c r="BC5" s="230"/>
      <c r="BD5" s="230"/>
      <c r="BE5" s="231"/>
      <c r="BF5" s="231"/>
      <c r="BG5" s="231"/>
      <c r="BH5" s="231"/>
      <c r="BI5" s="231"/>
      <c r="BJ5" s="231"/>
      <c r="BK5" s="231"/>
      <c r="BL5" s="231"/>
      <c r="BM5" s="231"/>
      <c r="BN5" s="231"/>
      <c r="BO5" s="231"/>
      <c r="BP5" s="231"/>
      <c r="BQ5" s="957" t="s">
        <v>356</v>
      </c>
      <c r="BR5" s="958"/>
      <c r="BS5" s="958"/>
      <c r="BT5" s="958"/>
      <c r="BU5" s="958"/>
      <c r="BV5" s="958"/>
      <c r="BW5" s="958"/>
      <c r="BX5" s="958"/>
      <c r="BY5" s="958"/>
      <c r="BZ5" s="958"/>
      <c r="CA5" s="958"/>
      <c r="CB5" s="958"/>
      <c r="CC5" s="958"/>
      <c r="CD5" s="958"/>
      <c r="CE5" s="958"/>
      <c r="CF5" s="958"/>
      <c r="CG5" s="959"/>
      <c r="CH5" s="963" t="s">
        <v>357</v>
      </c>
      <c r="CI5" s="964"/>
      <c r="CJ5" s="964"/>
      <c r="CK5" s="964"/>
      <c r="CL5" s="965"/>
      <c r="CM5" s="963" t="s">
        <v>358</v>
      </c>
      <c r="CN5" s="964"/>
      <c r="CO5" s="964"/>
      <c r="CP5" s="964"/>
      <c r="CQ5" s="965"/>
      <c r="CR5" s="963" t="s">
        <v>359</v>
      </c>
      <c r="CS5" s="964"/>
      <c r="CT5" s="964"/>
      <c r="CU5" s="964"/>
      <c r="CV5" s="965"/>
      <c r="CW5" s="963" t="s">
        <v>360</v>
      </c>
      <c r="CX5" s="964"/>
      <c r="CY5" s="964"/>
      <c r="CZ5" s="964"/>
      <c r="DA5" s="965"/>
      <c r="DB5" s="963" t="s">
        <v>361</v>
      </c>
      <c r="DC5" s="964"/>
      <c r="DD5" s="964"/>
      <c r="DE5" s="964"/>
      <c r="DF5" s="965"/>
      <c r="DG5" s="1061" t="s">
        <v>362</v>
      </c>
      <c r="DH5" s="1062"/>
      <c r="DI5" s="1062"/>
      <c r="DJ5" s="1062"/>
      <c r="DK5" s="1063"/>
      <c r="DL5" s="1061" t="s">
        <v>363</v>
      </c>
      <c r="DM5" s="1062"/>
      <c r="DN5" s="1062"/>
      <c r="DO5" s="1062"/>
      <c r="DP5" s="1063"/>
      <c r="DQ5" s="963" t="s">
        <v>364</v>
      </c>
      <c r="DR5" s="964"/>
      <c r="DS5" s="964"/>
      <c r="DT5" s="964"/>
      <c r="DU5" s="965"/>
      <c r="DV5" s="963" t="s">
        <v>355</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365</v>
      </c>
      <c r="C7" s="1016"/>
      <c r="D7" s="1016"/>
      <c r="E7" s="1016"/>
      <c r="F7" s="1016"/>
      <c r="G7" s="1016"/>
      <c r="H7" s="1016"/>
      <c r="I7" s="1016"/>
      <c r="J7" s="1016"/>
      <c r="K7" s="1016"/>
      <c r="L7" s="1016"/>
      <c r="M7" s="1016"/>
      <c r="N7" s="1016"/>
      <c r="O7" s="1016"/>
      <c r="P7" s="1017"/>
      <c r="Q7" s="1079">
        <v>3176242</v>
      </c>
      <c r="R7" s="1080"/>
      <c r="S7" s="1080"/>
      <c r="T7" s="1080"/>
      <c r="U7" s="1080"/>
      <c r="V7" s="1080">
        <v>3101954</v>
      </c>
      <c r="W7" s="1080"/>
      <c r="X7" s="1080"/>
      <c r="Y7" s="1080"/>
      <c r="Z7" s="1080"/>
      <c r="AA7" s="1080">
        <v>74288</v>
      </c>
      <c r="AB7" s="1080"/>
      <c r="AC7" s="1080"/>
      <c r="AD7" s="1080"/>
      <c r="AE7" s="1081"/>
      <c r="AF7" s="1082">
        <v>64787</v>
      </c>
      <c r="AG7" s="1083"/>
      <c r="AH7" s="1083"/>
      <c r="AI7" s="1083"/>
      <c r="AJ7" s="1084"/>
      <c r="AK7" s="1085">
        <v>20428</v>
      </c>
      <c r="AL7" s="1086"/>
      <c r="AM7" s="1086"/>
      <c r="AN7" s="1086"/>
      <c r="AO7" s="1086"/>
      <c r="AP7" s="1086">
        <v>5480836</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t="s">
        <v>568</v>
      </c>
      <c r="BS7" s="1076" t="s">
        <v>569</v>
      </c>
      <c r="BT7" s="1077"/>
      <c r="BU7" s="1077"/>
      <c r="BV7" s="1077"/>
      <c r="BW7" s="1077"/>
      <c r="BX7" s="1077"/>
      <c r="BY7" s="1077"/>
      <c r="BZ7" s="1077"/>
      <c r="CA7" s="1077"/>
      <c r="CB7" s="1077"/>
      <c r="CC7" s="1077"/>
      <c r="CD7" s="1077"/>
      <c r="CE7" s="1077"/>
      <c r="CF7" s="1077"/>
      <c r="CG7" s="1089"/>
      <c r="CH7" s="1073">
        <v>5</v>
      </c>
      <c r="CI7" s="1074"/>
      <c r="CJ7" s="1074"/>
      <c r="CK7" s="1074"/>
      <c r="CL7" s="1075"/>
      <c r="CM7" s="1073">
        <v>19910</v>
      </c>
      <c r="CN7" s="1074"/>
      <c r="CO7" s="1074"/>
      <c r="CP7" s="1074"/>
      <c r="CQ7" s="1075"/>
      <c r="CR7" s="1073">
        <v>25961</v>
      </c>
      <c r="CS7" s="1074"/>
      <c r="CT7" s="1074"/>
      <c r="CU7" s="1074"/>
      <c r="CV7" s="1075"/>
      <c r="CW7" s="1073">
        <v>4794</v>
      </c>
      <c r="CX7" s="1074"/>
      <c r="CY7" s="1074"/>
      <c r="CZ7" s="1074"/>
      <c r="DA7" s="1075"/>
      <c r="DB7" s="1073" t="s">
        <v>490</v>
      </c>
      <c r="DC7" s="1074"/>
      <c r="DD7" s="1074"/>
      <c r="DE7" s="1074"/>
      <c r="DF7" s="1075"/>
      <c r="DG7" s="1073" t="s">
        <v>490</v>
      </c>
      <c r="DH7" s="1074"/>
      <c r="DI7" s="1074"/>
      <c r="DJ7" s="1074"/>
      <c r="DK7" s="1075"/>
      <c r="DL7" s="1073" t="s">
        <v>490</v>
      </c>
      <c r="DM7" s="1074"/>
      <c r="DN7" s="1074"/>
      <c r="DO7" s="1074"/>
      <c r="DP7" s="1075"/>
      <c r="DQ7" s="1073" t="s">
        <v>490</v>
      </c>
      <c r="DR7" s="1074"/>
      <c r="DS7" s="1074"/>
      <c r="DT7" s="1074"/>
      <c r="DU7" s="1075"/>
      <c r="DV7" s="1076"/>
      <c r="DW7" s="1077"/>
      <c r="DX7" s="1077"/>
      <c r="DY7" s="1077"/>
      <c r="DZ7" s="1078"/>
      <c r="EA7" s="232"/>
    </row>
    <row r="8" spans="1:131" s="233" customFormat="1" ht="26.25" customHeight="1" x14ac:dyDescent="0.2">
      <c r="A8" s="236">
        <v>2</v>
      </c>
      <c r="B8" s="1001" t="s">
        <v>366</v>
      </c>
      <c r="C8" s="1002"/>
      <c r="D8" s="1002"/>
      <c r="E8" s="1002"/>
      <c r="F8" s="1002"/>
      <c r="G8" s="1002"/>
      <c r="H8" s="1002"/>
      <c r="I8" s="1002"/>
      <c r="J8" s="1002"/>
      <c r="K8" s="1002"/>
      <c r="L8" s="1002"/>
      <c r="M8" s="1002"/>
      <c r="N8" s="1002"/>
      <c r="O8" s="1002"/>
      <c r="P8" s="1003"/>
      <c r="Q8" s="1007">
        <v>743896</v>
      </c>
      <c r="R8" s="1005"/>
      <c r="S8" s="1005"/>
      <c r="T8" s="1005"/>
      <c r="U8" s="1005"/>
      <c r="V8" s="1005">
        <v>743896</v>
      </c>
      <c r="W8" s="1005"/>
      <c r="X8" s="1005"/>
      <c r="Y8" s="1005"/>
      <c r="Z8" s="1005"/>
      <c r="AA8" s="1005" t="s">
        <v>490</v>
      </c>
      <c r="AB8" s="1005"/>
      <c r="AC8" s="1005"/>
      <c r="AD8" s="1005"/>
      <c r="AE8" s="1008"/>
      <c r="AF8" s="1058" t="s">
        <v>139</v>
      </c>
      <c r="AG8" s="1059"/>
      <c r="AH8" s="1059"/>
      <c r="AI8" s="1059"/>
      <c r="AJ8" s="1060"/>
      <c r="AK8" s="1054">
        <v>594391</v>
      </c>
      <c r="AL8" s="1055"/>
      <c r="AM8" s="1055"/>
      <c r="AN8" s="1055"/>
      <c r="AO8" s="1055"/>
      <c r="AP8" s="1055" t="s">
        <v>490</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570</v>
      </c>
      <c r="BT8" s="955" t="s">
        <v>570</v>
      </c>
      <c r="BU8" s="955" t="s">
        <v>570</v>
      </c>
      <c r="BV8" s="955" t="s">
        <v>570</v>
      </c>
      <c r="BW8" s="955" t="s">
        <v>570</v>
      </c>
      <c r="BX8" s="955" t="s">
        <v>570</v>
      </c>
      <c r="BY8" s="955" t="s">
        <v>570</v>
      </c>
      <c r="BZ8" s="955" t="s">
        <v>570</v>
      </c>
      <c r="CA8" s="955" t="s">
        <v>570</v>
      </c>
      <c r="CB8" s="955" t="s">
        <v>570</v>
      </c>
      <c r="CC8" s="955" t="s">
        <v>570</v>
      </c>
      <c r="CD8" s="955" t="s">
        <v>570</v>
      </c>
      <c r="CE8" s="955" t="s">
        <v>570</v>
      </c>
      <c r="CF8" s="955" t="s">
        <v>570</v>
      </c>
      <c r="CG8" s="976" t="s">
        <v>570</v>
      </c>
      <c r="CH8" s="951">
        <v>0</v>
      </c>
      <c r="CI8" s="952"/>
      <c r="CJ8" s="952"/>
      <c r="CK8" s="952"/>
      <c r="CL8" s="953"/>
      <c r="CM8" s="951">
        <v>101</v>
      </c>
      <c r="CN8" s="952"/>
      <c r="CO8" s="952"/>
      <c r="CP8" s="952"/>
      <c r="CQ8" s="953"/>
      <c r="CR8" s="951">
        <v>100</v>
      </c>
      <c r="CS8" s="952"/>
      <c r="CT8" s="952"/>
      <c r="CU8" s="952"/>
      <c r="CV8" s="953"/>
      <c r="CW8" s="951">
        <v>68</v>
      </c>
      <c r="CX8" s="952"/>
      <c r="CY8" s="952"/>
      <c r="CZ8" s="952"/>
      <c r="DA8" s="953"/>
      <c r="DB8" s="951" t="s">
        <v>490</v>
      </c>
      <c r="DC8" s="952"/>
      <c r="DD8" s="952"/>
      <c r="DE8" s="952"/>
      <c r="DF8" s="953"/>
      <c r="DG8" s="951" t="s">
        <v>490</v>
      </c>
      <c r="DH8" s="952"/>
      <c r="DI8" s="952"/>
      <c r="DJ8" s="952"/>
      <c r="DK8" s="953"/>
      <c r="DL8" s="951" t="s">
        <v>490</v>
      </c>
      <c r="DM8" s="952"/>
      <c r="DN8" s="952"/>
      <c r="DO8" s="952"/>
      <c r="DP8" s="953"/>
      <c r="DQ8" s="951" t="s">
        <v>490</v>
      </c>
      <c r="DR8" s="952"/>
      <c r="DS8" s="952"/>
      <c r="DT8" s="952"/>
      <c r="DU8" s="953"/>
      <c r="DV8" s="954"/>
      <c r="DW8" s="955"/>
      <c r="DX8" s="955"/>
      <c r="DY8" s="955"/>
      <c r="DZ8" s="956"/>
      <c r="EA8" s="232"/>
    </row>
    <row r="9" spans="1:131" s="233" customFormat="1" ht="26.25" customHeight="1" x14ac:dyDescent="0.2">
      <c r="A9" s="236">
        <v>3</v>
      </c>
      <c r="B9" s="1001" t="s">
        <v>367</v>
      </c>
      <c r="C9" s="1002"/>
      <c r="D9" s="1002"/>
      <c r="E9" s="1002"/>
      <c r="F9" s="1002"/>
      <c r="G9" s="1002"/>
      <c r="H9" s="1002"/>
      <c r="I9" s="1002"/>
      <c r="J9" s="1002"/>
      <c r="K9" s="1002"/>
      <c r="L9" s="1002"/>
      <c r="M9" s="1002"/>
      <c r="N9" s="1002"/>
      <c r="O9" s="1002"/>
      <c r="P9" s="1003"/>
      <c r="Q9" s="1007">
        <v>19263</v>
      </c>
      <c r="R9" s="1005"/>
      <c r="S9" s="1005"/>
      <c r="T9" s="1005"/>
      <c r="U9" s="1005"/>
      <c r="V9" s="1005">
        <v>18716</v>
      </c>
      <c r="W9" s="1005"/>
      <c r="X9" s="1005"/>
      <c r="Y9" s="1005"/>
      <c r="Z9" s="1005"/>
      <c r="AA9" s="1005">
        <v>547</v>
      </c>
      <c r="AB9" s="1005"/>
      <c r="AC9" s="1005"/>
      <c r="AD9" s="1005"/>
      <c r="AE9" s="1008"/>
      <c r="AF9" s="1058">
        <v>547</v>
      </c>
      <c r="AG9" s="1059"/>
      <c r="AH9" s="1059"/>
      <c r="AI9" s="1059"/>
      <c r="AJ9" s="1060"/>
      <c r="AK9" s="1054">
        <v>247</v>
      </c>
      <c r="AL9" s="1055"/>
      <c r="AM9" s="1055"/>
      <c r="AN9" s="1055"/>
      <c r="AO9" s="1055"/>
      <c r="AP9" s="1055" t="s">
        <v>490</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571</v>
      </c>
      <c r="BT9" s="955" t="s">
        <v>571</v>
      </c>
      <c r="BU9" s="955" t="s">
        <v>571</v>
      </c>
      <c r="BV9" s="955" t="s">
        <v>571</v>
      </c>
      <c r="BW9" s="955" t="s">
        <v>571</v>
      </c>
      <c r="BX9" s="955" t="s">
        <v>571</v>
      </c>
      <c r="BY9" s="955" t="s">
        <v>571</v>
      </c>
      <c r="BZ9" s="955" t="s">
        <v>571</v>
      </c>
      <c r="CA9" s="955" t="s">
        <v>571</v>
      </c>
      <c r="CB9" s="955" t="s">
        <v>571</v>
      </c>
      <c r="CC9" s="955" t="s">
        <v>571</v>
      </c>
      <c r="CD9" s="955" t="s">
        <v>571</v>
      </c>
      <c r="CE9" s="955" t="s">
        <v>571</v>
      </c>
      <c r="CF9" s="955" t="s">
        <v>571</v>
      </c>
      <c r="CG9" s="976" t="s">
        <v>571</v>
      </c>
      <c r="CH9" s="951">
        <v>-33</v>
      </c>
      <c r="CI9" s="952"/>
      <c r="CJ9" s="952"/>
      <c r="CK9" s="952"/>
      <c r="CL9" s="953"/>
      <c r="CM9" s="951">
        <v>2091</v>
      </c>
      <c r="CN9" s="952"/>
      <c r="CO9" s="952"/>
      <c r="CP9" s="952"/>
      <c r="CQ9" s="953"/>
      <c r="CR9" s="951">
        <v>2000</v>
      </c>
      <c r="CS9" s="952"/>
      <c r="CT9" s="952"/>
      <c r="CU9" s="952"/>
      <c r="CV9" s="953"/>
      <c r="CW9" s="951">
        <v>28</v>
      </c>
      <c r="CX9" s="952"/>
      <c r="CY9" s="952"/>
      <c r="CZ9" s="952"/>
      <c r="DA9" s="953"/>
      <c r="DB9" s="951" t="s">
        <v>490</v>
      </c>
      <c r="DC9" s="952"/>
      <c r="DD9" s="952"/>
      <c r="DE9" s="952"/>
      <c r="DF9" s="953"/>
      <c r="DG9" s="951" t="s">
        <v>490</v>
      </c>
      <c r="DH9" s="952"/>
      <c r="DI9" s="952"/>
      <c r="DJ9" s="952"/>
      <c r="DK9" s="953"/>
      <c r="DL9" s="951" t="s">
        <v>490</v>
      </c>
      <c r="DM9" s="952"/>
      <c r="DN9" s="952"/>
      <c r="DO9" s="952"/>
      <c r="DP9" s="953"/>
      <c r="DQ9" s="951" t="s">
        <v>490</v>
      </c>
      <c r="DR9" s="952"/>
      <c r="DS9" s="952"/>
      <c r="DT9" s="952"/>
      <c r="DU9" s="953"/>
      <c r="DV9" s="954"/>
      <c r="DW9" s="955"/>
      <c r="DX9" s="955"/>
      <c r="DY9" s="955"/>
      <c r="DZ9" s="956"/>
      <c r="EA9" s="232"/>
    </row>
    <row r="10" spans="1:131" s="233" customFormat="1" ht="26.25" customHeight="1" x14ac:dyDescent="0.2">
      <c r="A10" s="236">
        <v>4</v>
      </c>
      <c r="B10" s="1001" t="s">
        <v>368</v>
      </c>
      <c r="C10" s="1002"/>
      <c r="D10" s="1002"/>
      <c r="E10" s="1002"/>
      <c r="F10" s="1002"/>
      <c r="G10" s="1002"/>
      <c r="H10" s="1002"/>
      <c r="I10" s="1002"/>
      <c r="J10" s="1002"/>
      <c r="K10" s="1002"/>
      <c r="L10" s="1002"/>
      <c r="M10" s="1002"/>
      <c r="N10" s="1002"/>
      <c r="O10" s="1002"/>
      <c r="P10" s="1003"/>
      <c r="Q10" s="1007">
        <v>162</v>
      </c>
      <c r="R10" s="1005"/>
      <c r="S10" s="1005"/>
      <c r="T10" s="1005"/>
      <c r="U10" s="1005"/>
      <c r="V10" s="1005">
        <v>35</v>
      </c>
      <c r="W10" s="1005"/>
      <c r="X10" s="1005"/>
      <c r="Y10" s="1005"/>
      <c r="Z10" s="1005"/>
      <c r="AA10" s="1005">
        <v>127</v>
      </c>
      <c r="AB10" s="1005"/>
      <c r="AC10" s="1005"/>
      <c r="AD10" s="1005"/>
      <c r="AE10" s="1008"/>
      <c r="AF10" s="1058" t="s">
        <v>139</v>
      </c>
      <c r="AG10" s="1059"/>
      <c r="AH10" s="1059"/>
      <c r="AI10" s="1059"/>
      <c r="AJ10" s="1060"/>
      <c r="AK10" s="1054">
        <v>2</v>
      </c>
      <c r="AL10" s="1055"/>
      <c r="AM10" s="1055"/>
      <c r="AN10" s="1055"/>
      <c r="AO10" s="1055"/>
      <c r="AP10" s="1055">
        <v>181</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572</v>
      </c>
      <c r="BT10" s="955" t="s">
        <v>572</v>
      </c>
      <c r="BU10" s="955" t="s">
        <v>572</v>
      </c>
      <c r="BV10" s="955" t="s">
        <v>572</v>
      </c>
      <c r="BW10" s="955" t="s">
        <v>572</v>
      </c>
      <c r="BX10" s="955" t="s">
        <v>572</v>
      </c>
      <c r="BY10" s="955" t="s">
        <v>572</v>
      </c>
      <c r="BZ10" s="955" t="s">
        <v>572</v>
      </c>
      <c r="CA10" s="955" t="s">
        <v>572</v>
      </c>
      <c r="CB10" s="955" t="s">
        <v>572</v>
      </c>
      <c r="CC10" s="955" t="s">
        <v>572</v>
      </c>
      <c r="CD10" s="955" t="s">
        <v>572</v>
      </c>
      <c r="CE10" s="955" t="s">
        <v>572</v>
      </c>
      <c r="CF10" s="955" t="s">
        <v>572</v>
      </c>
      <c r="CG10" s="976" t="s">
        <v>572</v>
      </c>
      <c r="CH10" s="951">
        <v>5</v>
      </c>
      <c r="CI10" s="952"/>
      <c r="CJ10" s="952"/>
      <c r="CK10" s="952"/>
      <c r="CL10" s="953"/>
      <c r="CM10" s="951">
        <v>92</v>
      </c>
      <c r="CN10" s="952"/>
      <c r="CO10" s="952"/>
      <c r="CP10" s="952"/>
      <c r="CQ10" s="953"/>
      <c r="CR10" s="951">
        <v>10</v>
      </c>
      <c r="CS10" s="952"/>
      <c r="CT10" s="952"/>
      <c r="CU10" s="952"/>
      <c r="CV10" s="953"/>
      <c r="CW10" s="951">
        <v>45</v>
      </c>
      <c r="CX10" s="952"/>
      <c r="CY10" s="952"/>
      <c r="CZ10" s="952"/>
      <c r="DA10" s="953"/>
      <c r="DB10" s="951" t="s">
        <v>490</v>
      </c>
      <c r="DC10" s="952"/>
      <c r="DD10" s="952"/>
      <c r="DE10" s="952"/>
      <c r="DF10" s="953"/>
      <c r="DG10" s="951" t="s">
        <v>490</v>
      </c>
      <c r="DH10" s="952"/>
      <c r="DI10" s="952"/>
      <c r="DJ10" s="952"/>
      <c r="DK10" s="953"/>
      <c r="DL10" s="951" t="s">
        <v>490</v>
      </c>
      <c r="DM10" s="952"/>
      <c r="DN10" s="952"/>
      <c r="DO10" s="952"/>
      <c r="DP10" s="953"/>
      <c r="DQ10" s="951" t="s">
        <v>490</v>
      </c>
      <c r="DR10" s="952"/>
      <c r="DS10" s="952"/>
      <c r="DT10" s="952"/>
      <c r="DU10" s="953"/>
      <c r="DV10" s="954"/>
      <c r="DW10" s="955"/>
      <c r="DX10" s="955"/>
      <c r="DY10" s="955"/>
      <c r="DZ10" s="956"/>
      <c r="EA10" s="232"/>
    </row>
    <row r="11" spans="1:131" s="233" customFormat="1" ht="26.25" customHeight="1" x14ac:dyDescent="0.2">
      <c r="A11" s="236">
        <v>5</v>
      </c>
      <c r="B11" s="1001" t="s">
        <v>369</v>
      </c>
      <c r="C11" s="1002"/>
      <c r="D11" s="1002"/>
      <c r="E11" s="1002"/>
      <c r="F11" s="1002"/>
      <c r="G11" s="1002"/>
      <c r="H11" s="1002"/>
      <c r="I11" s="1002"/>
      <c r="J11" s="1002"/>
      <c r="K11" s="1002"/>
      <c r="L11" s="1002"/>
      <c r="M11" s="1002"/>
      <c r="N11" s="1002"/>
      <c r="O11" s="1002"/>
      <c r="P11" s="1003"/>
      <c r="Q11" s="1007">
        <v>1865</v>
      </c>
      <c r="R11" s="1005"/>
      <c r="S11" s="1005"/>
      <c r="T11" s="1005"/>
      <c r="U11" s="1005"/>
      <c r="V11" s="1005">
        <v>1625</v>
      </c>
      <c r="W11" s="1005"/>
      <c r="X11" s="1005"/>
      <c r="Y11" s="1005"/>
      <c r="Z11" s="1005"/>
      <c r="AA11" s="1005">
        <v>240</v>
      </c>
      <c r="AB11" s="1005"/>
      <c r="AC11" s="1005"/>
      <c r="AD11" s="1005"/>
      <c r="AE11" s="1008"/>
      <c r="AF11" s="1058" t="s">
        <v>139</v>
      </c>
      <c r="AG11" s="1059"/>
      <c r="AH11" s="1059"/>
      <c r="AI11" s="1059"/>
      <c r="AJ11" s="1060"/>
      <c r="AK11" s="1054">
        <v>162</v>
      </c>
      <c r="AL11" s="1055"/>
      <c r="AM11" s="1055"/>
      <c r="AN11" s="1055"/>
      <c r="AO11" s="1055"/>
      <c r="AP11" s="1055">
        <v>8088</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t="s">
        <v>568</v>
      </c>
      <c r="BS11" s="954" t="s">
        <v>573</v>
      </c>
      <c r="BT11" s="955" t="s">
        <v>573</v>
      </c>
      <c r="BU11" s="955" t="s">
        <v>573</v>
      </c>
      <c r="BV11" s="955" t="s">
        <v>573</v>
      </c>
      <c r="BW11" s="955" t="s">
        <v>573</v>
      </c>
      <c r="BX11" s="955" t="s">
        <v>573</v>
      </c>
      <c r="BY11" s="955" t="s">
        <v>573</v>
      </c>
      <c r="BZ11" s="955" t="s">
        <v>573</v>
      </c>
      <c r="CA11" s="955" t="s">
        <v>573</v>
      </c>
      <c r="CB11" s="955" t="s">
        <v>573</v>
      </c>
      <c r="CC11" s="955" t="s">
        <v>573</v>
      </c>
      <c r="CD11" s="955" t="s">
        <v>573</v>
      </c>
      <c r="CE11" s="955" t="s">
        <v>573</v>
      </c>
      <c r="CF11" s="955" t="s">
        <v>573</v>
      </c>
      <c r="CG11" s="976" t="s">
        <v>573</v>
      </c>
      <c r="CH11" s="951">
        <v>-26</v>
      </c>
      <c r="CI11" s="952"/>
      <c r="CJ11" s="952"/>
      <c r="CK11" s="952"/>
      <c r="CL11" s="953"/>
      <c r="CM11" s="951">
        <v>591</v>
      </c>
      <c r="CN11" s="952"/>
      <c r="CO11" s="952"/>
      <c r="CP11" s="952"/>
      <c r="CQ11" s="953"/>
      <c r="CR11" s="951">
        <v>12</v>
      </c>
      <c r="CS11" s="952"/>
      <c r="CT11" s="952"/>
      <c r="CU11" s="952"/>
      <c r="CV11" s="953"/>
      <c r="CW11" s="951">
        <v>480</v>
      </c>
      <c r="CX11" s="952"/>
      <c r="CY11" s="952"/>
      <c r="CZ11" s="952"/>
      <c r="DA11" s="953"/>
      <c r="DB11" s="951">
        <v>6713</v>
      </c>
      <c r="DC11" s="952"/>
      <c r="DD11" s="952"/>
      <c r="DE11" s="952"/>
      <c r="DF11" s="953"/>
      <c r="DG11" s="951" t="s">
        <v>490</v>
      </c>
      <c r="DH11" s="952"/>
      <c r="DI11" s="952"/>
      <c r="DJ11" s="952"/>
      <c r="DK11" s="953"/>
      <c r="DL11" s="951">
        <v>18664</v>
      </c>
      <c r="DM11" s="952"/>
      <c r="DN11" s="952"/>
      <c r="DO11" s="952"/>
      <c r="DP11" s="953"/>
      <c r="DQ11" s="951">
        <v>1826</v>
      </c>
      <c r="DR11" s="952"/>
      <c r="DS11" s="952"/>
      <c r="DT11" s="952"/>
      <c r="DU11" s="953"/>
      <c r="DV11" s="954"/>
      <c r="DW11" s="955"/>
      <c r="DX11" s="955"/>
      <c r="DY11" s="955"/>
      <c r="DZ11" s="956"/>
      <c r="EA11" s="232"/>
    </row>
    <row r="12" spans="1:131" s="233" customFormat="1" ht="26.25" customHeight="1" x14ac:dyDescent="0.2">
      <c r="A12" s="236">
        <v>6</v>
      </c>
      <c r="B12" s="1001" t="s">
        <v>370</v>
      </c>
      <c r="C12" s="1002"/>
      <c r="D12" s="1002"/>
      <c r="E12" s="1002"/>
      <c r="F12" s="1002"/>
      <c r="G12" s="1002"/>
      <c r="H12" s="1002"/>
      <c r="I12" s="1002"/>
      <c r="J12" s="1002"/>
      <c r="K12" s="1002"/>
      <c r="L12" s="1002"/>
      <c r="M12" s="1002"/>
      <c r="N12" s="1002"/>
      <c r="O12" s="1002"/>
      <c r="P12" s="1003"/>
      <c r="Q12" s="1007">
        <v>142</v>
      </c>
      <c r="R12" s="1005"/>
      <c r="S12" s="1005"/>
      <c r="T12" s="1005"/>
      <c r="U12" s="1005"/>
      <c r="V12" s="1005">
        <v>104</v>
      </c>
      <c r="W12" s="1005"/>
      <c r="X12" s="1005"/>
      <c r="Y12" s="1005"/>
      <c r="Z12" s="1005"/>
      <c r="AA12" s="1005">
        <v>38</v>
      </c>
      <c r="AB12" s="1005"/>
      <c r="AC12" s="1005"/>
      <c r="AD12" s="1005"/>
      <c r="AE12" s="1008"/>
      <c r="AF12" s="1058" t="s">
        <v>139</v>
      </c>
      <c r="AG12" s="1059"/>
      <c r="AH12" s="1059"/>
      <c r="AI12" s="1059"/>
      <c r="AJ12" s="1060"/>
      <c r="AK12" s="1054" t="s">
        <v>490</v>
      </c>
      <c r="AL12" s="1055"/>
      <c r="AM12" s="1055"/>
      <c r="AN12" s="1055"/>
      <c r="AO12" s="1055"/>
      <c r="AP12" s="1055">
        <v>121</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t="s">
        <v>568</v>
      </c>
      <c r="BS12" s="954" t="s">
        <v>574</v>
      </c>
      <c r="BT12" s="955" t="s">
        <v>574</v>
      </c>
      <c r="BU12" s="955" t="s">
        <v>574</v>
      </c>
      <c r="BV12" s="955" t="s">
        <v>574</v>
      </c>
      <c r="BW12" s="955" t="s">
        <v>574</v>
      </c>
      <c r="BX12" s="955" t="s">
        <v>574</v>
      </c>
      <c r="BY12" s="955" t="s">
        <v>574</v>
      </c>
      <c r="BZ12" s="955" t="s">
        <v>574</v>
      </c>
      <c r="CA12" s="955" t="s">
        <v>574</v>
      </c>
      <c r="CB12" s="955" t="s">
        <v>574</v>
      </c>
      <c r="CC12" s="955" t="s">
        <v>574</v>
      </c>
      <c r="CD12" s="955" t="s">
        <v>574</v>
      </c>
      <c r="CE12" s="955" t="s">
        <v>574</v>
      </c>
      <c r="CF12" s="955" t="s">
        <v>574</v>
      </c>
      <c r="CG12" s="976" t="s">
        <v>574</v>
      </c>
      <c r="CH12" s="951">
        <v>5</v>
      </c>
      <c r="CI12" s="952"/>
      <c r="CJ12" s="952"/>
      <c r="CK12" s="952"/>
      <c r="CL12" s="953"/>
      <c r="CM12" s="951">
        <v>588</v>
      </c>
      <c r="CN12" s="952"/>
      <c r="CO12" s="952"/>
      <c r="CP12" s="952"/>
      <c r="CQ12" s="953"/>
      <c r="CR12" s="951">
        <v>100</v>
      </c>
      <c r="CS12" s="952"/>
      <c r="CT12" s="952"/>
      <c r="CU12" s="952"/>
      <c r="CV12" s="953"/>
      <c r="CW12" s="951" t="s">
        <v>490</v>
      </c>
      <c r="CX12" s="952"/>
      <c r="CY12" s="952"/>
      <c r="CZ12" s="952"/>
      <c r="DA12" s="953"/>
      <c r="DB12" s="951" t="s">
        <v>490</v>
      </c>
      <c r="DC12" s="952"/>
      <c r="DD12" s="952"/>
      <c r="DE12" s="952"/>
      <c r="DF12" s="953"/>
      <c r="DG12" s="951">
        <v>8250</v>
      </c>
      <c r="DH12" s="952"/>
      <c r="DI12" s="952"/>
      <c r="DJ12" s="952"/>
      <c r="DK12" s="953"/>
      <c r="DL12" s="951" t="s">
        <v>490</v>
      </c>
      <c r="DM12" s="952"/>
      <c r="DN12" s="952"/>
      <c r="DO12" s="952"/>
      <c r="DP12" s="953"/>
      <c r="DQ12" s="951" t="s">
        <v>490</v>
      </c>
      <c r="DR12" s="952"/>
      <c r="DS12" s="952"/>
      <c r="DT12" s="952"/>
      <c r="DU12" s="953"/>
      <c r="DV12" s="954"/>
      <c r="DW12" s="955"/>
      <c r="DX12" s="955"/>
      <c r="DY12" s="955"/>
      <c r="DZ12" s="956"/>
      <c r="EA12" s="232"/>
    </row>
    <row r="13" spans="1:131" s="233" customFormat="1" ht="26.25" customHeight="1" x14ac:dyDescent="0.2">
      <c r="A13" s="236">
        <v>7</v>
      </c>
      <c r="B13" s="1001" t="s">
        <v>371</v>
      </c>
      <c r="C13" s="1002"/>
      <c r="D13" s="1002"/>
      <c r="E13" s="1002"/>
      <c r="F13" s="1002"/>
      <c r="G13" s="1002"/>
      <c r="H13" s="1002"/>
      <c r="I13" s="1002"/>
      <c r="J13" s="1002"/>
      <c r="K13" s="1002"/>
      <c r="L13" s="1002"/>
      <c r="M13" s="1002"/>
      <c r="N13" s="1002"/>
      <c r="O13" s="1002"/>
      <c r="P13" s="1003"/>
      <c r="Q13" s="1007">
        <v>1028</v>
      </c>
      <c r="R13" s="1005"/>
      <c r="S13" s="1005"/>
      <c r="T13" s="1005"/>
      <c r="U13" s="1005"/>
      <c r="V13" s="1005">
        <v>876</v>
      </c>
      <c r="W13" s="1005"/>
      <c r="X13" s="1005"/>
      <c r="Y13" s="1005"/>
      <c r="Z13" s="1005"/>
      <c r="AA13" s="1005">
        <v>152</v>
      </c>
      <c r="AB13" s="1005"/>
      <c r="AC13" s="1005"/>
      <c r="AD13" s="1005"/>
      <c r="AE13" s="1008"/>
      <c r="AF13" s="1058">
        <v>152</v>
      </c>
      <c r="AG13" s="1059"/>
      <c r="AH13" s="1059"/>
      <c r="AI13" s="1059"/>
      <c r="AJ13" s="1060"/>
      <c r="AK13" s="1054">
        <v>591</v>
      </c>
      <c r="AL13" s="1055"/>
      <c r="AM13" s="1055"/>
      <c r="AN13" s="1055"/>
      <c r="AO13" s="1055"/>
      <c r="AP13" s="1055">
        <v>615</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t="s">
        <v>568</v>
      </c>
      <c r="BS13" s="954" t="s">
        <v>575</v>
      </c>
      <c r="BT13" s="955" t="s">
        <v>575</v>
      </c>
      <c r="BU13" s="955" t="s">
        <v>575</v>
      </c>
      <c r="BV13" s="955" t="s">
        <v>575</v>
      </c>
      <c r="BW13" s="955" t="s">
        <v>575</v>
      </c>
      <c r="BX13" s="955" t="s">
        <v>575</v>
      </c>
      <c r="BY13" s="955" t="s">
        <v>575</v>
      </c>
      <c r="BZ13" s="955" t="s">
        <v>575</v>
      </c>
      <c r="CA13" s="955" t="s">
        <v>575</v>
      </c>
      <c r="CB13" s="955" t="s">
        <v>575</v>
      </c>
      <c r="CC13" s="955" t="s">
        <v>575</v>
      </c>
      <c r="CD13" s="955" t="s">
        <v>575</v>
      </c>
      <c r="CE13" s="955" t="s">
        <v>575</v>
      </c>
      <c r="CF13" s="955" t="s">
        <v>575</v>
      </c>
      <c r="CG13" s="976" t="s">
        <v>575</v>
      </c>
      <c r="CH13" s="951">
        <v>243</v>
      </c>
      <c r="CI13" s="952"/>
      <c r="CJ13" s="952"/>
      <c r="CK13" s="952"/>
      <c r="CL13" s="953"/>
      <c r="CM13" s="951">
        <v>3522</v>
      </c>
      <c r="CN13" s="952"/>
      <c r="CO13" s="952"/>
      <c r="CP13" s="952"/>
      <c r="CQ13" s="953"/>
      <c r="CR13" s="951">
        <v>33</v>
      </c>
      <c r="CS13" s="952"/>
      <c r="CT13" s="952"/>
      <c r="CU13" s="952"/>
      <c r="CV13" s="953"/>
      <c r="CW13" s="951">
        <v>65</v>
      </c>
      <c r="CX13" s="952"/>
      <c r="CY13" s="952"/>
      <c r="CZ13" s="952"/>
      <c r="DA13" s="953"/>
      <c r="DB13" s="951" t="s">
        <v>490</v>
      </c>
      <c r="DC13" s="952"/>
      <c r="DD13" s="952"/>
      <c r="DE13" s="952"/>
      <c r="DF13" s="953"/>
      <c r="DG13" s="951" t="s">
        <v>490</v>
      </c>
      <c r="DH13" s="952"/>
      <c r="DI13" s="952"/>
      <c r="DJ13" s="952"/>
      <c r="DK13" s="953"/>
      <c r="DL13" s="951">
        <v>29692</v>
      </c>
      <c r="DM13" s="952"/>
      <c r="DN13" s="952"/>
      <c r="DO13" s="952"/>
      <c r="DP13" s="953"/>
      <c r="DQ13" s="951">
        <v>2969</v>
      </c>
      <c r="DR13" s="952"/>
      <c r="DS13" s="952"/>
      <c r="DT13" s="952"/>
      <c r="DU13" s="953"/>
      <c r="DV13" s="954"/>
      <c r="DW13" s="955"/>
      <c r="DX13" s="955"/>
      <c r="DY13" s="955"/>
      <c r="DZ13" s="956"/>
      <c r="EA13" s="232"/>
    </row>
    <row r="14" spans="1:131" s="233" customFormat="1" ht="26.25" customHeight="1" x14ac:dyDescent="0.2">
      <c r="A14" s="236">
        <v>8</v>
      </c>
      <c r="B14" s="1001" t="s">
        <v>372</v>
      </c>
      <c r="C14" s="1002"/>
      <c r="D14" s="1002"/>
      <c r="E14" s="1002"/>
      <c r="F14" s="1002"/>
      <c r="G14" s="1002"/>
      <c r="H14" s="1002"/>
      <c r="I14" s="1002"/>
      <c r="J14" s="1002"/>
      <c r="K14" s="1002"/>
      <c r="L14" s="1002"/>
      <c r="M14" s="1002"/>
      <c r="N14" s="1002"/>
      <c r="O14" s="1002"/>
      <c r="P14" s="1003"/>
      <c r="Q14" s="1007">
        <v>116</v>
      </c>
      <c r="R14" s="1005"/>
      <c r="S14" s="1005"/>
      <c r="T14" s="1005"/>
      <c r="U14" s="1005"/>
      <c r="V14" s="1005" t="s">
        <v>490</v>
      </c>
      <c r="W14" s="1005"/>
      <c r="X14" s="1005"/>
      <c r="Y14" s="1005"/>
      <c r="Z14" s="1005"/>
      <c r="AA14" s="1005">
        <v>116</v>
      </c>
      <c r="AB14" s="1005"/>
      <c r="AC14" s="1005"/>
      <c r="AD14" s="1005"/>
      <c r="AE14" s="1008"/>
      <c r="AF14" s="1058" t="s">
        <v>139</v>
      </c>
      <c r="AG14" s="1059"/>
      <c r="AH14" s="1059"/>
      <c r="AI14" s="1059"/>
      <c r="AJ14" s="1060"/>
      <c r="AK14" s="1054" t="s">
        <v>490</v>
      </c>
      <c r="AL14" s="1055"/>
      <c r="AM14" s="1055"/>
      <c r="AN14" s="1055"/>
      <c r="AO14" s="1055"/>
      <c r="AP14" s="1055" t="s">
        <v>490</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t="s">
        <v>568</v>
      </c>
      <c r="BS14" s="954" t="s">
        <v>576</v>
      </c>
      <c r="BT14" s="955" t="s">
        <v>576</v>
      </c>
      <c r="BU14" s="955" t="s">
        <v>576</v>
      </c>
      <c r="BV14" s="955" t="s">
        <v>576</v>
      </c>
      <c r="BW14" s="955" t="s">
        <v>576</v>
      </c>
      <c r="BX14" s="955" t="s">
        <v>576</v>
      </c>
      <c r="BY14" s="955" t="s">
        <v>576</v>
      </c>
      <c r="BZ14" s="955" t="s">
        <v>576</v>
      </c>
      <c r="CA14" s="955" t="s">
        <v>576</v>
      </c>
      <c r="CB14" s="955" t="s">
        <v>576</v>
      </c>
      <c r="CC14" s="955" t="s">
        <v>576</v>
      </c>
      <c r="CD14" s="955" t="s">
        <v>576</v>
      </c>
      <c r="CE14" s="955" t="s">
        <v>576</v>
      </c>
      <c r="CF14" s="955" t="s">
        <v>576</v>
      </c>
      <c r="CG14" s="976" t="s">
        <v>576</v>
      </c>
      <c r="CH14" s="951">
        <v>0</v>
      </c>
      <c r="CI14" s="952"/>
      <c r="CJ14" s="952"/>
      <c r="CK14" s="952"/>
      <c r="CL14" s="953"/>
      <c r="CM14" s="951">
        <v>73580</v>
      </c>
      <c r="CN14" s="952"/>
      <c r="CO14" s="952"/>
      <c r="CP14" s="952"/>
      <c r="CQ14" s="953"/>
      <c r="CR14" s="951">
        <v>73531</v>
      </c>
      <c r="CS14" s="952"/>
      <c r="CT14" s="952"/>
      <c r="CU14" s="952"/>
      <c r="CV14" s="953"/>
      <c r="CW14" s="951" t="s">
        <v>490</v>
      </c>
      <c r="CX14" s="952"/>
      <c r="CY14" s="952"/>
      <c r="CZ14" s="952"/>
      <c r="DA14" s="953"/>
      <c r="DB14" s="951" t="s">
        <v>490</v>
      </c>
      <c r="DC14" s="952"/>
      <c r="DD14" s="952"/>
      <c r="DE14" s="952"/>
      <c r="DF14" s="953"/>
      <c r="DG14" s="951">
        <v>1726</v>
      </c>
      <c r="DH14" s="952"/>
      <c r="DI14" s="952"/>
      <c r="DJ14" s="952"/>
      <c r="DK14" s="953"/>
      <c r="DL14" s="951" t="s">
        <v>490</v>
      </c>
      <c r="DM14" s="952"/>
      <c r="DN14" s="952"/>
      <c r="DO14" s="952"/>
      <c r="DP14" s="953"/>
      <c r="DQ14" s="951" t="s">
        <v>490</v>
      </c>
      <c r="DR14" s="952"/>
      <c r="DS14" s="952"/>
      <c r="DT14" s="952"/>
      <c r="DU14" s="953"/>
      <c r="DV14" s="954"/>
      <c r="DW14" s="955"/>
      <c r="DX14" s="955"/>
      <c r="DY14" s="955"/>
      <c r="DZ14" s="956"/>
      <c r="EA14" s="232"/>
    </row>
    <row r="15" spans="1:131" s="233" customFormat="1" ht="26.25" customHeight="1" x14ac:dyDescent="0.2">
      <c r="A15" s="236">
        <v>9</v>
      </c>
      <c r="B15" s="1001" t="s">
        <v>373</v>
      </c>
      <c r="C15" s="1002"/>
      <c r="D15" s="1002"/>
      <c r="E15" s="1002"/>
      <c r="F15" s="1002"/>
      <c r="G15" s="1002"/>
      <c r="H15" s="1002"/>
      <c r="I15" s="1002"/>
      <c r="J15" s="1002"/>
      <c r="K15" s="1002"/>
      <c r="L15" s="1002"/>
      <c r="M15" s="1002"/>
      <c r="N15" s="1002"/>
      <c r="O15" s="1002"/>
      <c r="P15" s="1003"/>
      <c r="Q15" s="1007">
        <v>340</v>
      </c>
      <c r="R15" s="1005"/>
      <c r="S15" s="1005"/>
      <c r="T15" s="1005"/>
      <c r="U15" s="1005"/>
      <c r="V15" s="1005" t="s">
        <v>490</v>
      </c>
      <c r="W15" s="1005"/>
      <c r="X15" s="1005"/>
      <c r="Y15" s="1005"/>
      <c r="Z15" s="1005"/>
      <c r="AA15" s="1005">
        <v>340</v>
      </c>
      <c r="AB15" s="1005"/>
      <c r="AC15" s="1005"/>
      <c r="AD15" s="1005"/>
      <c r="AE15" s="1008"/>
      <c r="AF15" s="1058" t="s">
        <v>139</v>
      </c>
      <c r="AG15" s="1059"/>
      <c r="AH15" s="1059"/>
      <c r="AI15" s="1059"/>
      <c r="AJ15" s="1060"/>
      <c r="AK15" s="1054" t="s">
        <v>490</v>
      </c>
      <c r="AL15" s="1055"/>
      <c r="AM15" s="1055"/>
      <c r="AN15" s="1055"/>
      <c r="AO15" s="1055"/>
      <c r="AP15" s="1055" t="s">
        <v>490</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577</v>
      </c>
      <c r="BT15" s="955" t="s">
        <v>577</v>
      </c>
      <c r="BU15" s="955" t="s">
        <v>577</v>
      </c>
      <c r="BV15" s="955" t="s">
        <v>577</v>
      </c>
      <c r="BW15" s="955" t="s">
        <v>577</v>
      </c>
      <c r="BX15" s="955" t="s">
        <v>577</v>
      </c>
      <c r="BY15" s="955" t="s">
        <v>577</v>
      </c>
      <c r="BZ15" s="955" t="s">
        <v>577</v>
      </c>
      <c r="CA15" s="955" t="s">
        <v>577</v>
      </c>
      <c r="CB15" s="955" t="s">
        <v>577</v>
      </c>
      <c r="CC15" s="955" t="s">
        <v>577</v>
      </c>
      <c r="CD15" s="955" t="s">
        <v>577</v>
      </c>
      <c r="CE15" s="955" t="s">
        <v>577</v>
      </c>
      <c r="CF15" s="955" t="s">
        <v>577</v>
      </c>
      <c r="CG15" s="976" t="s">
        <v>577</v>
      </c>
      <c r="CH15" s="951">
        <v>-5</v>
      </c>
      <c r="CI15" s="952"/>
      <c r="CJ15" s="952"/>
      <c r="CK15" s="952"/>
      <c r="CL15" s="953"/>
      <c r="CM15" s="951">
        <v>11694</v>
      </c>
      <c r="CN15" s="952"/>
      <c r="CO15" s="952"/>
      <c r="CP15" s="952"/>
      <c r="CQ15" s="953"/>
      <c r="CR15" s="951">
        <v>6880</v>
      </c>
      <c r="CS15" s="952"/>
      <c r="CT15" s="952"/>
      <c r="CU15" s="952"/>
      <c r="CV15" s="953"/>
      <c r="CW15" s="951" t="s">
        <v>490</v>
      </c>
      <c r="CX15" s="952"/>
      <c r="CY15" s="952"/>
      <c r="CZ15" s="952"/>
      <c r="DA15" s="953"/>
      <c r="DB15" s="951" t="s">
        <v>490</v>
      </c>
      <c r="DC15" s="952"/>
      <c r="DD15" s="952"/>
      <c r="DE15" s="952"/>
      <c r="DF15" s="953"/>
      <c r="DG15" s="951" t="s">
        <v>490</v>
      </c>
      <c r="DH15" s="952"/>
      <c r="DI15" s="952"/>
      <c r="DJ15" s="952"/>
      <c r="DK15" s="953"/>
      <c r="DL15" s="951" t="s">
        <v>490</v>
      </c>
      <c r="DM15" s="952"/>
      <c r="DN15" s="952"/>
      <c r="DO15" s="952"/>
      <c r="DP15" s="953"/>
      <c r="DQ15" s="951" t="s">
        <v>490</v>
      </c>
      <c r="DR15" s="952"/>
      <c r="DS15" s="952"/>
      <c r="DT15" s="952"/>
      <c r="DU15" s="953"/>
      <c r="DV15" s="954"/>
      <c r="DW15" s="955"/>
      <c r="DX15" s="955"/>
      <c r="DY15" s="955"/>
      <c r="DZ15" s="956"/>
      <c r="EA15" s="232"/>
    </row>
    <row r="16" spans="1:131" s="233" customFormat="1" ht="26.25" customHeight="1" x14ac:dyDescent="0.2">
      <c r="A16" s="236">
        <v>10</v>
      </c>
      <c r="B16" s="1001" t="s">
        <v>374</v>
      </c>
      <c r="C16" s="1002"/>
      <c r="D16" s="1002"/>
      <c r="E16" s="1002"/>
      <c r="F16" s="1002"/>
      <c r="G16" s="1002"/>
      <c r="H16" s="1002"/>
      <c r="I16" s="1002"/>
      <c r="J16" s="1002"/>
      <c r="K16" s="1002"/>
      <c r="L16" s="1002"/>
      <c r="M16" s="1002"/>
      <c r="N16" s="1002"/>
      <c r="O16" s="1002"/>
      <c r="P16" s="1003"/>
      <c r="Q16" s="1007">
        <v>16357</v>
      </c>
      <c r="R16" s="1005"/>
      <c r="S16" s="1005"/>
      <c r="T16" s="1005"/>
      <c r="U16" s="1005"/>
      <c r="V16" s="1005">
        <v>16179</v>
      </c>
      <c r="W16" s="1005"/>
      <c r="X16" s="1005"/>
      <c r="Y16" s="1005"/>
      <c r="Z16" s="1005"/>
      <c r="AA16" s="1005">
        <v>178</v>
      </c>
      <c r="AB16" s="1005"/>
      <c r="AC16" s="1005"/>
      <c r="AD16" s="1005"/>
      <c r="AE16" s="1008"/>
      <c r="AF16" s="1058">
        <v>178</v>
      </c>
      <c r="AG16" s="1059"/>
      <c r="AH16" s="1059"/>
      <c r="AI16" s="1059"/>
      <c r="AJ16" s="1060"/>
      <c r="AK16" s="1054">
        <v>1149</v>
      </c>
      <c r="AL16" s="1055"/>
      <c r="AM16" s="1055"/>
      <c r="AN16" s="1055"/>
      <c r="AO16" s="1055"/>
      <c r="AP16" s="1055">
        <v>50340</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578</v>
      </c>
      <c r="BT16" s="955" t="s">
        <v>578</v>
      </c>
      <c r="BU16" s="955" t="s">
        <v>578</v>
      </c>
      <c r="BV16" s="955" t="s">
        <v>578</v>
      </c>
      <c r="BW16" s="955" t="s">
        <v>578</v>
      </c>
      <c r="BX16" s="955" t="s">
        <v>578</v>
      </c>
      <c r="BY16" s="955" t="s">
        <v>578</v>
      </c>
      <c r="BZ16" s="955" t="s">
        <v>578</v>
      </c>
      <c r="CA16" s="955" t="s">
        <v>578</v>
      </c>
      <c r="CB16" s="955" t="s">
        <v>578</v>
      </c>
      <c r="CC16" s="955" t="s">
        <v>578</v>
      </c>
      <c r="CD16" s="955" t="s">
        <v>578</v>
      </c>
      <c r="CE16" s="955" t="s">
        <v>578</v>
      </c>
      <c r="CF16" s="955" t="s">
        <v>578</v>
      </c>
      <c r="CG16" s="976" t="s">
        <v>578</v>
      </c>
      <c r="CH16" s="951">
        <v>1</v>
      </c>
      <c r="CI16" s="952"/>
      <c r="CJ16" s="952"/>
      <c r="CK16" s="952"/>
      <c r="CL16" s="953"/>
      <c r="CM16" s="951">
        <v>2853</v>
      </c>
      <c r="CN16" s="952"/>
      <c r="CO16" s="952"/>
      <c r="CP16" s="952"/>
      <c r="CQ16" s="953"/>
      <c r="CR16" s="951">
        <v>2700</v>
      </c>
      <c r="CS16" s="952"/>
      <c r="CT16" s="952"/>
      <c r="CU16" s="952"/>
      <c r="CV16" s="953"/>
      <c r="CW16" s="951" t="s">
        <v>490</v>
      </c>
      <c r="CX16" s="952"/>
      <c r="CY16" s="952"/>
      <c r="CZ16" s="952"/>
      <c r="DA16" s="953"/>
      <c r="DB16" s="951" t="s">
        <v>490</v>
      </c>
      <c r="DC16" s="952"/>
      <c r="DD16" s="952"/>
      <c r="DE16" s="952"/>
      <c r="DF16" s="953"/>
      <c r="DG16" s="951" t="s">
        <v>490</v>
      </c>
      <c r="DH16" s="952"/>
      <c r="DI16" s="952"/>
      <c r="DJ16" s="952"/>
      <c r="DK16" s="953"/>
      <c r="DL16" s="951" t="s">
        <v>490</v>
      </c>
      <c r="DM16" s="952"/>
      <c r="DN16" s="952"/>
      <c r="DO16" s="952"/>
      <c r="DP16" s="953"/>
      <c r="DQ16" s="951" t="s">
        <v>490</v>
      </c>
      <c r="DR16" s="952"/>
      <c r="DS16" s="952"/>
      <c r="DT16" s="952"/>
      <c r="DU16" s="953"/>
      <c r="DV16" s="954"/>
      <c r="DW16" s="955"/>
      <c r="DX16" s="955"/>
      <c r="DY16" s="955"/>
      <c r="DZ16" s="956"/>
      <c r="EA16" s="232"/>
    </row>
    <row r="17" spans="1:131" s="233" customFormat="1" ht="26.25" customHeight="1" x14ac:dyDescent="0.2">
      <c r="A17" s="236">
        <v>11</v>
      </c>
      <c r="B17" s="1001"/>
      <c r="C17" s="1002"/>
      <c r="D17" s="1002"/>
      <c r="E17" s="1002"/>
      <c r="F17" s="1002"/>
      <c r="G17" s="1002"/>
      <c r="H17" s="1002"/>
      <c r="I17" s="1002"/>
      <c r="J17" s="1002"/>
      <c r="K17" s="1002"/>
      <c r="L17" s="1002"/>
      <c r="M17" s="1002"/>
      <c r="N17" s="1002"/>
      <c r="O17" s="1002"/>
      <c r="P17" s="1003"/>
      <c r="Q17" s="1007"/>
      <c r="R17" s="1005"/>
      <c r="S17" s="1005"/>
      <c r="T17" s="1005"/>
      <c r="U17" s="1005"/>
      <c r="V17" s="1005"/>
      <c r="W17" s="1005"/>
      <c r="X17" s="1005"/>
      <c r="Y17" s="1005"/>
      <c r="Z17" s="1005"/>
      <c r="AA17" s="1005"/>
      <c r="AB17" s="1005"/>
      <c r="AC17" s="1005"/>
      <c r="AD17" s="1005"/>
      <c r="AE17" s="1008"/>
      <c r="AF17" s="1058"/>
      <c r="AG17" s="1059"/>
      <c r="AH17" s="1059"/>
      <c r="AI17" s="1059"/>
      <c r="AJ17" s="1060"/>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579</v>
      </c>
      <c r="BT17" s="955" t="s">
        <v>579</v>
      </c>
      <c r="BU17" s="955" t="s">
        <v>579</v>
      </c>
      <c r="BV17" s="955" t="s">
        <v>579</v>
      </c>
      <c r="BW17" s="955" t="s">
        <v>579</v>
      </c>
      <c r="BX17" s="955" t="s">
        <v>579</v>
      </c>
      <c r="BY17" s="955" t="s">
        <v>579</v>
      </c>
      <c r="BZ17" s="955" t="s">
        <v>579</v>
      </c>
      <c r="CA17" s="955" t="s">
        <v>579</v>
      </c>
      <c r="CB17" s="955" t="s">
        <v>579</v>
      </c>
      <c r="CC17" s="955" t="s">
        <v>579</v>
      </c>
      <c r="CD17" s="955" t="s">
        <v>579</v>
      </c>
      <c r="CE17" s="955" t="s">
        <v>579</v>
      </c>
      <c r="CF17" s="955" t="s">
        <v>579</v>
      </c>
      <c r="CG17" s="976" t="s">
        <v>579</v>
      </c>
      <c r="CH17" s="951">
        <v>0</v>
      </c>
      <c r="CI17" s="952"/>
      <c r="CJ17" s="952"/>
      <c r="CK17" s="952"/>
      <c r="CL17" s="953"/>
      <c r="CM17" s="951">
        <v>380</v>
      </c>
      <c r="CN17" s="952"/>
      <c r="CO17" s="952"/>
      <c r="CP17" s="952"/>
      <c r="CQ17" s="953"/>
      <c r="CR17" s="951">
        <v>280</v>
      </c>
      <c r="CS17" s="952"/>
      <c r="CT17" s="952"/>
      <c r="CU17" s="952"/>
      <c r="CV17" s="953"/>
      <c r="CW17" s="951">
        <v>162</v>
      </c>
      <c r="CX17" s="952"/>
      <c r="CY17" s="952"/>
      <c r="CZ17" s="952"/>
      <c r="DA17" s="953"/>
      <c r="DB17" s="951" t="s">
        <v>490</v>
      </c>
      <c r="DC17" s="952"/>
      <c r="DD17" s="952"/>
      <c r="DE17" s="952"/>
      <c r="DF17" s="953"/>
      <c r="DG17" s="951" t="s">
        <v>490</v>
      </c>
      <c r="DH17" s="952"/>
      <c r="DI17" s="952"/>
      <c r="DJ17" s="952"/>
      <c r="DK17" s="953"/>
      <c r="DL17" s="951" t="s">
        <v>490</v>
      </c>
      <c r="DM17" s="952"/>
      <c r="DN17" s="952"/>
      <c r="DO17" s="952"/>
      <c r="DP17" s="953"/>
      <c r="DQ17" s="951" t="s">
        <v>490</v>
      </c>
      <c r="DR17" s="952"/>
      <c r="DS17" s="952"/>
      <c r="DT17" s="952"/>
      <c r="DU17" s="953"/>
      <c r="DV17" s="954"/>
      <c r="DW17" s="955"/>
      <c r="DX17" s="955"/>
      <c r="DY17" s="955"/>
      <c r="DZ17" s="956"/>
      <c r="EA17" s="232"/>
    </row>
    <row r="18" spans="1:131" s="233" customFormat="1" ht="26.25" customHeight="1" x14ac:dyDescent="0.2">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580</v>
      </c>
      <c r="BT18" s="955" t="s">
        <v>580</v>
      </c>
      <c r="BU18" s="955" t="s">
        <v>580</v>
      </c>
      <c r="BV18" s="955" t="s">
        <v>580</v>
      </c>
      <c r="BW18" s="955" t="s">
        <v>580</v>
      </c>
      <c r="BX18" s="955" t="s">
        <v>580</v>
      </c>
      <c r="BY18" s="955" t="s">
        <v>580</v>
      </c>
      <c r="BZ18" s="955" t="s">
        <v>580</v>
      </c>
      <c r="CA18" s="955" t="s">
        <v>580</v>
      </c>
      <c r="CB18" s="955" t="s">
        <v>580</v>
      </c>
      <c r="CC18" s="955" t="s">
        <v>580</v>
      </c>
      <c r="CD18" s="955" t="s">
        <v>580</v>
      </c>
      <c r="CE18" s="955" t="s">
        <v>580</v>
      </c>
      <c r="CF18" s="955" t="s">
        <v>580</v>
      </c>
      <c r="CG18" s="976" t="s">
        <v>580</v>
      </c>
      <c r="CH18" s="951">
        <v>-21</v>
      </c>
      <c r="CI18" s="952"/>
      <c r="CJ18" s="952"/>
      <c r="CK18" s="952"/>
      <c r="CL18" s="953"/>
      <c r="CM18" s="951">
        <v>879</v>
      </c>
      <c r="CN18" s="952"/>
      <c r="CO18" s="952"/>
      <c r="CP18" s="952"/>
      <c r="CQ18" s="953"/>
      <c r="CR18" s="951">
        <v>300</v>
      </c>
      <c r="CS18" s="952"/>
      <c r="CT18" s="952"/>
      <c r="CU18" s="952"/>
      <c r="CV18" s="953"/>
      <c r="CW18" s="951">
        <v>7</v>
      </c>
      <c r="CX18" s="952"/>
      <c r="CY18" s="952"/>
      <c r="CZ18" s="952"/>
      <c r="DA18" s="953"/>
      <c r="DB18" s="951" t="s">
        <v>490</v>
      </c>
      <c r="DC18" s="952"/>
      <c r="DD18" s="952"/>
      <c r="DE18" s="952"/>
      <c r="DF18" s="953"/>
      <c r="DG18" s="951" t="s">
        <v>490</v>
      </c>
      <c r="DH18" s="952"/>
      <c r="DI18" s="952"/>
      <c r="DJ18" s="952"/>
      <c r="DK18" s="953"/>
      <c r="DL18" s="951" t="s">
        <v>490</v>
      </c>
      <c r="DM18" s="952"/>
      <c r="DN18" s="952"/>
      <c r="DO18" s="952"/>
      <c r="DP18" s="953"/>
      <c r="DQ18" s="951" t="s">
        <v>490</v>
      </c>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581</v>
      </c>
      <c r="BT19" s="955" t="s">
        <v>581</v>
      </c>
      <c r="BU19" s="955" t="s">
        <v>581</v>
      </c>
      <c r="BV19" s="955" t="s">
        <v>581</v>
      </c>
      <c r="BW19" s="955" t="s">
        <v>581</v>
      </c>
      <c r="BX19" s="955" t="s">
        <v>581</v>
      </c>
      <c r="BY19" s="955" t="s">
        <v>581</v>
      </c>
      <c r="BZ19" s="955" t="s">
        <v>581</v>
      </c>
      <c r="CA19" s="955" t="s">
        <v>581</v>
      </c>
      <c r="CB19" s="955" t="s">
        <v>581</v>
      </c>
      <c r="CC19" s="955" t="s">
        <v>581</v>
      </c>
      <c r="CD19" s="955" t="s">
        <v>581</v>
      </c>
      <c r="CE19" s="955" t="s">
        <v>581</v>
      </c>
      <c r="CF19" s="955" t="s">
        <v>581</v>
      </c>
      <c r="CG19" s="976" t="s">
        <v>581</v>
      </c>
      <c r="CH19" s="951">
        <v>-345</v>
      </c>
      <c r="CI19" s="952"/>
      <c r="CJ19" s="952"/>
      <c r="CK19" s="952"/>
      <c r="CL19" s="953"/>
      <c r="CM19" s="951">
        <v>5861</v>
      </c>
      <c r="CN19" s="952"/>
      <c r="CO19" s="952"/>
      <c r="CP19" s="952"/>
      <c r="CQ19" s="953"/>
      <c r="CR19" s="951">
        <v>4500</v>
      </c>
      <c r="CS19" s="952"/>
      <c r="CT19" s="952"/>
      <c r="CU19" s="952"/>
      <c r="CV19" s="953"/>
      <c r="CW19" s="951">
        <v>118</v>
      </c>
      <c r="CX19" s="952"/>
      <c r="CY19" s="952"/>
      <c r="CZ19" s="952"/>
      <c r="DA19" s="953"/>
      <c r="DB19" s="951" t="s">
        <v>490</v>
      </c>
      <c r="DC19" s="952"/>
      <c r="DD19" s="952"/>
      <c r="DE19" s="952"/>
      <c r="DF19" s="953"/>
      <c r="DG19" s="951" t="s">
        <v>490</v>
      </c>
      <c r="DH19" s="952"/>
      <c r="DI19" s="952"/>
      <c r="DJ19" s="952"/>
      <c r="DK19" s="953"/>
      <c r="DL19" s="951" t="s">
        <v>490</v>
      </c>
      <c r="DM19" s="952"/>
      <c r="DN19" s="952"/>
      <c r="DO19" s="952"/>
      <c r="DP19" s="953"/>
      <c r="DQ19" s="951" t="s">
        <v>490</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582</v>
      </c>
      <c r="BT20" s="955" t="s">
        <v>583</v>
      </c>
      <c r="BU20" s="955" t="s">
        <v>583</v>
      </c>
      <c r="BV20" s="955" t="s">
        <v>583</v>
      </c>
      <c r="BW20" s="955" t="s">
        <v>583</v>
      </c>
      <c r="BX20" s="955" t="s">
        <v>583</v>
      </c>
      <c r="BY20" s="955" t="s">
        <v>583</v>
      </c>
      <c r="BZ20" s="955" t="s">
        <v>583</v>
      </c>
      <c r="CA20" s="955" t="s">
        <v>583</v>
      </c>
      <c r="CB20" s="955" t="s">
        <v>583</v>
      </c>
      <c r="CC20" s="955" t="s">
        <v>583</v>
      </c>
      <c r="CD20" s="955" t="s">
        <v>583</v>
      </c>
      <c r="CE20" s="955" t="s">
        <v>583</v>
      </c>
      <c r="CF20" s="955" t="s">
        <v>583</v>
      </c>
      <c r="CG20" s="976" t="s">
        <v>583</v>
      </c>
      <c r="CH20" s="951">
        <v>-4</v>
      </c>
      <c r="CI20" s="952"/>
      <c r="CJ20" s="952"/>
      <c r="CK20" s="952"/>
      <c r="CL20" s="953"/>
      <c r="CM20" s="951">
        <v>1577</v>
      </c>
      <c r="CN20" s="952"/>
      <c r="CO20" s="952"/>
      <c r="CP20" s="952"/>
      <c r="CQ20" s="953"/>
      <c r="CR20" s="951">
        <v>1000</v>
      </c>
      <c r="CS20" s="952"/>
      <c r="CT20" s="952"/>
      <c r="CU20" s="952"/>
      <c r="CV20" s="953"/>
      <c r="CW20" s="951" t="s">
        <v>490</v>
      </c>
      <c r="CX20" s="952"/>
      <c r="CY20" s="952"/>
      <c r="CZ20" s="952"/>
      <c r="DA20" s="953"/>
      <c r="DB20" s="951" t="s">
        <v>490</v>
      </c>
      <c r="DC20" s="952"/>
      <c r="DD20" s="952"/>
      <c r="DE20" s="952"/>
      <c r="DF20" s="953"/>
      <c r="DG20" s="951" t="s">
        <v>490</v>
      </c>
      <c r="DH20" s="952"/>
      <c r="DI20" s="952"/>
      <c r="DJ20" s="952"/>
      <c r="DK20" s="953"/>
      <c r="DL20" s="951" t="s">
        <v>490</v>
      </c>
      <c r="DM20" s="952"/>
      <c r="DN20" s="952"/>
      <c r="DO20" s="952"/>
      <c r="DP20" s="953"/>
      <c r="DQ20" s="951" t="s">
        <v>490</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584</v>
      </c>
      <c r="BT21" s="955" t="s">
        <v>584</v>
      </c>
      <c r="BU21" s="955" t="s">
        <v>584</v>
      </c>
      <c r="BV21" s="955" t="s">
        <v>584</v>
      </c>
      <c r="BW21" s="955" t="s">
        <v>584</v>
      </c>
      <c r="BX21" s="955" t="s">
        <v>584</v>
      </c>
      <c r="BY21" s="955" t="s">
        <v>584</v>
      </c>
      <c r="BZ21" s="955" t="s">
        <v>584</v>
      </c>
      <c r="CA21" s="955" t="s">
        <v>584</v>
      </c>
      <c r="CB21" s="955" t="s">
        <v>584</v>
      </c>
      <c r="CC21" s="955" t="s">
        <v>584</v>
      </c>
      <c r="CD21" s="955" t="s">
        <v>584</v>
      </c>
      <c r="CE21" s="955" t="s">
        <v>584</v>
      </c>
      <c r="CF21" s="955" t="s">
        <v>584</v>
      </c>
      <c r="CG21" s="976" t="s">
        <v>584</v>
      </c>
      <c r="CH21" s="951">
        <v>4</v>
      </c>
      <c r="CI21" s="952"/>
      <c r="CJ21" s="952"/>
      <c r="CK21" s="952"/>
      <c r="CL21" s="953"/>
      <c r="CM21" s="951">
        <v>6734</v>
      </c>
      <c r="CN21" s="952"/>
      <c r="CO21" s="952"/>
      <c r="CP21" s="952"/>
      <c r="CQ21" s="953"/>
      <c r="CR21" s="951">
        <v>4000</v>
      </c>
      <c r="CS21" s="952"/>
      <c r="CT21" s="952"/>
      <c r="CU21" s="952"/>
      <c r="CV21" s="953"/>
      <c r="CW21" s="951">
        <v>342</v>
      </c>
      <c r="CX21" s="952"/>
      <c r="CY21" s="952"/>
      <c r="CZ21" s="952"/>
      <c r="DA21" s="953"/>
      <c r="DB21" s="951" t="s">
        <v>490</v>
      </c>
      <c r="DC21" s="952"/>
      <c r="DD21" s="952"/>
      <c r="DE21" s="952"/>
      <c r="DF21" s="953"/>
      <c r="DG21" s="951" t="s">
        <v>490</v>
      </c>
      <c r="DH21" s="952"/>
      <c r="DI21" s="952"/>
      <c r="DJ21" s="952"/>
      <c r="DK21" s="953"/>
      <c r="DL21" s="951" t="s">
        <v>490</v>
      </c>
      <c r="DM21" s="952"/>
      <c r="DN21" s="952"/>
      <c r="DO21" s="952"/>
      <c r="DP21" s="953"/>
      <c r="DQ21" s="951" t="s">
        <v>490</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375</v>
      </c>
      <c r="BA22" s="992"/>
      <c r="BB22" s="992"/>
      <c r="BC22" s="992"/>
      <c r="BD22" s="993"/>
      <c r="BE22" s="231"/>
      <c r="BF22" s="231"/>
      <c r="BG22" s="231"/>
      <c r="BH22" s="231"/>
      <c r="BI22" s="231"/>
      <c r="BJ22" s="231"/>
      <c r="BK22" s="231"/>
      <c r="BL22" s="231"/>
      <c r="BM22" s="231"/>
      <c r="BN22" s="231"/>
      <c r="BO22" s="231"/>
      <c r="BP22" s="231"/>
      <c r="BQ22" s="236">
        <v>16</v>
      </c>
      <c r="BR22" s="237"/>
      <c r="BS22" s="954" t="s">
        <v>585</v>
      </c>
      <c r="BT22" s="955" t="s">
        <v>585</v>
      </c>
      <c r="BU22" s="955" t="s">
        <v>585</v>
      </c>
      <c r="BV22" s="955" t="s">
        <v>585</v>
      </c>
      <c r="BW22" s="955" t="s">
        <v>585</v>
      </c>
      <c r="BX22" s="955" t="s">
        <v>585</v>
      </c>
      <c r="BY22" s="955" t="s">
        <v>585</v>
      </c>
      <c r="BZ22" s="955" t="s">
        <v>585</v>
      </c>
      <c r="CA22" s="955" t="s">
        <v>585</v>
      </c>
      <c r="CB22" s="955" t="s">
        <v>585</v>
      </c>
      <c r="CC22" s="955" t="s">
        <v>585</v>
      </c>
      <c r="CD22" s="955" t="s">
        <v>585</v>
      </c>
      <c r="CE22" s="955" t="s">
        <v>585</v>
      </c>
      <c r="CF22" s="955" t="s">
        <v>585</v>
      </c>
      <c r="CG22" s="976" t="s">
        <v>585</v>
      </c>
      <c r="CH22" s="951">
        <v>252</v>
      </c>
      <c r="CI22" s="952"/>
      <c r="CJ22" s="952"/>
      <c r="CK22" s="952"/>
      <c r="CL22" s="953"/>
      <c r="CM22" s="951">
        <v>2324</v>
      </c>
      <c r="CN22" s="952"/>
      <c r="CO22" s="952"/>
      <c r="CP22" s="952"/>
      <c r="CQ22" s="953"/>
      <c r="CR22" s="951">
        <v>54</v>
      </c>
      <c r="CS22" s="952"/>
      <c r="CT22" s="952"/>
      <c r="CU22" s="952"/>
      <c r="CV22" s="953"/>
      <c r="CW22" s="951">
        <v>80</v>
      </c>
      <c r="CX22" s="952"/>
      <c r="CY22" s="952"/>
      <c r="CZ22" s="952"/>
      <c r="DA22" s="953"/>
      <c r="DB22" s="951" t="s">
        <v>490</v>
      </c>
      <c r="DC22" s="952"/>
      <c r="DD22" s="952"/>
      <c r="DE22" s="952"/>
      <c r="DF22" s="953"/>
      <c r="DG22" s="951" t="s">
        <v>490</v>
      </c>
      <c r="DH22" s="952"/>
      <c r="DI22" s="952"/>
      <c r="DJ22" s="952"/>
      <c r="DK22" s="953"/>
      <c r="DL22" s="951" t="s">
        <v>490</v>
      </c>
      <c r="DM22" s="952"/>
      <c r="DN22" s="952"/>
      <c r="DO22" s="952"/>
      <c r="DP22" s="953"/>
      <c r="DQ22" s="951" t="s">
        <v>490</v>
      </c>
      <c r="DR22" s="952"/>
      <c r="DS22" s="952"/>
      <c r="DT22" s="952"/>
      <c r="DU22" s="953"/>
      <c r="DV22" s="954"/>
      <c r="DW22" s="955"/>
      <c r="DX22" s="955"/>
      <c r="DY22" s="955"/>
      <c r="DZ22" s="956"/>
      <c r="EA22" s="232"/>
    </row>
    <row r="23" spans="1:131" s="233" customFormat="1" ht="26.25" customHeight="1" thickBot="1" x14ac:dyDescent="0.25">
      <c r="A23" s="238" t="s">
        <v>376</v>
      </c>
      <c r="B23" s="899" t="s">
        <v>377</v>
      </c>
      <c r="C23" s="900"/>
      <c r="D23" s="900"/>
      <c r="E23" s="900"/>
      <c r="F23" s="900"/>
      <c r="G23" s="900"/>
      <c r="H23" s="900"/>
      <c r="I23" s="900"/>
      <c r="J23" s="900"/>
      <c r="K23" s="900"/>
      <c r="L23" s="900"/>
      <c r="M23" s="900"/>
      <c r="N23" s="900"/>
      <c r="O23" s="900"/>
      <c r="P23" s="910"/>
      <c r="Q23" s="1035">
        <v>3959411</v>
      </c>
      <c r="R23" s="1029"/>
      <c r="S23" s="1029"/>
      <c r="T23" s="1029"/>
      <c r="U23" s="1029"/>
      <c r="V23" s="1029">
        <v>3883385</v>
      </c>
      <c r="W23" s="1029"/>
      <c r="X23" s="1029"/>
      <c r="Y23" s="1029"/>
      <c r="Z23" s="1029"/>
      <c r="AA23" s="1029">
        <v>76026</v>
      </c>
      <c r="AB23" s="1029"/>
      <c r="AC23" s="1029"/>
      <c r="AD23" s="1029"/>
      <c r="AE23" s="1036"/>
      <c r="AF23" s="1037">
        <v>65663</v>
      </c>
      <c r="AG23" s="1029"/>
      <c r="AH23" s="1029"/>
      <c r="AI23" s="1029"/>
      <c r="AJ23" s="1038"/>
      <c r="AK23" s="1039"/>
      <c r="AL23" s="1040"/>
      <c r="AM23" s="1040"/>
      <c r="AN23" s="1040"/>
      <c r="AO23" s="1040"/>
      <c r="AP23" s="1029">
        <v>5540181</v>
      </c>
      <c r="AQ23" s="1029"/>
      <c r="AR23" s="1029"/>
      <c r="AS23" s="1029"/>
      <c r="AT23" s="1029"/>
      <c r="AU23" s="1030"/>
      <c r="AV23" s="1030"/>
      <c r="AW23" s="1030"/>
      <c r="AX23" s="1030"/>
      <c r="AY23" s="1031"/>
      <c r="AZ23" s="1032" t="s">
        <v>139</v>
      </c>
      <c r="BA23" s="1033"/>
      <c r="BB23" s="1033"/>
      <c r="BC23" s="1033"/>
      <c r="BD23" s="1034"/>
      <c r="BE23" s="231"/>
      <c r="BF23" s="231"/>
      <c r="BG23" s="231"/>
      <c r="BH23" s="231"/>
      <c r="BI23" s="231"/>
      <c r="BJ23" s="231"/>
      <c r="BK23" s="231"/>
      <c r="BL23" s="231"/>
      <c r="BM23" s="231"/>
      <c r="BN23" s="231"/>
      <c r="BO23" s="231"/>
      <c r="BP23" s="231"/>
      <c r="BQ23" s="236">
        <v>17</v>
      </c>
      <c r="BR23" s="237"/>
      <c r="BS23" s="954" t="s">
        <v>586</v>
      </c>
      <c r="BT23" s="955" t="s">
        <v>586</v>
      </c>
      <c r="BU23" s="955" t="s">
        <v>586</v>
      </c>
      <c r="BV23" s="955" t="s">
        <v>586</v>
      </c>
      <c r="BW23" s="955" t="s">
        <v>586</v>
      </c>
      <c r="BX23" s="955" t="s">
        <v>586</v>
      </c>
      <c r="BY23" s="955" t="s">
        <v>586</v>
      </c>
      <c r="BZ23" s="955" t="s">
        <v>586</v>
      </c>
      <c r="CA23" s="955" t="s">
        <v>586</v>
      </c>
      <c r="CB23" s="955" t="s">
        <v>586</v>
      </c>
      <c r="CC23" s="955" t="s">
        <v>586</v>
      </c>
      <c r="CD23" s="955" t="s">
        <v>586</v>
      </c>
      <c r="CE23" s="955" t="s">
        <v>586</v>
      </c>
      <c r="CF23" s="955" t="s">
        <v>586</v>
      </c>
      <c r="CG23" s="976" t="s">
        <v>586</v>
      </c>
      <c r="CH23" s="951">
        <v>18</v>
      </c>
      <c r="CI23" s="952"/>
      <c r="CJ23" s="952"/>
      <c r="CK23" s="952"/>
      <c r="CL23" s="953"/>
      <c r="CM23" s="951">
        <v>270</v>
      </c>
      <c r="CN23" s="952"/>
      <c r="CO23" s="952"/>
      <c r="CP23" s="952"/>
      <c r="CQ23" s="953"/>
      <c r="CR23" s="951">
        <v>70</v>
      </c>
      <c r="CS23" s="952"/>
      <c r="CT23" s="952"/>
      <c r="CU23" s="952"/>
      <c r="CV23" s="953"/>
      <c r="CW23" s="951">
        <v>50</v>
      </c>
      <c r="CX23" s="952"/>
      <c r="CY23" s="952"/>
      <c r="CZ23" s="952"/>
      <c r="DA23" s="953"/>
      <c r="DB23" s="951" t="s">
        <v>490</v>
      </c>
      <c r="DC23" s="952"/>
      <c r="DD23" s="952"/>
      <c r="DE23" s="952"/>
      <c r="DF23" s="953"/>
      <c r="DG23" s="951" t="s">
        <v>490</v>
      </c>
      <c r="DH23" s="952"/>
      <c r="DI23" s="952"/>
      <c r="DJ23" s="952"/>
      <c r="DK23" s="953"/>
      <c r="DL23" s="951" t="s">
        <v>490</v>
      </c>
      <c r="DM23" s="952"/>
      <c r="DN23" s="952"/>
      <c r="DO23" s="952"/>
      <c r="DP23" s="953"/>
      <c r="DQ23" s="951" t="s">
        <v>490</v>
      </c>
      <c r="DR23" s="952"/>
      <c r="DS23" s="952"/>
      <c r="DT23" s="952"/>
      <c r="DU23" s="953"/>
      <c r="DV23" s="954"/>
      <c r="DW23" s="955"/>
      <c r="DX23" s="955"/>
      <c r="DY23" s="955"/>
      <c r="DZ23" s="956"/>
      <c r="EA23" s="232"/>
    </row>
    <row r="24" spans="1:131" s="233" customFormat="1" ht="26.25" customHeight="1" x14ac:dyDescent="0.2">
      <c r="A24" s="1028" t="s">
        <v>378</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t="s">
        <v>568</v>
      </c>
      <c r="BS24" s="954" t="s">
        <v>587</v>
      </c>
      <c r="BT24" s="955" t="s">
        <v>587</v>
      </c>
      <c r="BU24" s="955" t="s">
        <v>587</v>
      </c>
      <c r="BV24" s="955" t="s">
        <v>587</v>
      </c>
      <c r="BW24" s="955" t="s">
        <v>587</v>
      </c>
      <c r="BX24" s="955" t="s">
        <v>587</v>
      </c>
      <c r="BY24" s="955" t="s">
        <v>587</v>
      </c>
      <c r="BZ24" s="955" t="s">
        <v>587</v>
      </c>
      <c r="CA24" s="955" t="s">
        <v>587</v>
      </c>
      <c r="CB24" s="955" t="s">
        <v>587</v>
      </c>
      <c r="CC24" s="955" t="s">
        <v>587</v>
      </c>
      <c r="CD24" s="955" t="s">
        <v>587</v>
      </c>
      <c r="CE24" s="955" t="s">
        <v>587</v>
      </c>
      <c r="CF24" s="955" t="s">
        <v>587</v>
      </c>
      <c r="CG24" s="976" t="s">
        <v>587</v>
      </c>
      <c r="CH24" s="951">
        <v>0</v>
      </c>
      <c r="CI24" s="952"/>
      <c r="CJ24" s="952"/>
      <c r="CK24" s="952"/>
      <c r="CL24" s="953"/>
      <c r="CM24" s="951">
        <v>320003</v>
      </c>
      <c r="CN24" s="952"/>
      <c r="CO24" s="952"/>
      <c r="CP24" s="952"/>
      <c r="CQ24" s="953"/>
      <c r="CR24" s="951">
        <v>160002</v>
      </c>
      <c r="CS24" s="952"/>
      <c r="CT24" s="952"/>
      <c r="CU24" s="952"/>
      <c r="CV24" s="953"/>
      <c r="CW24" s="951" t="s">
        <v>490</v>
      </c>
      <c r="CX24" s="952"/>
      <c r="CY24" s="952"/>
      <c r="CZ24" s="952"/>
      <c r="DA24" s="953"/>
      <c r="DB24" s="951">
        <v>23310</v>
      </c>
      <c r="DC24" s="952"/>
      <c r="DD24" s="952"/>
      <c r="DE24" s="952"/>
      <c r="DF24" s="953"/>
      <c r="DG24" s="951">
        <v>258930</v>
      </c>
      <c r="DH24" s="952"/>
      <c r="DI24" s="952"/>
      <c r="DJ24" s="952"/>
      <c r="DK24" s="953"/>
      <c r="DL24" s="951" t="s">
        <v>490</v>
      </c>
      <c r="DM24" s="952"/>
      <c r="DN24" s="952"/>
      <c r="DO24" s="952"/>
      <c r="DP24" s="953"/>
      <c r="DQ24" s="951" t="s">
        <v>490</v>
      </c>
      <c r="DR24" s="952"/>
      <c r="DS24" s="952"/>
      <c r="DT24" s="952"/>
      <c r="DU24" s="953"/>
      <c r="DV24" s="954"/>
      <c r="DW24" s="955"/>
      <c r="DX24" s="955"/>
      <c r="DY24" s="955"/>
      <c r="DZ24" s="956"/>
      <c r="EA24" s="232"/>
    </row>
    <row r="25" spans="1:131" ht="26.25" customHeight="1" thickBot="1" x14ac:dyDescent="0.25">
      <c r="A25" s="1027" t="s">
        <v>379</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588</v>
      </c>
      <c r="BT25" s="955" t="s">
        <v>588</v>
      </c>
      <c r="BU25" s="955" t="s">
        <v>588</v>
      </c>
      <c r="BV25" s="955" t="s">
        <v>588</v>
      </c>
      <c r="BW25" s="955" t="s">
        <v>588</v>
      </c>
      <c r="BX25" s="955" t="s">
        <v>588</v>
      </c>
      <c r="BY25" s="955" t="s">
        <v>588</v>
      </c>
      <c r="BZ25" s="955" t="s">
        <v>588</v>
      </c>
      <c r="CA25" s="955" t="s">
        <v>588</v>
      </c>
      <c r="CB25" s="955" t="s">
        <v>588</v>
      </c>
      <c r="CC25" s="955" t="s">
        <v>588</v>
      </c>
      <c r="CD25" s="955" t="s">
        <v>588</v>
      </c>
      <c r="CE25" s="955" t="s">
        <v>588</v>
      </c>
      <c r="CF25" s="955" t="s">
        <v>588</v>
      </c>
      <c r="CG25" s="976" t="s">
        <v>588</v>
      </c>
      <c r="CH25" s="951">
        <v>-37</v>
      </c>
      <c r="CI25" s="952"/>
      <c r="CJ25" s="952"/>
      <c r="CK25" s="952"/>
      <c r="CL25" s="953"/>
      <c r="CM25" s="951">
        <v>5131</v>
      </c>
      <c r="CN25" s="952"/>
      <c r="CO25" s="952"/>
      <c r="CP25" s="952"/>
      <c r="CQ25" s="953"/>
      <c r="CR25" s="951">
        <v>2100</v>
      </c>
      <c r="CS25" s="952"/>
      <c r="CT25" s="952"/>
      <c r="CU25" s="952"/>
      <c r="CV25" s="953"/>
      <c r="CW25" s="951" t="s">
        <v>490</v>
      </c>
      <c r="CX25" s="952"/>
      <c r="CY25" s="952"/>
      <c r="CZ25" s="952"/>
      <c r="DA25" s="953"/>
      <c r="DB25" s="951" t="s">
        <v>490</v>
      </c>
      <c r="DC25" s="952"/>
      <c r="DD25" s="952"/>
      <c r="DE25" s="952"/>
      <c r="DF25" s="953"/>
      <c r="DG25" s="951" t="s">
        <v>490</v>
      </c>
      <c r="DH25" s="952"/>
      <c r="DI25" s="952"/>
      <c r="DJ25" s="952"/>
      <c r="DK25" s="953"/>
      <c r="DL25" s="951" t="s">
        <v>490</v>
      </c>
      <c r="DM25" s="952"/>
      <c r="DN25" s="952"/>
      <c r="DO25" s="952"/>
      <c r="DP25" s="953"/>
      <c r="DQ25" s="951" t="s">
        <v>490</v>
      </c>
      <c r="DR25" s="952"/>
      <c r="DS25" s="952"/>
      <c r="DT25" s="952"/>
      <c r="DU25" s="953"/>
      <c r="DV25" s="954"/>
      <c r="DW25" s="955"/>
      <c r="DX25" s="955"/>
      <c r="DY25" s="955"/>
      <c r="DZ25" s="956"/>
      <c r="EA25" s="228"/>
    </row>
    <row r="26" spans="1:131" ht="26.25" customHeight="1" x14ac:dyDescent="0.2">
      <c r="A26" s="957" t="s">
        <v>348</v>
      </c>
      <c r="B26" s="958"/>
      <c r="C26" s="958"/>
      <c r="D26" s="958"/>
      <c r="E26" s="958"/>
      <c r="F26" s="958"/>
      <c r="G26" s="958"/>
      <c r="H26" s="958"/>
      <c r="I26" s="958"/>
      <c r="J26" s="958"/>
      <c r="K26" s="958"/>
      <c r="L26" s="958"/>
      <c r="M26" s="958"/>
      <c r="N26" s="958"/>
      <c r="O26" s="958"/>
      <c r="P26" s="959"/>
      <c r="Q26" s="963" t="s">
        <v>380</v>
      </c>
      <c r="R26" s="964"/>
      <c r="S26" s="964"/>
      <c r="T26" s="964"/>
      <c r="U26" s="965"/>
      <c r="V26" s="963" t="s">
        <v>381</v>
      </c>
      <c r="W26" s="964"/>
      <c r="X26" s="964"/>
      <c r="Y26" s="964"/>
      <c r="Z26" s="965"/>
      <c r="AA26" s="963" t="s">
        <v>382</v>
      </c>
      <c r="AB26" s="964"/>
      <c r="AC26" s="964"/>
      <c r="AD26" s="964"/>
      <c r="AE26" s="964"/>
      <c r="AF26" s="1023" t="s">
        <v>383</v>
      </c>
      <c r="AG26" s="970"/>
      <c r="AH26" s="970"/>
      <c r="AI26" s="970"/>
      <c r="AJ26" s="1024"/>
      <c r="AK26" s="964" t="s">
        <v>384</v>
      </c>
      <c r="AL26" s="964"/>
      <c r="AM26" s="964"/>
      <c r="AN26" s="964"/>
      <c r="AO26" s="965"/>
      <c r="AP26" s="963" t="s">
        <v>385</v>
      </c>
      <c r="AQ26" s="964"/>
      <c r="AR26" s="964"/>
      <c r="AS26" s="964"/>
      <c r="AT26" s="965"/>
      <c r="AU26" s="963" t="s">
        <v>386</v>
      </c>
      <c r="AV26" s="964"/>
      <c r="AW26" s="964"/>
      <c r="AX26" s="964"/>
      <c r="AY26" s="965"/>
      <c r="AZ26" s="963" t="s">
        <v>387</v>
      </c>
      <c r="BA26" s="964"/>
      <c r="BB26" s="964"/>
      <c r="BC26" s="964"/>
      <c r="BD26" s="965"/>
      <c r="BE26" s="963" t="s">
        <v>355</v>
      </c>
      <c r="BF26" s="964"/>
      <c r="BG26" s="964"/>
      <c r="BH26" s="964"/>
      <c r="BI26" s="977"/>
      <c r="BJ26" s="230"/>
      <c r="BK26" s="230"/>
      <c r="BL26" s="230"/>
      <c r="BM26" s="230"/>
      <c r="BN26" s="230"/>
      <c r="BO26" s="239"/>
      <c r="BP26" s="239"/>
      <c r="BQ26" s="236">
        <v>20</v>
      </c>
      <c r="BR26" s="237"/>
      <c r="BS26" s="954" t="s">
        <v>589</v>
      </c>
      <c r="BT26" s="955" t="s">
        <v>589</v>
      </c>
      <c r="BU26" s="955" t="s">
        <v>589</v>
      </c>
      <c r="BV26" s="955" t="s">
        <v>589</v>
      </c>
      <c r="BW26" s="955" t="s">
        <v>589</v>
      </c>
      <c r="BX26" s="955" t="s">
        <v>589</v>
      </c>
      <c r="BY26" s="955" t="s">
        <v>589</v>
      </c>
      <c r="BZ26" s="955" t="s">
        <v>589</v>
      </c>
      <c r="CA26" s="955" t="s">
        <v>589</v>
      </c>
      <c r="CB26" s="955" t="s">
        <v>589</v>
      </c>
      <c r="CC26" s="955" t="s">
        <v>589</v>
      </c>
      <c r="CD26" s="955" t="s">
        <v>589</v>
      </c>
      <c r="CE26" s="955" t="s">
        <v>589</v>
      </c>
      <c r="CF26" s="955" t="s">
        <v>589</v>
      </c>
      <c r="CG26" s="976" t="s">
        <v>589</v>
      </c>
      <c r="CH26" s="951">
        <v>0</v>
      </c>
      <c r="CI26" s="952"/>
      <c r="CJ26" s="952"/>
      <c r="CK26" s="952"/>
      <c r="CL26" s="953"/>
      <c r="CM26" s="951">
        <v>24</v>
      </c>
      <c r="CN26" s="952"/>
      <c r="CO26" s="952"/>
      <c r="CP26" s="952"/>
      <c r="CQ26" s="953"/>
      <c r="CR26" s="951">
        <v>10</v>
      </c>
      <c r="CS26" s="952"/>
      <c r="CT26" s="952"/>
      <c r="CU26" s="952"/>
      <c r="CV26" s="953"/>
      <c r="CW26" s="951">
        <v>32</v>
      </c>
      <c r="CX26" s="952"/>
      <c r="CY26" s="952"/>
      <c r="CZ26" s="952"/>
      <c r="DA26" s="953"/>
      <c r="DB26" s="951" t="s">
        <v>490</v>
      </c>
      <c r="DC26" s="952"/>
      <c r="DD26" s="952"/>
      <c r="DE26" s="952"/>
      <c r="DF26" s="953"/>
      <c r="DG26" s="951" t="s">
        <v>490</v>
      </c>
      <c r="DH26" s="952"/>
      <c r="DI26" s="952"/>
      <c r="DJ26" s="952"/>
      <c r="DK26" s="953"/>
      <c r="DL26" s="951" t="s">
        <v>490</v>
      </c>
      <c r="DM26" s="952"/>
      <c r="DN26" s="952"/>
      <c r="DO26" s="952"/>
      <c r="DP26" s="953"/>
      <c r="DQ26" s="951" t="s">
        <v>490</v>
      </c>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590</v>
      </c>
      <c r="BT27" s="955" t="s">
        <v>591</v>
      </c>
      <c r="BU27" s="955" t="s">
        <v>591</v>
      </c>
      <c r="BV27" s="955" t="s">
        <v>591</v>
      </c>
      <c r="BW27" s="955" t="s">
        <v>591</v>
      </c>
      <c r="BX27" s="955" t="s">
        <v>591</v>
      </c>
      <c r="BY27" s="955" t="s">
        <v>591</v>
      </c>
      <c r="BZ27" s="955" t="s">
        <v>591</v>
      </c>
      <c r="CA27" s="955" t="s">
        <v>591</v>
      </c>
      <c r="CB27" s="955" t="s">
        <v>591</v>
      </c>
      <c r="CC27" s="955" t="s">
        <v>591</v>
      </c>
      <c r="CD27" s="955" t="s">
        <v>591</v>
      </c>
      <c r="CE27" s="955" t="s">
        <v>591</v>
      </c>
      <c r="CF27" s="955" t="s">
        <v>591</v>
      </c>
      <c r="CG27" s="976" t="s">
        <v>591</v>
      </c>
      <c r="CH27" s="951">
        <v>1473</v>
      </c>
      <c r="CI27" s="952"/>
      <c r="CJ27" s="952"/>
      <c r="CK27" s="952"/>
      <c r="CL27" s="953"/>
      <c r="CM27" s="951">
        <v>1895</v>
      </c>
      <c r="CN27" s="952"/>
      <c r="CO27" s="952"/>
      <c r="CP27" s="952"/>
      <c r="CQ27" s="953"/>
      <c r="CR27" s="951">
        <v>1</v>
      </c>
      <c r="CS27" s="952"/>
      <c r="CT27" s="952"/>
      <c r="CU27" s="952"/>
      <c r="CV27" s="953"/>
      <c r="CW27" s="951">
        <v>1221</v>
      </c>
      <c r="CX27" s="952"/>
      <c r="CY27" s="952"/>
      <c r="CZ27" s="952"/>
      <c r="DA27" s="953"/>
      <c r="DB27" s="951" t="s">
        <v>490</v>
      </c>
      <c r="DC27" s="952"/>
      <c r="DD27" s="952"/>
      <c r="DE27" s="952"/>
      <c r="DF27" s="953"/>
      <c r="DG27" s="951" t="s">
        <v>490</v>
      </c>
      <c r="DH27" s="952"/>
      <c r="DI27" s="952"/>
      <c r="DJ27" s="952"/>
      <c r="DK27" s="953"/>
      <c r="DL27" s="951" t="s">
        <v>490</v>
      </c>
      <c r="DM27" s="952"/>
      <c r="DN27" s="952"/>
      <c r="DO27" s="952"/>
      <c r="DP27" s="953"/>
      <c r="DQ27" s="951" t="s">
        <v>490</v>
      </c>
      <c r="DR27" s="952"/>
      <c r="DS27" s="952"/>
      <c r="DT27" s="952"/>
      <c r="DU27" s="953"/>
      <c r="DV27" s="954"/>
      <c r="DW27" s="955"/>
      <c r="DX27" s="955"/>
      <c r="DY27" s="955"/>
      <c r="DZ27" s="956"/>
      <c r="EA27" s="228"/>
    </row>
    <row r="28" spans="1:131" ht="26.25" customHeight="1" thickTop="1" x14ac:dyDescent="0.2">
      <c r="A28" s="240">
        <v>1</v>
      </c>
      <c r="B28" s="1015" t="s">
        <v>388</v>
      </c>
      <c r="C28" s="1016"/>
      <c r="D28" s="1016"/>
      <c r="E28" s="1016"/>
      <c r="F28" s="1016"/>
      <c r="G28" s="1016"/>
      <c r="H28" s="1016"/>
      <c r="I28" s="1016"/>
      <c r="J28" s="1016"/>
      <c r="K28" s="1016"/>
      <c r="L28" s="1016"/>
      <c r="M28" s="1016"/>
      <c r="N28" s="1016"/>
      <c r="O28" s="1016"/>
      <c r="P28" s="1017"/>
      <c r="Q28" s="1018">
        <v>577056</v>
      </c>
      <c r="R28" s="1019"/>
      <c r="S28" s="1019"/>
      <c r="T28" s="1019"/>
      <c r="U28" s="1019"/>
      <c r="V28" s="1019">
        <v>570279</v>
      </c>
      <c r="W28" s="1019"/>
      <c r="X28" s="1019"/>
      <c r="Y28" s="1019"/>
      <c r="Z28" s="1019"/>
      <c r="AA28" s="1019">
        <v>6777</v>
      </c>
      <c r="AB28" s="1019"/>
      <c r="AC28" s="1019"/>
      <c r="AD28" s="1019"/>
      <c r="AE28" s="1020"/>
      <c r="AF28" s="1021">
        <v>6777</v>
      </c>
      <c r="AG28" s="1019"/>
      <c r="AH28" s="1019"/>
      <c r="AI28" s="1019"/>
      <c r="AJ28" s="1022"/>
      <c r="AK28" s="1010">
        <v>46199</v>
      </c>
      <c r="AL28" s="1011"/>
      <c r="AM28" s="1011"/>
      <c r="AN28" s="1011"/>
      <c r="AO28" s="1011"/>
      <c r="AP28" s="1011" t="s">
        <v>490</v>
      </c>
      <c r="AQ28" s="1011"/>
      <c r="AR28" s="1011"/>
      <c r="AS28" s="1011"/>
      <c r="AT28" s="1011"/>
      <c r="AU28" s="1011" t="s">
        <v>490</v>
      </c>
      <c r="AV28" s="1011"/>
      <c r="AW28" s="1011"/>
      <c r="AX28" s="1011"/>
      <c r="AY28" s="1011"/>
      <c r="AZ28" s="1012" t="s">
        <v>490</v>
      </c>
      <c r="BA28" s="1012"/>
      <c r="BB28" s="1012"/>
      <c r="BC28" s="1012"/>
      <c r="BD28" s="1012"/>
      <c r="BE28" s="1013"/>
      <c r="BF28" s="1013"/>
      <c r="BG28" s="1013"/>
      <c r="BH28" s="1013"/>
      <c r="BI28" s="1014"/>
      <c r="BJ28" s="230"/>
      <c r="BK28" s="230"/>
      <c r="BL28" s="230"/>
      <c r="BM28" s="230"/>
      <c r="BN28" s="230"/>
      <c r="BO28" s="239"/>
      <c r="BP28" s="239"/>
      <c r="BQ28" s="236">
        <v>22</v>
      </c>
      <c r="BR28" s="237"/>
      <c r="BS28" s="954" t="s">
        <v>592</v>
      </c>
      <c r="BT28" s="955" t="s">
        <v>592</v>
      </c>
      <c r="BU28" s="955" t="s">
        <v>592</v>
      </c>
      <c r="BV28" s="955" t="s">
        <v>592</v>
      </c>
      <c r="BW28" s="955" t="s">
        <v>592</v>
      </c>
      <c r="BX28" s="955" t="s">
        <v>592</v>
      </c>
      <c r="BY28" s="955" t="s">
        <v>592</v>
      </c>
      <c r="BZ28" s="955" t="s">
        <v>592</v>
      </c>
      <c r="CA28" s="955" t="s">
        <v>592</v>
      </c>
      <c r="CB28" s="955" t="s">
        <v>592</v>
      </c>
      <c r="CC28" s="955" t="s">
        <v>592</v>
      </c>
      <c r="CD28" s="955" t="s">
        <v>592</v>
      </c>
      <c r="CE28" s="955" t="s">
        <v>592</v>
      </c>
      <c r="CF28" s="955" t="s">
        <v>592</v>
      </c>
      <c r="CG28" s="976" t="s">
        <v>592</v>
      </c>
      <c r="CH28" s="951">
        <v>-607</v>
      </c>
      <c r="CI28" s="952"/>
      <c r="CJ28" s="952"/>
      <c r="CK28" s="952"/>
      <c r="CL28" s="953"/>
      <c r="CM28" s="951">
        <v>8156</v>
      </c>
      <c r="CN28" s="952"/>
      <c r="CO28" s="952"/>
      <c r="CP28" s="952"/>
      <c r="CQ28" s="953"/>
      <c r="CR28" s="951">
        <v>3821</v>
      </c>
      <c r="CS28" s="952"/>
      <c r="CT28" s="952"/>
      <c r="CU28" s="952"/>
      <c r="CV28" s="953"/>
      <c r="CW28" s="951" t="s">
        <v>490</v>
      </c>
      <c r="CX28" s="952"/>
      <c r="CY28" s="952"/>
      <c r="CZ28" s="952"/>
      <c r="DA28" s="953"/>
      <c r="DB28" s="951" t="s">
        <v>490</v>
      </c>
      <c r="DC28" s="952"/>
      <c r="DD28" s="952"/>
      <c r="DE28" s="952"/>
      <c r="DF28" s="953"/>
      <c r="DG28" s="951" t="s">
        <v>490</v>
      </c>
      <c r="DH28" s="952"/>
      <c r="DI28" s="952"/>
      <c r="DJ28" s="952"/>
      <c r="DK28" s="953"/>
      <c r="DL28" s="951" t="s">
        <v>490</v>
      </c>
      <c r="DM28" s="952"/>
      <c r="DN28" s="952"/>
      <c r="DO28" s="952"/>
      <c r="DP28" s="953"/>
      <c r="DQ28" s="951" t="s">
        <v>490</v>
      </c>
      <c r="DR28" s="952"/>
      <c r="DS28" s="952"/>
      <c r="DT28" s="952"/>
      <c r="DU28" s="953"/>
      <c r="DV28" s="954"/>
      <c r="DW28" s="955"/>
      <c r="DX28" s="955"/>
      <c r="DY28" s="955"/>
      <c r="DZ28" s="956"/>
      <c r="EA28" s="228"/>
    </row>
    <row r="29" spans="1:131" ht="26.25" customHeight="1" x14ac:dyDescent="0.2">
      <c r="A29" s="240">
        <v>2</v>
      </c>
      <c r="B29" s="1001" t="s">
        <v>389</v>
      </c>
      <c r="C29" s="1002"/>
      <c r="D29" s="1002"/>
      <c r="E29" s="1002"/>
      <c r="F29" s="1002"/>
      <c r="G29" s="1002"/>
      <c r="H29" s="1002"/>
      <c r="I29" s="1002"/>
      <c r="J29" s="1002"/>
      <c r="K29" s="1002"/>
      <c r="L29" s="1002"/>
      <c r="M29" s="1002"/>
      <c r="N29" s="1002"/>
      <c r="O29" s="1002"/>
      <c r="P29" s="1003"/>
      <c r="Q29" s="1007">
        <v>39240</v>
      </c>
      <c r="R29" s="1005"/>
      <c r="S29" s="1005"/>
      <c r="T29" s="1005"/>
      <c r="U29" s="1005"/>
      <c r="V29" s="1005">
        <v>40177</v>
      </c>
      <c r="W29" s="1005"/>
      <c r="X29" s="1005"/>
      <c r="Y29" s="1005"/>
      <c r="Z29" s="1005"/>
      <c r="AA29" s="1005">
        <v>-937</v>
      </c>
      <c r="AB29" s="1005"/>
      <c r="AC29" s="1005"/>
      <c r="AD29" s="1005"/>
      <c r="AE29" s="1008"/>
      <c r="AF29" s="1004">
        <v>802</v>
      </c>
      <c r="AG29" s="1005"/>
      <c r="AH29" s="1005"/>
      <c r="AI29" s="1005"/>
      <c r="AJ29" s="1006"/>
      <c r="AK29" s="942">
        <v>8125</v>
      </c>
      <c r="AL29" s="933"/>
      <c r="AM29" s="933"/>
      <c r="AN29" s="933"/>
      <c r="AO29" s="933"/>
      <c r="AP29" s="933">
        <v>23139</v>
      </c>
      <c r="AQ29" s="933"/>
      <c r="AR29" s="933"/>
      <c r="AS29" s="933"/>
      <c r="AT29" s="933"/>
      <c r="AU29" s="933">
        <v>15410</v>
      </c>
      <c r="AV29" s="933"/>
      <c r="AW29" s="933"/>
      <c r="AX29" s="933"/>
      <c r="AY29" s="933"/>
      <c r="AZ29" s="1009" t="s">
        <v>490</v>
      </c>
      <c r="BA29" s="1009"/>
      <c r="BB29" s="1009"/>
      <c r="BC29" s="1009"/>
      <c r="BD29" s="1009"/>
      <c r="BE29" s="934" t="s">
        <v>390</v>
      </c>
      <c r="BF29" s="934"/>
      <c r="BG29" s="934"/>
      <c r="BH29" s="934"/>
      <c r="BI29" s="935"/>
      <c r="BJ29" s="230"/>
      <c r="BK29" s="230"/>
      <c r="BL29" s="230"/>
      <c r="BM29" s="230"/>
      <c r="BN29" s="230"/>
      <c r="BO29" s="239"/>
      <c r="BP29" s="239"/>
      <c r="BQ29" s="236">
        <v>23</v>
      </c>
      <c r="BR29" s="237"/>
      <c r="BS29" s="954" t="s">
        <v>593</v>
      </c>
      <c r="BT29" s="955" t="s">
        <v>593</v>
      </c>
      <c r="BU29" s="955" t="s">
        <v>593</v>
      </c>
      <c r="BV29" s="955" t="s">
        <v>593</v>
      </c>
      <c r="BW29" s="955" t="s">
        <v>593</v>
      </c>
      <c r="BX29" s="955" t="s">
        <v>593</v>
      </c>
      <c r="BY29" s="955" t="s">
        <v>593</v>
      </c>
      <c r="BZ29" s="955" t="s">
        <v>593</v>
      </c>
      <c r="CA29" s="955" t="s">
        <v>593</v>
      </c>
      <c r="CB29" s="955" t="s">
        <v>593</v>
      </c>
      <c r="CC29" s="955" t="s">
        <v>593</v>
      </c>
      <c r="CD29" s="955" t="s">
        <v>593</v>
      </c>
      <c r="CE29" s="955" t="s">
        <v>593</v>
      </c>
      <c r="CF29" s="955" t="s">
        <v>593</v>
      </c>
      <c r="CG29" s="976" t="s">
        <v>593</v>
      </c>
      <c r="CH29" s="951">
        <v>10</v>
      </c>
      <c r="CI29" s="952"/>
      <c r="CJ29" s="952"/>
      <c r="CK29" s="952"/>
      <c r="CL29" s="953"/>
      <c r="CM29" s="951">
        <v>2853</v>
      </c>
      <c r="CN29" s="952"/>
      <c r="CO29" s="952"/>
      <c r="CP29" s="952"/>
      <c r="CQ29" s="953"/>
      <c r="CR29" s="951">
        <v>1070</v>
      </c>
      <c r="CS29" s="952"/>
      <c r="CT29" s="952"/>
      <c r="CU29" s="952"/>
      <c r="CV29" s="953"/>
      <c r="CW29" s="951" t="s">
        <v>490</v>
      </c>
      <c r="CX29" s="952"/>
      <c r="CY29" s="952"/>
      <c r="CZ29" s="952"/>
      <c r="DA29" s="953"/>
      <c r="DB29" s="951" t="s">
        <v>490</v>
      </c>
      <c r="DC29" s="952"/>
      <c r="DD29" s="952"/>
      <c r="DE29" s="952"/>
      <c r="DF29" s="953"/>
      <c r="DG29" s="951" t="s">
        <v>490</v>
      </c>
      <c r="DH29" s="952"/>
      <c r="DI29" s="952"/>
      <c r="DJ29" s="952"/>
      <c r="DK29" s="953"/>
      <c r="DL29" s="951" t="s">
        <v>490</v>
      </c>
      <c r="DM29" s="952"/>
      <c r="DN29" s="952"/>
      <c r="DO29" s="952"/>
      <c r="DP29" s="953"/>
      <c r="DQ29" s="951" t="s">
        <v>490</v>
      </c>
      <c r="DR29" s="952"/>
      <c r="DS29" s="952"/>
      <c r="DT29" s="952"/>
      <c r="DU29" s="953"/>
      <c r="DV29" s="954"/>
      <c r="DW29" s="955"/>
      <c r="DX29" s="955"/>
      <c r="DY29" s="955"/>
      <c r="DZ29" s="956"/>
      <c r="EA29" s="228"/>
    </row>
    <row r="30" spans="1:131" ht="26.25" customHeight="1" x14ac:dyDescent="0.2">
      <c r="A30" s="240">
        <v>3</v>
      </c>
      <c r="B30" s="1001" t="s">
        <v>391</v>
      </c>
      <c r="C30" s="1002"/>
      <c r="D30" s="1002"/>
      <c r="E30" s="1002"/>
      <c r="F30" s="1002"/>
      <c r="G30" s="1002"/>
      <c r="H30" s="1002"/>
      <c r="I30" s="1002"/>
      <c r="J30" s="1002"/>
      <c r="K30" s="1002"/>
      <c r="L30" s="1002"/>
      <c r="M30" s="1002"/>
      <c r="N30" s="1002"/>
      <c r="O30" s="1002"/>
      <c r="P30" s="1003"/>
      <c r="Q30" s="1007">
        <v>32295</v>
      </c>
      <c r="R30" s="1005"/>
      <c r="S30" s="1005"/>
      <c r="T30" s="1005"/>
      <c r="U30" s="1005"/>
      <c r="V30" s="1005">
        <v>31956</v>
      </c>
      <c r="W30" s="1005"/>
      <c r="X30" s="1005"/>
      <c r="Y30" s="1005"/>
      <c r="Z30" s="1005"/>
      <c r="AA30" s="1005">
        <v>339</v>
      </c>
      <c r="AB30" s="1005"/>
      <c r="AC30" s="1005"/>
      <c r="AD30" s="1005"/>
      <c r="AE30" s="1008"/>
      <c r="AF30" s="1004">
        <v>21341</v>
      </c>
      <c r="AG30" s="1005"/>
      <c r="AH30" s="1005"/>
      <c r="AI30" s="1005"/>
      <c r="AJ30" s="1006"/>
      <c r="AK30" s="942">
        <v>2518</v>
      </c>
      <c r="AL30" s="933"/>
      <c r="AM30" s="933"/>
      <c r="AN30" s="933"/>
      <c r="AO30" s="933"/>
      <c r="AP30" s="933">
        <v>65619</v>
      </c>
      <c r="AQ30" s="933"/>
      <c r="AR30" s="933"/>
      <c r="AS30" s="933"/>
      <c r="AT30" s="933"/>
      <c r="AU30" s="933">
        <v>525</v>
      </c>
      <c r="AV30" s="933"/>
      <c r="AW30" s="933"/>
      <c r="AX30" s="933"/>
      <c r="AY30" s="933"/>
      <c r="AZ30" s="1009" t="s">
        <v>490</v>
      </c>
      <c r="BA30" s="1009"/>
      <c r="BB30" s="1009"/>
      <c r="BC30" s="1009"/>
      <c r="BD30" s="1009"/>
      <c r="BE30" s="934" t="s">
        <v>390</v>
      </c>
      <c r="BF30" s="934"/>
      <c r="BG30" s="934"/>
      <c r="BH30" s="934"/>
      <c r="BI30" s="935"/>
      <c r="BJ30" s="230"/>
      <c r="BK30" s="230"/>
      <c r="BL30" s="230"/>
      <c r="BM30" s="230"/>
      <c r="BN30" s="230"/>
      <c r="BO30" s="239"/>
      <c r="BP30" s="239"/>
      <c r="BQ30" s="236">
        <v>24</v>
      </c>
      <c r="BR30" s="237"/>
      <c r="BS30" s="954" t="s">
        <v>594</v>
      </c>
      <c r="BT30" s="955" t="s">
        <v>594</v>
      </c>
      <c r="BU30" s="955" t="s">
        <v>594</v>
      </c>
      <c r="BV30" s="955" t="s">
        <v>594</v>
      </c>
      <c r="BW30" s="955" t="s">
        <v>594</v>
      </c>
      <c r="BX30" s="955" t="s">
        <v>594</v>
      </c>
      <c r="BY30" s="955" t="s">
        <v>594</v>
      </c>
      <c r="BZ30" s="955" t="s">
        <v>594</v>
      </c>
      <c r="CA30" s="955" t="s">
        <v>594</v>
      </c>
      <c r="CB30" s="955" t="s">
        <v>594</v>
      </c>
      <c r="CC30" s="955" t="s">
        <v>594</v>
      </c>
      <c r="CD30" s="955" t="s">
        <v>594</v>
      </c>
      <c r="CE30" s="955" t="s">
        <v>594</v>
      </c>
      <c r="CF30" s="955" t="s">
        <v>594</v>
      </c>
      <c r="CG30" s="976" t="s">
        <v>594</v>
      </c>
      <c r="CH30" s="951">
        <v>28</v>
      </c>
      <c r="CI30" s="952"/>
      <c r="CJ30" s="952"/>
      <c r="CK30" s="952"/>
      <c r="CL30" s="953"/>
      <c r="CM30" s="951">
        <v>1532</v>
      </c>
      <c r="CN30" s="952"/>
      <c r="CO30" s="952"/>
      <c r="CP30" s="952"/>
      <c r="CQ30" s="953"/>
      <c r="CR30" s="951">
        <v>589</v>
      </c>
      <c r="CS30" s="952"/>
      <c r="CT30" s="952"/>
      <c r="CU30" s="952"/>
      <c r="CV30" s="953"/>
      <c r="CW30" s="951" t="s">
        <v>490</v>
      </c>
      <c r="CX30" s="952"/>
      <c r="CY30" s="952"/>
      <c r="CZ30" s="952"/>
      <c r="DA30" s="953"/>
      <c r="DB30" s="951" t="s">
        <v>490</v>
      </c>
      <c r="DC30" s="952"/>
      <c r="DD30" s="952"/>
      <c r="DE30" s="952"/>
      <c r="DF30" s="953"/>
      <c r="DG30" s="951" t="s">
        <v>490</v>
      </c>
      <c r="DH30" s="952"/>
      <c r="DI30" s="952"/>
      <c r="DJ30" s="952"/>
      <c r="DK30" s="953"/>
      <c r="DL30" s="951" t="s">
        <v>490</v>
      </c>
      <c r="DM30" s="952"/>
      <c r="DN30" s="952"/>
      <c r="DO30" s="952"/>
      <c r="DP30" s="953"/>
      <c r="DQ30" s="951" t="s">
        <v>490</v>
      </c>
      <c r="DR30" s="952"/>
      <c r="DS30" s="952"/>
      <c r="DT30" s="952"/>
      <c r="DU30" s="953"/>
      <c r="DV30" s="954"/>
      <c r="DW30" s="955"/>
      <c r="DX30" s="955"/>
      <c r="DY30" s="955"/>
      <c r="DZ30" s="956"/>
      <c r="EA30" s="228"/>
    </row>
    <row r="31" spans="1:131" ht="26.25" customHeight="1" x14ac:dyDescent="0.2">
      <c r="A31" s="240">
        <v>4</v>
      </c>
      <c r="B31" s="1001" t="s">
        <v>392</v>
      </c>
      <c r="C31" s="1002"/>
      <c r="D31" s="1002"/>
      <c r="E31" s="1002"/>
      <c r="F31" s="1002"/>
      <c r="G31" s="1002"/>
      <c r="H31" s="1002"/>
      <c r="I31" s="1002"/>
      <c r="J31" s="1002"/>
      <c r="K31" s="1002"/>
      <c r="L31" s="1002"/>
      <c r="M31" s="1002"/>
      <c r="N31" s="1002"/>
      <c r="O31" s="1002"/>
      <c r="P31" s="1003"/>
      <c r="Q31" s="1007">
        <v>14529</v>
      </c>
      <c r="R31" s="1005"/>
      <c r="S31" s="1005"/>
      <c r="T31" s="1005"/>
      <c r="U31" s="1005"/>
      <c r="V31" s="1005">
        <v>12450</v>
      </c>
      <c r="W31" s="1005"/>
      <c r="X31" s="1005"/>
      <c r="Y31" s="1005"/>
      <c r="Z31" s="1005"/>
      <c r="AA31" s="1005">
        <v>2079</v>
      </c>
      <c r="AB31" s="1005"/>
      <c r="AC31" s="1005"/>
      <c r="AD31" s="1005"/>
      <c r="AE31" s="1008"/>
      <c r="AF31" s="1004">
        <v>9579</v>
      </c>
      <c r="AG31" s="1005"/>
      <c r="AH31" s="1005"/>
      <c r="AI31" s="1005"/>
      <c r="AJ31" s="1006"/>
      <c r="AK31" s="942">
        <v>1442</v>
      </c>
      <c r="AL31" s="933"/>
      <c r="AM31" s="933"/>
      <c r="AN31" s="933"/>
      <c r="AO31" s="933"/>
      <c r="AP31" s="933">
        <v>33497</v>
      </c>
      <c r="AQ31" s="933"/>
      <c r="AR31" s="933"/>
      <c r="AS31" s="933"/>
      <c r="AT31" s="933"/>
      <c r="AU31" s="933">
        <v>1172</v>
      </c>
      <c r="AV31" s="933"/>
      <c r="AW31" s="933"/>
      <c r="AX31" s="933"/>
      <c r="AY31" s="933"/>
      <c r="AZ31" s="1009" t="s">
        <v>490</v>
      </c>
      <c r="BA31" s="1009"/>
      <c r="BB31" s="1009"/>
      <c r="BC31" s="1009"/>
      <c r="BD31" s="1009"/>
      <c r="BE31" s="934" t="s">
        <v>390</v>
      </c>
      <c r="BF31" s="934"/>
      <c r="BG31" s="934"/>
      <c r="BH31" s="934"/>
      <c r="BI31" s="935"/>
      <c r="BJ31" s="230"/>
      <c r="BK31" s="230"/>
      <c r="BL31" s="230"/>
      <c r="BM31" s="230"/>
      <c r="BN31" s="230"/>
      <c r="BO31" s="239"/>
      <c r="BP31" s="239"/>
      <c r="BQ31" s="236">
        <v>25</v>
      </c>
      <c r="BR31" s="237"/>
      <c r="BS31" s="954" t="s">
        <v>595</v>
      </c>
      <c r="BT31" s="955" t="s">
        <v>595</v>
      </c>
      <c r="BU31" s="955" t="s">
        <v>595</v>
      </c>
      <c r="BV31" s="955" t="s">
        <v>595</v>
      </c>
      <c r="BW31" s="955" t="s">
        <v>595</v>
      </c>
      <c r="BX31" s="955" t="s">
        <v>595</v>
      </c>
      <c r="BY31" s="955" t="s">
        <v>595</v>
      </c>
      <c r="BZ31" s="955" t="s">
        <v>595</v>
      </c>
      <c r="CA31" s="955" t="s">
        <v>595</v>
      </c>
      <c r="CB31" s="955" t="s">
        <v>595</v>
      </c>
      <c r="CC31" s="955" t="s">
        <v>595</v>
      </c>
      <c r="CD31" s="955" t="s">
        <v>595</v>
      </c>
      <c r="CE31" s="955" t="s">
        <v>595</v>
      </c>
      <c r="CF31" s="955" t="s">
        <v>595</v>
      </c>
      <c r="CG31" s="976" t="s">
        <v>595</v>
      </c>
      <c r="CH31" s="951">
        <v>-14</v>
      </c>
      <c r="CI31" s="952"/>
      <c r="CJ31" s="952"/>
      <c r="CK31" s="952"/>
      <c r="CL31" s="953"/>
      <c r="CM31" s="951">
        <v>6954</v>
      </c>
      <c r="CN31" s="952"/>
      <c r="CO31" s="952"/>
      <c r="CP31" s="952"/>
      <c r="CQ31" s="953"/>
      <c r="CR31" s="951">
        <v>316</v>
      </c>
      <c r="CS31" s="952"/>
      <c r="CT31" s="952"/>
      <c r="CU31" s="952"/>
      <c r="CV31" s="953"/>
      <c r="CW31" s="951">
        <v>52</v>
      </c>
      <c r="CX31" s="952"/>
      <c r="CY31" s="952"/>
      <c r="CZ31" s="952"/>
      <c r="DA31" s="953"/>
      <c r="DB31" s="951" t="s">
        <v>490</v>
      </c>
      <c r="DC31" s="952"/>
      <c r="DD31" s="952"/>
      <c r="DE31" s="952"/>
      <c r="DF31" s="953"/>
      <c r="DG31" s="951" t="s">
        <v>490</v>
      </c>
      <c r="DH31" s="952"/>
      <c r="DI31" s="952"/>
      <c r="DJ31" s="952"/>
      <c r="DK31" s="953"/>
      <c r="DL31" s="951" t="s">
        <v>490</v>
      </c>
      <c r="DM31" s="952"/>
      <c r="DN31" s="952"/>
      <c r="DO31" s="952"/>
      <c r="DP31" s="953"/>
      <c r="DQ31" s="951" t="s">
        <v>490</v>
      </c>
      <c r="DR31" s="952"/>
      <c r="DS31" s="952"/>
      <c r="DT31" s="952"/>
      <c r="DU31" s="953"/>
      <c r="DV31" s="954"/>
      <c r="DW31" s="955"/>
      <c r="DX31" s="955"/>
      <c r="DY31" s="955"/>
      <c r="DZ31" s="956"/>
      <c r="EA31" s="228"/>
    </row>
    <row r="32" spans="1:131" ht="26.25" customHeight="1" x14ac:dyDescent="0.2">
      <c r="A32" s="240">
        <v>5</v>
      </c>
      <c r="B32" s="1001" t="s">
        <v>393</v>
      </c>
      <c r="C32" s="1002"/>
      <c r="D32" s="1002"/>
      <c r="E32" s="1002"/>
      <c r="F32" s="1002"/>
      <c r="G32" s="1002"/>
      <c r="H32" s="1002"/>
      <c r="I32" s="1002"/>
      <c r="J32" s="1002"/>
      <c r="K32" s="1002"/>
      <c r="L32" s="1002"/>
      <c r="M32" s="1002"/>
      <c r="N32" s="1002"/>
      <c r="O32" s="1002"/>
      <c r="P32" s="1003"/>
      <c r="Q32" s="1007">
        <v>29495</v>
      </c>
      <c r="R32" s="1005"/>
      <c r="S32" s="1005"/>
      <c r="T32" s="1005"/>
      <c r="U32" s="1005"/>
      <c r="V32" s="1005">
        <v>30876</v>
      </c>
      <c r="W32" s="1005"/>
      <c r="X32" s="1005"/>
      <c r="Y32" s="1005"/>
      <c r="Z32" s="1005"/>
      <c r="AA32" s="1005">
        <v>-1382</v>
      </c>
      <c r="AB32" s="1005"/>
      <c r="AC32" s="1005"/>
      <c r="AD32" s="1005"/>
      <c r="AE32" s="1008"/>
      <c r="AF32" s="1004">
        <v>5949</v>
      </c>
      <c r="AG32" s="1005"/>
      <c r="AH32" s="1005"/>
      <c r="AI32" s="1005"/>
      <c r="AJ32" s="1006"/>
      <c r="AK32" s="942">
        <v>6734</v>
      </c>
      <c r="AL32" s="933"/>
      <c r="AM32" s="933"/>
      <c r="AN32" s="933"/>
      <c r="AO32" s="933"/>
      <c r="AP32" s="933">
        <v>110893</v>
      </c>
      <c r="AQ32" s="933"/>
      <c r="AR32" s="933"/>
      <c r="AS32" s="933"/>
      <c r="AT32" s="933"/>
      <c r="AU32" s="933">
        <v>70417</v>
      </c>
      <c r="AV32" s="933"/>
      <c r="AW32" s="933"/>
      <c r="AX32" s="933"/>
      <c r="AY32" s="933"/>
      <c r="AZ32" s="1009" t="s">
        <v>490</v>
      </c>
      <c r="BA32" s="1009"/>
      <c r="BB32" s="1009"/>
      <c r="BC32" s="1009"/>
      <c r="BD32" s="1009"/>
      <c r="BE32" s="934" t="s">
        <v>390</v>
      </c>
      <c r="BF32" s="934"/>
      <c r="BG32" s="934"/>
      <c r="BH32" s="934"/>
      <c r="BI32" s="935"/>
      <c r="BJ32" s="230"/>
      <c r="BK32" s="230"/>
      <c r="BL32" s="230"/>
      <c r="BM32" s="230"/>
      <c r="BN32" s="230"/>
      <c r="BO32" s="239"/>
      <c r="BP32" s="239"/>
      <c r="BQ32" s="236">
        <v>26</v>
      </c>
      <c r="BR32" s="237"/>
      <c r="BS32" s="954" t="s">
        <v>596</v>
      </c>
      <c r="BT32" s="955" t="s">
        <v>596</v>
      </c>
      <c r="BU32" s="955" t="s">
        <v>596</v>
      </c>
      <c r="BV32" s="955" t="s">
        <v>596</v>
      </c>
      <c r="BW32" s="955" t="s">
        <v>596</v>
      </c>
      <c r="BX32" s="955" t="s">
        <v>596</v>
      </c>
      <c r="BY32" s="955" t="s">
        <v>596</v>
      </c>
      <c r="BZ32" s="955" t="s">
        <v>596</v>
      </c>
      <c r="CA32" s="955" t="s">
        <v>596</v>
      </c>
      <c r="CB32" s="955" t="s">
        <v>596</v>
      </c>
      <c r="CC32" s="955" t="s">
        <v>596</v>
      </c>
      <c r="CD32" s="955" t="s">
        <v>596</v>
      </c>
      <c r="CE32" s="955" t="s">
        <v>596</v>
      </c>
      <c r="CF32" s="955" t="s">
        <v>596</v>
      </c>
      <c r="CG32" s="976" t="s">
        <v>596</v>
      </c>
      <c r="CH32" s="951">
        <v>1</v>
      </c>
      <c r="CI32" s="952"/>
      <c r="CJ32" s="952"/>
      <c r="CK32" s="952"/>
      <c r="CL32" s="953"/>
      <c r="CM32" s="951">
        <v>16986</v>
      </c>
      <c r="CN32" s="952"/>
      <c r="CO32" s="952"/>
      <c r="CP32" s="952"/>
      <c r="CQ32" s="953"/>
      <c r="CR32" s="951">
        <v>295</v>
      </c>
      <c r="CS32" s="952"/>
      <c r="CT32" s="952"/>
      <c r="CU32" s="952"/>
      <c r="CV32" s="953"/>
      <c r="CW32" s="951" t="s">
        <v>490</v>
      </c>
      <c r="CX32" s="952"/>
      <c r="CY32" s="952"/>
      <c r="CZ32" s="952"/>
      <c r="DA32" s="953"/>
      <c r="DB32" s="951">
        <v>7177</v>
      </c>
      <c r="DC32" s="952"/>
      <c r="DD32" s="952"/>
      <c r="DE32" s="952"/>
      <c r="DF32" s="953"/>
      <c r="DG32" s="951" t="s">
        <v>490</v>
      </c>
      <c r="DH32" s="952"/>
      <c r="DI32" s="952"/>
      <c r="DJ32" s="952"/>
      <c r="DK32" s="953"/>
      <c r="DL32" s="951" t="s">
        <v>490</v>
      </c>
      <c r="DM32" s="952"/>
      <c r="DN32" s="952"/>
      <c r="DO32" s="952"/>
      <c r="DP32" s="953"/>
      <c r="DQ32" s="951" t="s">
        <v>490</v>
      </c>
      <c r="DR32" s="952"/>
      <c r="DS32" s="952"/>
      <c r="DT32" s="952"/>
      <c r="DU32" s="953"/>
      <c r="DV32" s="954"/>
      <c r="DW32" s="955"/>
      <c r="DX32" s="955"/>
      <c r="DY32" s="955"/>
      <c r="DZ32" s="956"/>
      <c r="EA32" s="228"/>
    </row>
    <row r="33" spans="1:131" ht="26.25" customHeight="1" x14ac:dyDescent="0.2">
      <c r="A33" s="240">
        <v>6</v>
      </c>
      <c r="B33" s="1001" t="s">
        <v>394</v>
      </c>
      <c r="C33" s="1002"/>
      <c r="D33" s="1002"/>
      <c r="E33" s="1002"/>
      <c r="F33" s="1002"/>
      <c r="G33" s="1002"/>
      <c r="H33" s="1002"/>
      <c r="I33" s="1002"/>
      <c r="J33" s="1002"/>
      <c r="K33" s="1002"/>
      <c r="L33" s="1002"/>
      <c r="M33" s="1002"/>
      <c r="N33" s="1002"/>
      <c r="O33" s="1002"/>
      <c r="P33" s="1003"/>
      <c r="Q33" s="1007">
        <v>17267</v>
      </c>
      <c r="R33" s="1005"/>
      <c r="S33" s="1005"/>
      <c r="T33" s="1005"/>
      <c r="U33" s="1005"/>
      <c r="V33" s="1005">
        <v>12455</v>
      </c>
      <c r="W33" s="1005"/>
      <c r="X33" s="1005"/>
      <c r="Y33" s="1005"/>
      <c r="Z33" s="1005"/>
      <c r="AA33" s="1005">
        <v>4812</v>
      </c>
      <c r="AB33" s="1005"/>
      <c r="AC33" s="1005"/>
      <c r="AD33" s="1005"/>
      <c r="AE33" s="1008"/>
      <c r="AF33" s="1004">
        <v>37470</v>
      </c>
      <c r="AG33" s="1005"/>
      <c r="AH33" s="1005"/>
      <c r="AI33" s="1005"/>
      <c r="AJ33" s="1006"/>
      <c r="AK33" s="942">
        <v>0</v>
      </c>
      <c r="AL33" s="933"/>
      <c r="AM33" s="933"/>
      <c r="AN33" s="933"/>
      <c r="AO33" s="933"/>
      <c r="AP33" s="933">
        <v>47323</v>
      </c>
      <c r="AQ33" s="933"/>
      <c r="AR33" s="933"/>
      <c r="AS33" s="933"/>
      <c r="AT33" s="933"/>
      <c r="AU33" s="933" t="s">
        <v>490</v>
      </c>
      <c r="AV33" s="933"/>
      <c r="AW33" s="933"/>
      <c r="AX33" s="933"/>
      <c r="AY33" s="933"/>
      <c r="AZ33" s="1009" t="s">
        <v>490</v>
      </c>
      <c r="BA33" s="1009"/>
      <c r="BB33" s="1009"/>
      <c r="BC33" s="1009"/>
      <c r="BD33" s="1009"/>
      <c r="BE33" s="934" t="s">
        <v>390</v>
      </c>
      <c r="BF33" s="934"/>
      <c r="BG33" s="934"/>
      <c r="BH33" s="934"/>
      <c r="BI33" s="935"/>
      <c r="BJ33" s="230"/>
      <c r="BK33" s="230"/>
      <c r="BL33" s="230"/>
      <c r="BM33" s="230"/>
      <c r="BN33" s="230"/>
      <c r="BO33" s="239"/>
      <c r="BP33" s="239"/>
      <c r="BQ33" s="236">
        <v>27</v>
      </c>
      <c r="BR33" s="237"/>
      <c r="BS33" s="954" t="s">
        <v>597</v>
      </c>
      <c r="BT33" s="955" t="s">
        <v>597</v>
      </c>
      <c r="BU33" s="955" t="s">
        <v>597</v>
      </c>
      <c r="BV33" s="955" t="s">
        <v>597</v>
      </c>
      <c r="BW33" s="955" t="s">
        <v>597</v>
      </c>
      <c r="BX33" s="955" t="s">
        <v>597</v>
      </c>
      <c r="BY33" s="955" t="s">
        <v>597</v>
      </c>
      <c r="BZ33" s="955" t="s">
        <v>597</v>
      </c>
      <c r="CA33" s="955" t="s">
        <v>597</v>
      </c>
      <c r="CB33" s="955" t="s">
        <v>597</v>
      </c>
      <c r="CC33" s="955" t="s">
        <v>597</v>
      </c>
      <c r="CD33" s="955" t="s">
        <v>597</v>
      </c>
      <c r="CE33" s="955" t="s">
        <v>597</v>
      </c>
      <c r="CF33" s="955" t="s">
        <v>597</v>
      </c>
      <c r="CG33" s="976" t="s">
        <v>597</v>
      </c>
      <c r="CH33" s="951">
        <v>0</v>
      </c>
      <c r="CI33" s="952"/>
      <c r="CJ33" s="952"/>
      <c r="CK33" s="952"/>
      <c r="CL33" s="953"/>
      <c r="CM33" s="951">
        <v>519</v>
      </c>
      <c r="CN33" s="952"/>
      <c r="CO33" s="952"/>
      <c r="CP33" s="952"/>
      <c r="CQ33" s="953"/>
      <c r="CR33" s="951">
        <v>7</v>
      </c>
      <c r="CS33" s="952"/>
      <c r="CT33" s="952"/>
      <c r="CU33" s="952"/>
      <c r="CV33" s="953"/>
      <c r="CW33" s="951" t="s">
        <v>490</v>
      </c>
      <c r="CX33" s="952"/>
      <c r="CY33" s="952"/>
      <c r="CZ33" s="952"/>
      <c r="DA33" s="953"/>
      <c r="DB33" s="951" t="s">
        <v>490</v>
      </c>
      <c r="DC33" s="952"/>
      <c r="DD33" s="952"/>
      <c r="DE33" s="952"/>
      <c r="DF33" s="953"/>
      <c r="DG33" s="951" t="s">
        <v>490</v>
      </c>
      <c r="DH33" s="952"/>
      <c r="DI33" s="952"/>
      <c r="DJ33" s="952"/>
      <c r="DK33" s="953"/>
      <c r="DL33" s="951" t="s">
        <v>490</v>
      </c>
      <c r="DM33" s="952"/>
      <c r="DN33" s="952"/>
      <c r="DO33" s="952"/>
      <c r="DP33" s="953"/>
      <c r="DQ33" s="951" t="s">
        <v>490</v>
      </c>
      <c r="DR33" s="952"/>
      <c r="DS33" s="952"/>
      <c r="DT33" s="952"/>
      <c r="DU33" s="953"/>
      <c r="DV33" s="954"/>
      <c r="DW33" s="955"/>
      <c r="DX33" s="955"/>
      <c r="DY33" s="955"/>
      <c r="DZ33" s="956"/>
      <c r="EA33" s="228"/>
    </row>
    <row r="34" spans="1:131" ht="26.25" customHeight="1" x14ac:dyDescent="0.2">
      <c r="A34" s="240">
        <v>7</v>
      </c>
      <c r="B34" s="1001" t="s">
        <v>395</v>
      </c>
      <c r="C34" s="1002"/>
      <c r="D34" s="1002"/>
      <c r="E34" s="1002"/>
      <c r="F34" s="1002"/>
      <c r="G34" s="1002"/>
      <c r="H34" s="1002"/>
      <c r="I34" s="1002"/>
      <c r="J34" s="1002"/>
      <c r="K34" s="1002"/>
      <c r="L34" s="1002"/>
      <c r="M34" s="1002"/>
      <c r="N34" s="1002"/>
      <c r="O34" s="1002"/>
      <c r="P34" s="1003"/>
      <c r="Q34" s="1007">
        <v>3942</v>
      </c>
      <c r="R34" s="1005"/>
      <c r="S34" s="1005"/>
      <c r="T34" s="1005"/>
      <c r="U34" s="1005"/>
      <c r="V34" s="1005">
        <v>3815</v>
      </c>
      <c r="W34" s="1005"/>
      <c r="X34" s="1005"/>
      <c r="Y34" s="1005"/>
      <c r="Z34" s="1005"/>
      <c r="AA34" s="1005">
        <v>127</v>
      </c>
      <c r="AB34" s="1005"/>
      <c r="AC34" s="1005"/>
      <c r="AD34" s="1005"/>
      <c r="AE34" s="1008"/>
      <c r="AF34" s="1004">
        <v>127</v>
      </c>
      <c r="AG34" s="1005"/>
      <c r="AH34" s="1005"/>
      <c r="AI34" s="1005"/>
      <c r="AJ34" s="1006"/>
      <c r="AK34" s="942">
        <v>83</v>
      </c>
      <c r="AL34" s="933"/>
      <c r="AM34" s="933"/>
      <c r="AN34" s="933"/>
      <c r="AO34" s="933"/>
      <c r="AP34" s="933">
        <v>10191</v>
      </c>
      <c r="AQ34" s="933"/>
      <c r="AR34" s="933"/>
      <c r="AS34" s="933"/>
      <c r="AT34" s="933"/>
      <c r="AU34" s="933">
        <v>856</v>
      </c>
      <c r="AV34" s="933"/>
      <c r="AW34" s="933"/>
      <c r="AX34" s="933"/>
      <c r="AY34" s="933"/>
      <c r="AZ34" s="1009" t="s">
        <v>490</v>
      </c>
      <c r="BA34" s="1009"/>
      <c r="BB34" s="1009"/>
      <c r="BC34" s="1009"/>
      <c r="BD34" s="1009"/>
      <c r="BE34" s="934" t="s">
        <v>396</v>
      </c>
      <c r="BF34" s="934"/>
      <c r="BG34" s="934"/>
      <c r="BH34" s="934"/>
      <c r="BI34" s="935"/>
      <c r="BJ34" s="230"/>
      <c r="BK34" s="230"/>
      <c r="BL34" s="230"/>
      <c r="BM34" s="230"/>
      <c r="BN34" s="230"/>
      <c r="BO34" s="239"/>
      <c r="BP34" s="239"/>
      <c r="BQ34" s="236">
        <v>28</v>
      </c>
      <c r="BR34" s="237"/>
      <c r="BS34" s="954" t="s">
        <v>598</v>
      </c>
      <c r="BT34" s="955" t="s">
        <v>598</v>
      </c>
      <c r="BU34" s="955" t="s">
        <v>598</v>
      </c>
      <c r="BV34" s="955" t="s">
        <v>598</v>
      </c>
      <c r="BW34" s="955" t="s">
        <v>598</v>
      </c>
      <c r="BX34" s="955" t="s">
        <v>598</v>
      </c>
      <c r="BY34" s="955" t="s">
        <v>598</v>
      </c>
      <c r="BZ34" s="955" t="s">
        <v>598</v>
      </c>
      <c r="CA34" s="955" t="s">
        <v>598</v>
      </c>
      <c r="CB34" s="955" t="s">
        <v>598</v>
      </c>
      <c r="CC34" s="955" t="s">
        <v>598</v>
      </c>
      <c r="CD34" s="955" t="s">
        <v>598</v>
      </c>
      <c r="CE34" s="955" t="s">
        <v>598</v>
      </c>
      <c r="CF34" s="955" t="s">
        <v>598</v>
      </c>
      <c r="CG34" s="976" t="s">
        <v>598</v>
      </c>
      <c r="CH34" s="951">
        <v>816</v>
      </c>
      <c r="CI34" s="952"/>
      <c r="CJ34" s="952"/>
      <c r="CK34" s="952"/>
      <c r="CL34" s="953"/>
      <c r="CM34" s="951">
        <v>16910</v>
      </c>
      <c r="CN34" s="952"/>
      <c r="CO34" s="952"/>
      <c r="CP34" s="952"/>
      <c r="CQ34" s="953"/>
      <c r="CR34" s="951">
        <v>4822</v>
      </c>
      <c r="CS34" s="952"/>
      <c r="CT34" s="952"/>
      <c r="CU34" s="952"/>
      <c r="CV34" s="953"/>
      <c r="CW34" s="951" t="s">
        <v>490</v>
      </c>
      <c r="CX34" s="952"/>
      <c r="CY34" s="952"/>
      <c r="CZ34" s="952"/>
      <c r="DA34" s="953"/>
      <c r="DB34" s="951">
        <v>2546</v>
      </c>
      <c r="DC34" s="952"/>
      <c r="DD34" s="952"/>
      <c r="DE34" s="952"/>
      <c r="DF34" s="953"/>
      <c r="DG34" s="951" t="s">
        <v>490</v>
      </c>
      <c r="DH34" s="952"/>
      <c r="DI34" s="952"/>
      <c r="DJ34" s="952"/>
      <c r="DK34" s="953"/>
      <c r="DL34" s="951" t="s">
        <v>490</v>
      </c>
      <c r="DM34" s="952"/>
      <c r="DN34" s="952"/>
      <c r="DO34" s="952"/>
      <c r="DP34" s="953"/>
      <c r="DQ34" s="951" t="s">
        <v>490</v>
      </c>
      <c r="DR34" s="952"/>
      <c r="DS34" s="952"/>
      <c r="DT34" s="952"/>
      <c r="DU34" s="953"/>
      <c r="DV34" s="954"/>
      <c r="DW34" s="955"/>
      <c r="DX34" s="955"/>
      <c r="DY34" s="955"/>
      <c r="DZ34" s="956"/>
      <c r="EA34" s="228"/>
    </row>
    <row r="35" spans="1:131" ht="26.25" customHeight="1" x14ac:dyDescent="0.2">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t="s">
        <v>599</v>
      </c>
      <c r="BT35" s="955" t="s">
        <v>599</v>
      </c>
      <c r="BU35" s="955" t="s">
        <v>599</v>
      </c>
      <c r="BV35" s="955" t="s">
        <v>599</v>
      </c>
      <c r="BW35" s="955" t="s">
        <v>599</v>
      </c>
      <c r="BX35" s="955" t="s">
        <v>599</v>
      </c>
      <c r="BY35" s="955" t="s">
        <v>599</v>
      </c>
      <c r="BZ35" s="955" t="s">
        <v>599</v>
      </c>
      <c r="CA35" s="955" t="s">
        <v>599</v>
      </c>
      <c r="CB35" s="955" t="s">
        <v>599</v>
      </c>
      <c r="CC35" s="955" t="s">
        <v>599</v>
      </c>
      <c r="CD35" s="955" t="s">
        <v>599</v>
      </c>
      <c r="CE35" s="955" t="s">
        <v>599</v>
      </c>
      <c r="CF35" s="955" t="s">
        <v>599</v>
      </c>
      <c r="CG35" s="976" t="s">
        <v>599</v>
      </c>
      <c r="CH35" s="951">
        <v>447</v>
      </c>
      <c r="CI35" s="952"/>
      <c r="CJ35" s="952"/>
      <c r="CK35" s="952"/>
      <c r="CL35" s="953"/>
      <c r="CM35" s="951">
        <v>2216</v>
      </c>
      <c r="CN35" s="952"/>
      <c r="CO35" s="952"/>
      <c r="CP35" s="952"/>
      <c r="CQ35" s="953"/>
      <c r="CR35" s="951">
        <v>20</v>
      </c>
      <c r="CS35" s="952"/>
      <c r="CT35" s="952"/>
      <c r="CU35" s="952"/>
      <c r="CV35" s="953"/>
      <c r="CW35" s="951" t="s">
        <v>490</v>
      </c>
      <c r="CX35" s="952"/>
      <c r="CY35" s="952"/>
      <c r="CZ35" s="952"/>
      <c r="DA35" s="953"/>
      <c r="DB35" s="951" t="s">
        <v>490</v>
      </c>
      <c r="DC35" s="952"/>
      <c r="DD35" s="952"/>
      <c r="DE35" s="952"/>
      <c r="DF35" s="953"/>
      <c r="DG35" s="951" t="s">
        <v>490</v>
      </c>
      <c r="DH35" s="952"/>
      <c r="DI35" s="952"/>
      <c r="DJ35" s="952"/>
      <c r="DK35" s="953"/>
      <c r="DL35" s="951" t="s">
        <v>490</v>
      </c>
      <c r="DM35" s="952"/>
      <c r="DN35" s="952"/>
      <c r="DO35" s="952"/>
      <c r="DP35" s="953"/>
      <c r="DQ35" s="951" t="s">
        <v>490</v>
      </c>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t="s">
        <v>600</v>
      </c>
      <c r="BT36" s="955" t="s">
        <v>600</v>
      </c>
      <c r="BU36" s="955" t="s">
        <v>600</v>
      </c>
      <c r="BV36" s="955" t="s">
        <v>600</v>
      </c>
      <c r="BW36" s="955" t="s">
        <v>600</v>
      </c>
      <c r="BX36" s="955" t="s">
        <v>600</v>
      </c>
      <c r="BY36" s="955" t="s">
        <v>600</v>
      </c>
      <c r="BZ36" s="955" t="s">
        <v>600</v>
      </c>
      <c r="CA36" s="955" t="s">
        <v>600</v>
      </c>
      <c r="CB36" s="955" t="s">
        <v>600</v>
      </c>
      <c r="CC36" s="955" t="s">
        <v>600</v>
      </c>
      <c r="CD36" s="955" t="s">
        <v>600</v>
      </c>
      <c r="CE36" s="955" t="s">
        <v>600</v>
      </c>
      <c r="CF36" s="955" t="s">
        <v>600</v>
      </c>
      <c r="CG36" s="976" t="s">
        <v>600</v>
      </c>
      <c r="CH36" s="951">
        <v>-43</v>
      </c>
      <c r="CI36" s="952"/>
      <c r="CJ36" s="952"/>
      <c r="CK36" s="952"/>
      <c r="CL36" s="953"/>
      <c r="CM36" s="951">
        <v>6224</v>
      </c>
      <c r="CN36" s="952"/>
      <c r="CO36" s="952"/>
      <c r="CP36" s="952"/>
      <c r="CQ36" s="953"/>
      <c r="CR36" s="951">
        <v>4005</v>
      </c>
      <c r="CS36" s="952"/>
      <c r="CT36" s="952"/>
      <c r="CU36" s="952"/>
      <c r="CV36" s="953"/>
      <c r="CW36" s="951" t="s">
        <v>490</v>
      </c>
      <c r="CX36" s="952"/>
      <c r="CY36" s="952"/>
      <c r="CZ36" s="952"/>
      <c r="DA36" s="953"/>
      <c r="DB36" s="951" t="s">
        <v>490</v>
      </c>
      <c r="DC36" s="952"/>
      <c r="DD36" s="952"/>
      <c r="DE36" s="952"/>
      <c r="DF36" s="953"/>
      <c r="DG36" s="951" t="s">
        <v>490</v>
      </c>
      <c r="DH36" s="952"/>
      <c r="DI36" s="952"/>
      <c r="DJ36" s="952"/>
      <c r="DK36" s="953"/>
      <c r="DL36" s="951" t="s">
        <v>490</v>
      </c>
      <c r="DM36" s="952"/>
      <c r="DN36" s="952"/>
      <c r="DO36" s="952"/>
      <c r="DP36" s="953"/>
      <c r="DQ36" s="951" t="s">
        <v>490</v>
      </c>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t="s">
        <v>601</v>
      </c>
      <c r="BT37" s="955" t="s">
        <v>601</v>
      </c>
      <c r="BU37" s="955" t="s">
        <v>601</v>
      </c>
      <c r="BV37" s="955" t="s">
        <v>601</v>
      </c>
      <c r="BW37" s="955" t="s">
        <v>601</v>
      </c>
      <c r="BX37" s="955" t="s">
        <v>601</v>
      </c>
      <c r="BY37" s="955" t="s">
        <v>601</v>
      </c>
      <c r="BZ37" s="955" t="s">
        <v>601</v>
      </c>
      <c r="CA37" s="955" t="s">
        <v>601</v>
      </c>
      <c r="CB37" s="955" t="s">
        <v>601</v>
      </c>
      <c r="CC37" s="955" t="s">
        <v>601</v>
      </c>
      <c r="CD37" s="955" t="s">
        <v>601</v>
      </c>
      <c r="CE37" s="955" t="s">
        <v>601</v>
      </c>
      <c r="CF37" s="955" t="s">
        <v>601</v>
      </c>
      <c r="CG37" s="976" t="s">
        <v>601</v>
      </c>
      <c r="CH37" s="951">
        <v>412</v>
      </c>
      <c r="CI37" s="952"/>
      <c r="CJ37" s="952"/>
      <c r="CK37" s="952"/>
      <c r="CL37" s="953"/>
      <c r="CM37" s="951">
        <v>7742</v>
      </c>
      <c r="CN37" s="952"/>
      <c r="CO37" s="952"/>
      <c r="CP37" s="952"/>
      <c r="CQ37" s="953"/>
      <c r="CR37" s="951">
        <v>2873</v>
      </c>
      <c r="CS37" s="952"/>
      <c r="CT37" s="952"/>
      <c r="CU37" s="952"/>
      <c r="CV37" s="953"/>
      <c r="CW37" s="951" t="s">
        <v>490</v>
      </c>
      <c r="CX37" s="952"/>
      <c r="CY37" s="952"/>
      <c r="CZ37" s="952"/>
      <c r="DA37" s="953"/>
      <c r="DB37" s="951">
        <v>6247</v>
      </c>
      <c r="DC37" s="952"/>
      <c r="DD37" s="952"/>
      <c r="DE37" s="952"/>
      <c r="DF37" s="953"/>
      <c r="DG37" s="951" t="s">
        <v>490</v>
      </c>
      <c r="DH37" s="952"/>
      <c r="DI37" s="952"/>
      <c r="DJ37" s="952"/>
      <c r="DK37" s="953"/>
      <c r="DL37" s="951" t="s">
        <v>490</v>
      </c>
      <c r="DM37" s="952"/>
      <c r="DN37" s="952"/>
      <c r="DO37" s="952"/>
      <c r="DP37" s="953"/>
      <c r="DQ37" s="951" t="s">
        <v>490</v>
      </c>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t="s">
        <v>602</v>
      </c>
      <c r="BT38" s="955" t="s">
        <v>602</v>
      </c>
      <c r="BU38" s="955" t="s">
        <v>602</v>
      </c>
      <c r="BV38" s="955" t="s">
        <v>602</v>
      </c>
      <c r="BW38" s="955" t="s">
        <v>602</v>
      </c>
      <c r="BX38" s="955" t="s">
        <v>602</v>
      </c>
      <c r="BY38" s="955" t="s">
        <v>602</v>
      </c>
      <c r="BZ38" s="955" t="s">
        <v>602</v>
      </c>
      <c r="CA38" s="955" t="s">
        <v>602</v>
      </c>
      <c r="CB38" s="955" t="s">
        <v>602</v>
      </c>
      <c r="CC38" s="955" t="s">
        <v>602</v>
      </c>
      <c r="CD38" s="955" t="s">
        <v>602</v>
      </c>
      <c r="CE38" s="955" t="s">
        <v>602</v>
      </c>
      <c r="CF38" s="955" t="s">
        <v>602</v>
      </c>
      <c r="CG38" s="976" t="s">
        <v>602</v>
      </c>
      <c r="CH38" s="951">
        <v>15</v>
      </c>
      <c r="CI38" s="952"/>
      <c r="CJ38" s="952"/>
      <c r="CK38" s="952"/>
      <c r="CL38" s="953"/>
      <c r="CM38" s="951">
        <v>1046</v>
      </c>
      <c r="CN38" s="952"/>
      <c r="CO38" s="952"/>
      <c r="CP38" s="952"/>
      <c r="CQ38" s="953"/>
      <c r="CR38" s="951">
        <v>40</v>
      </c>
      <c r="CS38" s="952"/>
      <c r="CT38" s="952"/>
      <c r="CU38" s="952"/>
      <c r="CV38" s="953"/>
      <c r="CW38" s="951" t="s">
        <v>490</v>
      </c>
      <c r="CX38" s="952"/>
      <c r="CY38" s="952"/>
      <c r="CZ38" s="952"/>
      <c r="DA38" s="953"/>
      <c r="DB38" s="951" t="s">
        <v>490</v>
      </c>
      <c r="DC38" s="952"/>
      <c r="DD38" s="952"/>
      <c r="DE38" s="952"/>
      <c r="DF38" s="953"/>
      <c r="DG38" s="951" t="s">
        <v>490</v>
      </c>
      <c r="DH38" s="952"/>
      <c r="DI38" s="952"/>
      <c r="DJ38" s="952"/>
      <c r="DK38" s="953"/>
      <c r="DL38" s="951" t="s">
        <v>490</v>
      </c>
      <c r="DM38" s="952"/>
      <c r="DN38" s="952"/>
      <c r="DO38" s="952"/>
      <c r="DP38" s="953"/>
      <c r="DQ38" s="951" t="s">
        <v>490</v>
      </c>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t="s">
        <v>603</v>
      </c>
      <c r="BT39" s="955" t="s">
        <v>603</v>
      </c>
      <c r="BU39" s="955" t="s">
        <v>603</v>
      </c>
      <c r="BV39" s="955" t="s">
        <v>603</v>
      </c>
      <c r="BW39" s="955" t="s">
        <v>603</v>
      </c>
      <c r="BX39" s="955" t="s">
        <v>603</v>
      </c>
      <c r="BY39" s="955" t="s">
        <v>603</v>
      </c>
      <c r="BZ39" s="955" t="s">
        <v>603</v>
      </c>
      <c r="CA39" s="955" t="s">
        <v>603</v>
      </c>
      <c r="CB39" s="955" t="s">
        <v>603</v>
      </c>
      <c r="CC39" s="955" t="s">
        <v>603</v>
      </c>
      <c r="CD39" s="955" t="s">
        <v>603</v>
      </c>
      <c r="CE39" s="955" t="s">
        <v>603</v>
      </c>
      <c r="CF39" s="955" t="s">
        <v>603</v>
      </c>
      <c r="CG39" s="976" t="s">
        <v>603</v>
      </c>
      <c r="CH39" s="951">
        <v>405</v>
      </c>
      <c r="CI39" s="952"/>
      <c r="CJ39" s="952"/>
      <c r="CK39" s="952"/>
      <c r="CL39" s="953"/>
      <c r="CM39" s="951">
        <v>13174</v>
      </c>
      <c r="CN39" s="952"/>
      <c r="CO39" s="952"/>
      <c r="CP39" s="952"/>
      <c r="CQ39" s="953"/>
      <c r="CR39" s="951">
        <v>63</v>
      </c>
      <c r="CS39" s="952"/>
      <c r="CT39" s="952"/>
      <c r="CU39" s="952"/>
      <c r="CV39" s="953"/>
      <c r="CW39" s="951">
        <v>56</v>
      </c>
      <c r="CX39" s="952"/>
      <c r="CY39" s="952"/>
      <c r="CZ39" s="952"/>
      <c r="DA39" s="953"/>
      <c r="DB39" s="951" t="s">
        <v>490</v>
      </c>
      <c r="DC39" s="952"/>
      <c r="DD39" s="952"/>
      <c r="DE39" s="952"/>
      <c r="DF39" s="953"/>
      <c r="DG39" s="951" t="s">
        <v>490</v>
      </c>
      <c r="DH39" s="952"/>
      <c r="DI39" s="952"/>
      <c r="DJ39" s="952"/>
      <c r="DK39" s="953"/>
      <c r="DL39" s="951" t="s">
        <v>490</v>
      </c>
      <c r="DM39" s="952"/>
      <c r="DN39" s="952"/>
      <c r="DO39" s="952"/>
      <c r="DP39" s="953"/>
      <c r="DQ39" s="951" t="s">
        <v>490</v>
      </c>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t="s">
        <v>604</v>
      </c>
      <c r="BT40" s="955" t="s">
        <v>604</v>
      </c>
      <c r="BU40" s="955" t="s">
        <v>604</v>
      </c>
      <c r="BV40" s="955" t="s">
        <v>604</v>
      </c>
      <c r="BW40" s="955" t="s">
        <v>604</v>
      </c>
      <c r="BX40" s="955" t="s">
        <v>604</v>
      </c>
      <c r="BY40" s="955" t="s">
        <v>604</v>
      </c>
      <c r="BZ40" s="955" t="s">
        <v>604</v>
      </c>
      <c r="CA40" s="955" t="s">
        <v>604</v>
      </c>
      <c r="CB40" s="955" t="s">
        <v>604</v>
      </c>
      <c r="CC40" s="955" t="s">
        <v>604</v>
      </c>
      <c r="CD40" s="955" t="s">
        <v>604</v>
      </c>
      <c r="CE40" s="955" t="s">
        <v>604</v>
      </c>
      <c r="CF40" s="955" t="s">
        <v>604</v>
      </c>
      <c r="CG40" s="976" t="s">
        <v>604</v>
      </c>
      <c r="CH40" s="951">
        <v>8</v>
      </c>
      <c r="CI40" s="952"/>
      <c r="CJ40" s="952"/>
      <c r="CK40" s="952"/>
      <c r="CL40" s="953"/>
      <c r="CM40" s="951">
        <v>351</v>
      </c>
      <c r="CN40" s="952"/>
      <c r="CO40" s="952"/>
      <c r="CP40" s="952"/>
      <c r="CQ40" s="953"/>
      <c r="CR40" s="951">
        <v>20</v>
      </c>
      <c r="CS40" s="952"/>
      <c r="CT40" s="952"/>
      <c r="CU40" s="952"/>
      <c r="CV40" s="953"/>
      <c r="CW40" s="951" t="s">
        <v>490</v>
      </c>
      <c r="CX40" s="952"/>
      <c r="CY40" s="952"/>
      <c r="CZ40" s="952"/>
      <c r="DA40" s="953"/>
      <c r="DB40" s="951" t="s">
        <v>490</v>
      </c>
      <c r="DC40" s="952"/>
      <c r="DD40" s="952"/>
      <c r="DE40" s="952"/>
      <c r="DF40" s="953"/>
      <c r="DG40" s="951" t="s">
        <v>490</v>
      </c>
      <c r="DH40" s="952"/>
      <c r="DI40" s="952"/>
      <c r="DJ40" s="952"/>
      <c r="DK40" s="953"/>
      <c r="DL40" s="951" t="s">
        <v>490</v>
      </c>
      <c r="DM40" s="952"/>
      <c r="DN40" s="952"/>
      <c r="DO40" s="952"/>
      <c r="DP40" s="953"/>
      <c r="DQ40" s="951" t="s">
        <v>490</v>
      </c>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t="s">
        <v>605</v>
      </c>
      <c r="BT41" s="955" t="s">
        <v>605</v>
      </c>
      <c r="BU41" s="955" t="s">
        <v>605</v>
      </c>
      <c r="BV41" s="955" t="s">
        <v>605</v>
      </c>
      <c r="BW41" s="955" t="s">
        <v>605</v>
      </c>
      <c r="BX41" s="955" t="s">
        <v>605</v>
      </c>
      <c r="BY41" s="955" t="s">
        <v>605</v>
      </c>
      <c r="BZ41" s="955" t="s">
        <v>605</v>
      </c>
      <c r="CA41" s="955" t="s">
        <v>605</v>
      </c>
      <c r="CB41" s="955" t="s">
        <v>605</v>
      </c>
      <c r="CC41" s="955" t="s">
        <v>605</v>
      </c>
      <c r="CD41" s="955" t="s">
        <v>605</v>
      </c>
      <c r="CE41" s="955" t="s">
        <v>605</v>
      </c>
      <c r="CF41" s="955" t="s">
        <v>605</v>
      </c>
      <c r="CG41" s="976" t="s">
        <v>605</v>
      </c>
      <c r="CH41" s="951">
        <v>-33</v>
      </c>
      <c r="CI41" s="952"/>
      <c r="CJ41" s="952"/>
      <c r="CK41" s="952"/>
      <c r="CL41" s="953"/>
      <c r="CM41" s="951">
        <v>1060</v>
      </c>
      <c r="CN41" s="952"/>
      <c r="CO41" s="952"/>
      <c r="CP41" s="952"/>
      <c r="CQ41" s="953"/>
      <c r="CR41" s="951">
        <v>30</v>
      </c>
      <c r="CS41" s="952"/>
      <c r="CT41" s="952"/>
      <c r="CU41" s="952"/>
      <c r="CV41" s="953"/>
      <c r="CW41" s="951">
        <v>271</v>
      </c>
      <c r="CX41" s="952"/>
      <c r="CY41" s="952"/>
      <c r="CZ41" s="952"/>
      <c r="DA41" s="953"/>
      <c r="DB41" s="951" t="s">
        <v>490</v>
      </c>
      <c r="DC41" s="952"/>
      <c r="DD41" s="952"/>
      <c r="DE41" s="952"/>
      <c r="DF41" s="953"/>
      <c r="DG41" s="951" t="s">
        <v>490</v>
      </c>
      <c r="DH41" s="952"/>
      <c r="DI41" s="952"/>
      <c r="DJ41" s="952"/>
      <c r="DK41" s="953"/>
      <c r="DL41" s="951" t="s">
        <v>490</v>
      </c>
      <c r="DM41" s="952"/>
      <c r="DN41" s="952"/>
      <c r="DO41" s="952"/>
      <c r="DP41" s="953"/>
      <c r="DQ41" s="951" t="s">
        <v>490</v>
      </c>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t="s">
        <v>606</v>
      </c>
      <c r="BT42" s="955" t="s">
        <v>606</v>
      </c>
      <c r="BU42" s="955" t="s">
        <v>606</v>
      </c>
      <c r="BV42" s="955" t="s">
        <v>606</v>
      </c>
      <c r="BW42" s="955" t="s">
        <v>606</v>
      </c>
      <c r="BX42" s="955" t="s">
        <v>606</v>
      </c>
      <c r="BY42" s="955" t="s">
        <v>606</v>
      </c>
      <c r="BZ42" s="955" t="s">
        <v>606</v>
      </c>
      <c r="CA42" s="955" t="s">
        <v>606</v>
      </c>
      <c r="CB42" s="955" t="s">
        <v>606</v>
      </c>
      <c r="CC42" s="955" t="s">
        <v>606</v>
      </c>
      <c r="CD42" s="955" t="s">
        <v>606</v>
      </c>
      <c r="CE42" s="955" t="s">
        <v>606</v>
      </c>
      <c r="CF42" s="955" t="s">
        <v>606</v>
      </c>
      <c r="CG42" s="976" t="s">
        <v>606</v>
      </c>
      <c r="CH42" s="951">
        <v>0</v>
      </c>
      <c r="CI42" s="952"/>
      <c r="CJ42" s="952"/>
      <c r="CK42" s="952"/>
      <c r="CL42" s="953"/>
      <c r="CM42" s="951">
        <v>972</v>
      </c>
      <c r="CN42" s="952"/>
      <c r="CO42" s="952"/>
      <c r="CP42" s="952"/>
      <c r="CQ42" s="953"/>
      <c r="CR42" s="951">
        <v>260</v>
      </c>
      <c r="CS42" s="952"/>
      <c r="CT42" s="952"/>
      <c r="CU42" s="952"/>
      <c r="CV42" s="953"/>
      <c r="CW42" s="951">
        <v>27</v>
      </c>
      <c r="CX42" s="952"/>
      <c r="CY42" s="952"/>
      <c r="CZ42" s="952"/>
      <c r="DA42" s="953"/>
      <c r="DB42" s="951" t="s">
        <v>490</v>
      </c>
      <c r="DC42" s="952"/>
      <c r="DD42" s="952"/>
      <c r="DE42" s="952"/>
      <c r="DF42" s="953"/>
      <c r="DG42" s="951" t="s">
        <v>490</v>
      </c>
      <c r="DH42" s="952"/>
      <c r="DI42" s="952"/>
      <c r="DJ42" s="952"/>
      <c r="DK42" s="953"/>
      <c r="DL42" s="951" t="s">
        <v>490</v>
      </c>
      <c r="DM42" s="952"/>
      <c r="DN42" s="952"/>
      <c r="DO42" s="952"/>
      <c r="DP42" s="953"/>
      <c r="DQ42" s="951" t="s">
        <v>490</v>
      </c>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t="s">
        <v>607</v>
      </c>
      <c r="BT43" s="955" t="s">
        <v>607</v>
      </c>
      <c r="BU43" s="955" t="s">
        <v>607</v>
      </c>
      <c r="BV43" s="955" t="s">
        <v>607</v>
      </c>
      <c r="BW43" s="955" t="s">
        <v>607</v>
      </c>
      <c r="BX43" s="955" t="s">
        <v>607</v>
      </c>
      <c r="BY43" s="955" t="s">
        <v>607</v>
      </c>
      <c r="BZ43" s="955" t="s">
        <v>607</v>
      </c>
      <c r="CA43" s="955" t="s">
        <v>607</v>
      </c>
      <c r="CB43" s="955" t="s">
        <v>607</v>
      </c>
      <c r="CC43" s="955" t="s">
        <v>607</v>
      </c>
      <c r="CD43" s="955" t="s">
        <v>607</v>
      </c>
      <c r="CE43" s="955" t="s">
        <v>607</v>
      </c>
      <c r="CF43" s="955" t="s">
        <v>607</v>
      </c>
      <c r="CG43" s="976" t="s">
        <v>607</v>
      </c>
      <c r="CH43" s="951">
        <v>2249</v>
      </c>
      <c r="CI43" s="952"/>
      <c r="CJ43" s="952"/>
      <c r="CK43" s="952"/>
      <c r="CL43" s="953"/>
      <c r="CM43" s="951">
        <v>52861</v>
      </c>
      <c r="CN43" s="952"/>
      <c r="CO43" s="952"/>
      <c r="CP43" s="952"/>
      <c r="CQ43" s="953"/>
      <c r="CR43" s="951">
        <v>115</v>
      </c>
      <c r="CS43" s="952"/>
      <c r="CT43" s="952"/>
      <c r="CU43" s="952"/>
      <c r="CV43" s="953"/>
      <c r="CW43" s="951" t="s">
        <v>490</v>
      </c>
      <c r="CX43" s="952"/>
      <c r="CY43" s="952"/>
      <c r="CZ43" s="952"/>
      <c r="DA43" s="953"/>
      <c r="DB43" s="951" t="s">
        <v>490</v>
      </c>
      <c r="DC43" s="952"/>
      <c r="DD43" s="952"/>
      <c r="DE43" s="952"/>
      <c r="DF43" s="953"/>
      <c r="DG43" s="951" t="s">
        <v>490</v>
      </c>
      <c r="DH43" s="952"/>
      <c r="DI43" s="952"/>
      <c r="DJ43" s="952"/>
      <c r="DK43" s="953"/>
      <c r="DL43" s="951" t="s">
        <v>490</v>
      </c>
      <c r="DM43" s="952"/>
      <c r="DN43" s="952"/>
      <c r="DO43" s="952"/>
      <c r="DP43" s="953"/>
      <c r="DQ43" s="951" t="s">
        <v>490</v>
      </c>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t="s">
        <v>568</v>
      </c>
      <c r="BS44" s="954" t="s">
        <v>608</v>
      </c>
      <c r="BT44" s="955" t="s">
        <v>608</v>
      </c>
      <c r="BU44" s="955" t="s">
        <v>608</v>
      </c>
      <c r="BV44" s="955" t="s">
        <v>608</v>
      </c>
      <c r="BW44" s="955" t="s">
        <v>608</v>
      </c>
      <c r="BX44" s="955" t="s">
        <v>608</v>
      </c>
      <c r="BY44" s="955" t="s">
        <v>608</v>
      </c>
      <c r="BZ44" s="955" t="s">
        <v>608</v>
      </c>
      <c r="CA44" s="955" t="s">
        <v>608</v>
      </c>
      <c r="CB44" s="955" t="s">
        <v>608</v>
      </c>
      <c r="CC44" s="955" t="s">
        <v>608</v>
      </c>
      <c r="CD44" s="955" t="s">
        <v>608</v>
      </c>
      <c r="CE44" s="955" t="s">
        <v>608</v>
      </c>
      <c r="CF44" s="955" t="s">
        <v>608</v>
      </c>
      <c r="CG44" s="976" t="s">
        <v>608</v>
      </c>
      <c r="CH44" s="951">
        <v>531</v>
      </c>
      <c r="CI44" s="952"/>
      <c r="CJ44" s="952"/>
      <c r="CK44" s="952"/>
      <c r="CL44" s="953"/>
      <c r="CM44" s="951">
        <v>14782</v>
      </c>
      <c r="CN44" s="952"/>
      <c r="CO44" s="952"/>
      <c r="CP44" s="952"/>
      <c r="CQ44" s="953"/>
      <c r="CR44" s="951">
        <v>60</v>
      </c>
      <c r="CS44" s="952"/>
      <c r="CT44" s="952"/>
      <c r="CU44" s="952"/>
      <c r="CV44" s="953"/>
      <c r="CW44" s="951" t="s">
        <v>490</v>
      </c>
      <c r="CX44" s="952"/>
      <c r="CY44" s="952"/>
      <c r="CZ44" s="952"/>
      <c r="DA44" s="953"/>
      <c r="DB44" s="951">
        <v>889</v>
      </c>
      <c r="DC44" s="952"/>
      <c r="DD44" s="952"/>
      <c r="DE44" s="952"/>
      <c r="DF44" s="953"/>
      <c r="DG44" s="951" t="s">
        <v>490</v>
      </c>
      <c r="DH44" s="952"/>
      <c r="DI44" s="952"/>
      <c r="DJ44" s="952"/>
      <c r="DK44" s="953"/>
      <c r="DL44" s="951">
        <v>6484</v>
      </c>
      <c r="DM44" s="952"/>
      <c r="DN44" s="952"/>
      <c r="DO44" s="952"/>
      <c r="DP44" s="953"/>
      <c r="DQ44" s="951">
        <v>648</v>
      </c>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t="s">
        <v>609</v>
      </c>
      <c r="BT45" s="955" t="s">
        <v>609</v>
      </c>
      <c r="BU45" s="955" t="s">
        <v>609</v>
      </c>
      <c r="BV45" s="955" t="s">
        <v>609</v>
      </c>
      <c r="BW45" s="955" t="s">
        <v>609</v>
      </c>
      <c r="BX45" s="955" t="s">
        <v>609</v>
      </c>
      <c r="BY45" s="955" t="s">
        <v>609</v>
      </c>
      <c r="BZ45" s="955" t="s">
        <v>609</v>
      </c>
      <c r="CA45" s="955" t="s">
        <v>609</v>
      </c>
      <c r="CB45" s="955" t="s">
        <v>609</v>
      </c>
      <c r="CC45" s="955" t="s">
        <v>609</v>
      </c>
      <c r="CD45" s="955" t="s">
        <v>609</v>
      </c>
      <c r="CE45" s="955" t="s">
        <v>609</v>
      </c>
      <c r="CF45" s="955" t="s">
        <v>609</v>
      </c>
      <c r="CG45" s="976" t="s">
        <v>609</v>
      </c>
      <c r="CH45" s="951">
        <v>45</v>
      </c>
      <c r="CI45" s="952"/>
      <c r="CJ45" s="952"/>
      <c r="CK45" s="952"/>
      <c r="CL45" s="953"/>
      <c r="CM45" s="951">
        <v>104</v>
      </c>
      <c r="CN45" s="952"/>
      <c r="CO45" s="952"/>
      <c r="CP45" s="952"/>
      <c r="CQ45" s="953"/>
      <c r="CR45" s="951">
        <v>20</v>
      </c>
      <c r="CS45" s="952"/>
      <c r="CT45" s="952"/>
      <c r="CU45" s="952"/>
      <c r="CV45" s="953"/>
      <c r="CW45" s="951" t="s">
        <v>490</v>
      </c>
      <c r="CX45" s="952"/>
      <c r="CY45" s="952"/>
      <c r="CZ45" s="952"/>
      <c r="DA45" s="953"/>
      <c r="DB45" s="951" t="s">
        <v>490</v>
      </c>
      <c r="DC45" s="952"/>
      <c r="DD45" s="952"/>
      <c r="DE45" s="952"/>
      <c r="DF45" s="953"/>
      <c r="DG45" s="951" t="s">
        <v>490</v>
      </c>
      <c r="DH45" s="952"/>
      <c r="DI45" s="952"/>
      <c r="DJ45" s="952"/>
      <c r="DK45" s="953"/>
      <c r="DL45" s="951" t="s">
        <v>490</v>
      </c>
      <c r="DM45" s="952"/>
      <c r="DN45" s="952"/>
      <c r="DO45" s="952"/>
      <c r="DP45" s="953"/>
      <c r="DQ45" s="951" t="s">
        <v>490</v>
      </c>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t="s">
        <v>610</v>
      </c>
      <c r="BT46" s="955" t="s">
        <v>610</v>
      </c>
      <c r="BU46" s="955" t="s">
        <v>610</v>
      </c>
      <c r="BV46" s="955" t="s">
        <v>610</v>
      </c>
      <c r="BW46" s="955" t="s">
        <v>610</v>
      </c>
      <c r="BX46" s="955" t="s">
        <v>610</v>
      </c>
      <c r="BY46" s="955" t="s">
        <v>610</v>
      </c>
      <c r="BZ46" s="955" t="s">
        <v>610</v>
      </c>
      <c r="CA46" s="955" t="s">
        <v>610</v>
      </c>
      <c r="CB46" s="955" t="s">
        <v>610</v>
      </c>
      <c r="CC46" s="955" t="s">
        <v>610</v>
      </c>
      <c r="CD46" s="955" t="s">
        <v>610</v>
      </c>
      <c r="CE46" s="955" t="s">
        <v>610</v>
      </c>
      <c r="CF46" s="955" t="s">
        <v>610</v>
      </c>
      <c r="CG46" s="976" t="s">
        <v>610</v>
      </c>
      <c r="CH46" s="951">
        <v>43</v>
      </c>
      <c r="CI46" s="952"/>
      <c r="CJ46" s="952"/>
      <c r="CK46" s="952"/>
      <c r="CL46" s="953"/>
      <c r="CM46" s="951">
        <v>813</v>
      </c>
      <c r="CN46" s="952"/>
      <c r="CO46" s="952"/>
      <c r="CP46" s="952"/>
      <c r="CQ46" s="953"/>
      <c r="CR46" s="951">
        <v>0</v>
      </c>
      <c r="CS46" s="952"/>
      <c r="CT46" s="952"/>
      <c r="CU46" s="952"/>
      <c r="CV46" s="953"/>
      <c r="CW46" s="951">
        <v>35</v>
      </c>
      <c r="CX46" s="952"/>
      <c r="CY46" s="952"/>
      <c r="CZ46" s="952"/>
      <c r="DA46" s="953"/>
      <c r="DB46" s="951">
        <v>69</v>
      </c>
      <c r="DC46" s="952"/>
      <c r="DD46" s="952"/>
      <c r="DE46" s="952"/>
      <c r="DF46" s="953"/>
      <c r="DG46" s="951" t="s">
        <v>490</v>
      </c>
      <c r="DH46" s="952"/>
      <c r="DI46" s="952"/>
      <c r="DJ46" s="952"/>
      <c r="DK46" s="953"/>
      <c r="DL46" s="951" t="s">
        <v>490</v>
      </c>
      <c r="DM46" s="952"/>
      <c r="DN46" s="952"/>
      <c r="DO46" s="952"/>
      <c r="DP46" s="953"/>
      <c r="DQ46" s="951" t="s">
        <v>490</v>
      </c>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t="s">
        <v>611</v>
      </c>
      <c r="BT47" s="955" t="s">
        <v>611</v>
      </c>
      <c r="BU47" s="955" t="s">
        <v>611</v>
      </c>
      <c r="BV47" s="955" t="s">
        <v>611</v>
      </c>
      <c r="BW47" s="955" t="s">
        <v>611</v>
      </c>
      <c r="BX47" s="955" t="s">
        <v>611</v>
      </c>
      <c r="BY47" s="955" t="s">
        <v>611</v>
      </c>
      <c r="BZ47" s="955" t="s">
        <v>611</v>
      </c>
      <c r="CA47" s="955" t="s">
        <v>611</v>
      </c>
      <c r="CB47" s="955" t="s">
        <v>611</v>
      </c>
      <c r="CC47" s="955" t="s">
        <v>611</v>
      </c>
      <c r="CD47" s="955" t="s">
        <v>611</v>
      </c>
      <c r="CE47" s="955" t="s">
        <v>611</v>
      </c>
      <c r="CF47" s="955" t="s">
        <v>611</v>
      </c>
      <c r="CG47" s="976" t="s">
        <v>611</v>
      </c>
      <c r="CH47" s="951">
        <v>-7028</v>
      </c>
      <c r="CI47" s="952"/>
      <c r="CJ47" s="952"/>
      <c r="CK47" s="952"/>
      <c r="CL47" s="953"/>
      <c r="CM47" s="951">
        <v>73923</v>
      </c>
      <c r="CN47" s="952"/>
      <c r="CO47" s="952"/>
      <c r="CP47" s="952"/>
      <c r="CQ47" s="953"/>
      <c r="CR47" s="951">
        <v>4913</v>
      </c>
      <c r="CS47" s="952"/>
      <c r="CT47" s="952"/>
      <c r="CU47" s="952"/>
      <c r="CV47" s="953"/>
      <c r="CW47" s="951" t="s">
        <v>490</v>
      </c>
      <c r="CX47" s="952"/>
      <c r="CY47" s="952"/>
      <c r="CZ47" s="952"/>
      <c r="DA47" s="953"/>
      <c r="DB47" s="951">
        <v>14753</v>
      </c>
      <c r="DC47" s="952"/>
      <c r="DD47" s="952"/>
      <c r="DE47" s="952"/>
      <c r="DF47" s="953"/>
      <c r="DG47" s="951" t="s">
        <v>490</v>
      </c>
      <c r="DH47" s="952"/>
      <c r="DI47" s="952"/>
      <c r="DJ47" s="952"/>
      <c r="DK47" s="953"/>
      <c r="DL47" s="951" t="s">
        <v>490</v>
      </c>
      <c r="DM47" s="952"/>
      <c r="DN47" s="952"/>
      <c r="DO47" s="952"/>
      <c r="DP47" s="953"/>
      <c r="DQ47" s="951" t="s">
        <v>490</v>
      </c>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397</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376</v>
      </c>
      <c r="B63" s="899" t="s">
        <v>398</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82044</v>
      </c>
      <c r="AG63" s="921"/>
      <c r="AH63" s="921"/>
      <c r="AI63" s="921"/>
      <c r="AJ63" s="984"/>
      <c r="AK63" s="985"/>
      <c r="AL63" s="925"/>
      <c r="AM63" s="925"/>
      <c r="AN63" s="925"/>
      <c r="AO63" s="925"/>
      <c r="AP63" s="921">
        <v>290662</v>
      </c>
      <c r="AQ63" s="921"/>
      <c r="AR63" s="921"/>
      <c r="AS63" s="921"/>
      <c r="AT63" s="921"/>
      <c r="AU63" s="921">
        <v>88380</v>
      </c>
      <c r="AV63" s="921"/>
      <c r="AW63" s="921"/>
      <c r="AX63" s="921"/>
      <c r="AY63" s="921"/>
      <c r="AZ63" s="979"/>
      <c r="BA63" s="979"/>
      <c r="BB63" s="979"/>
      <c r="BC63" s="979"/>
      <c r="BD63" s="979"/>
      <c r="BE63" s="922"/>
      <c r="BF63" s="922"/>
      <c r="BG63" s="922"/>
      <c r="BH63" s="922"/>
      <c r="BI63" s="923"/>
      <c r="BJ63" s="980" t="s">
        <v>139</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399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400</v>
      </c>
      <c r="B66" s="958"/>
      <c r="C66" s="958"/>
      <c r="D66" s="958"/>
      <c r="E66" s="958"/>
      <c r="F66" s="958"/>
      <c r="G66" s="958"/>
      <c r="H66" s="958"/>
      <c r="I66" s="958"/>
      <c r="J66" s="958"/>
      <c r="K66" s="958"/>
      <c r="L66" s="958"/>
      <c r="M66" s="958"/>
      <c r="N66" s="958"/>
      <c r="O66" s="958"/>
      <c r="P66" s="959"/>
      <c r="Q66" s="963" t="s">
        <v>380</v>
      </c>
      <c r="R66" s="964"/>
      <c r="S66" s="964"/>
      <c r="T66" s="964"/>
      <c r="U66" s="965"/>
      <c r="V66" s="963" t="s">
        <v>381</v>
      </c>
      <c r="W66" s="964"/>
      <c r="X66" s="964"/>
      <c r="Y66" s="964"/>
      <c r="Z66" s="965"/>
      <c r="AA66" s="963" t="s">
        <v>382</v>
      </c>
      <c r="AB66" s="964"/>
      <c r="AC66" s="964"/>
      <c r="AD66" s="964"/>
      <c r="AE66" s="965"/>
      <c r="AF66" s="969" t="s">
        <v>383</v>
      </c>
      <c r="AG66" s="970"/>
      <c r="AH66" s="970"/>
      <c r="AI66" s="970"/>
      <c r="AJ66" s="971"/>
      <c r="AK66" s="963" t="s">
        <v>384</v>
      </c>
      <c r="AL66" s="958"/>
      <c r="AM66" s="958"/>
      <c r="AN66" s="958"/>
      <c r="AO66" s="959"/>
      <c r="AP66" s="963" t="s">
        <v>385</v>
      </c>
      <c r="AQ66" s="964"/>
      <c r="AR66" s="964"/>
      <c r="AS66" s="964"/>
      <c r="AT66" s="965"/>
      <c r="AU66" s="963" t="s">
        <v>401</v>
      </c>
      <c r="AV66" s="964"/>
      <c r="AW66" s="964"/>
      <c r="AX66" s="964"/>
      <c r="AY66" s="965"/>
      <c r="AZ66" s="963" t="s">
        <v>355</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t="s">
        <v>557</v>
      </c>
      <c r="C68" s="948"/>
      <c r="D68" s="948"/>
      <c r="E68" s="948"/>
      <c r="F68" s="948"/>
      <c r="G68" s="948"/>
      <c r="H68" s="948"/>
      <c r="I68" s="948"/>
      <c r="J68" s="948"/>
      <c r="K68" s="948"/>
      <c r="L68" s="948"/>
      <c r="M68" s="948"/>
      <c r="N68" s="948"/>
      <c r="O68" s="948"/>
      <c r="P68" s="949"/>
      <c r="Q68" s="950">
        <v>30257</v>
      </c>
      <c r="R68" s="944"/>
      <c r="S68" s="944"/>
      <c r="T68" s="944"/>
      <c r="U68" s="944"/>
      <c r="V68" s="944">
        <v>30127</v>
      </c>
      <c r="W68" s="944"/>
      <c r="X68" s="944"/>
      <c r="Y68" s="944"/>
      <c r="Z68" s="944"/>
      <c r="AA68" s="944">
        <v>129</v>
      </c>
      <c r="AB68" s="944"/>
      <c r="AC68" s="944"/>
      <c r="AD68" s="944"/>
      <c r="AE68" s="944"/>
      <c r="AF68" s="944">
        <v>102</v>
      </c>
      <c r="AG68" s="944"/>
      <c r="AH68" s="944"/>
      <c r="AI68" s="944"/>
      <c r="AJ68" s="944"/>
      <c r="AK68" s="944">
        <v>615</v>
      </c>
      <c r="AL68" s="944"/>
      <c r="AM68" s="944"/>
      <c r="AN68" s="944"/>
      <c r="AO68" s="944"/>
      <c r="AP68" s="944" t="s">
        <v>490</v>
      </c>
      <c r="AQ68" s="944"/>
      <c r="AR68" s="944"/>
      <c r="AS68" s="944"/>
      <c r="AT68" s="944"/>
      <c r="AU68" s="944" t="s">
        <v>490</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t="s">
        <v>558</v>
      </c>
      <c r="C69" s="937"/>
      <c r="D69" s="937"/>
      <c r="E69" s="937"/>
      <c r="F69" s="937"/>
      <c r="G69" s="937"/>
      <c r="H69" s="937"/>
      <c r="I69" s="937"/>
      <c r="J69" s="937"/>
      <c r="K69" s="937"/>
      <c r="L69" s="937"/>
      <c r="M69" s="937"/>
      <c r="N69" s="937"/>
      <c r="O69" s="937"/>
      <c r="P69" s="938"/>
      <c r="Q69" s="939">
        <v>626</v>
      </c>
      <c r="R69" s="933"/>
      <c r="S69" s="933"/>
      <c r="T69" s="933"/>
      <c r="U69" s="933"/>
      <c r="V69" s="933">
        <v>598</v>
      </c>
      <c r="W69" s="933"/>
      <c r="X69" s="933"/>
      <c r="Y69" s="933"/>
      <c r="Z69" s="933"/>
      <c r="AA69" s="933">
        <v>27</v>
      </c>
      <c r="AB69" s="933"/>
      <c r="AC69" s="933"/>
      <c r="AD69" s="933"/>
      <c r="AE69" s="933"/>
      <c r="AF69" s="933" t="s">
        <v>490</v>
      </c>
      <c r="AG69" s="933"/>
      <c r="AH69" s="933"/>
      <c r="AI69" s="933"/>
      <c r="AJ69" s="933"/>
      <c r="AK69" s="933">
        <v>615</v>
      </c>
      <c r="AL69" s="933"/>
      <c r="AM69" s="933"/>
      <c r="AN69" s="933"/>
      <c r="AO69" s="933"/>
      <c r="AP69" s="933" t="s">
        <v>490</v>
      </c>
      <c r="AQ69" s="933"/>
      <c r="AR69" s="933"/>
      <c r="AS69" s="933"/>
      <c r="AT69" s="933"/>
      <c r="AU69" s="933" t="s">
        <v>490</v>
      </c>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t="s">
        <v>559</v>
      </c>
      <c r="C70" s="937"/>
      <c r="D70" s="937"/>
      <c r="E70" s="937"/>
      <c r="F70" s="937"/>
      <c r="G70" s="937"/>
      <c r="H70" s="937"/>
      <c r="I70" s="937"/>
      <c r="J70" s="937"/>
      <c r="K70" s="937"/>
      <c r="L70" s="937"/>
      <c r="M70" s="937"/>
      <c r="N70" s="937"/>
      <c r="O70" s="937"/>
      <c r="P70" s="938"/>
      <c r="Q70" s="939">
        <v>29631</v>
      </c>
      <c r="R70" s="933"/>
      <c r="S70" s="933"/>
      <c r="T70" s="933"/>
      <c r="U70" s="933"/>
      <c r="V70" s="933">
        <v>29529</v>
      </c>
      <c r="W70" s="933"/>
      <c r="X70" s="933"/>
      <c r="Y70" s="933"/>
      <c r="Z70" s="933"/>
      <c r="AA70" s="933">
        <v>102</v>
      </c>
      <c r="AB70" s="933"/>
      <c r="AC70" s="933"/>
      <c r="AD70" s="933"/>
      <c r="AE70" s="933"/>
      <c r="AF70" s="933">
        <v>102</v>
      </c>
      <c r="AG70" s="933"/>
      <c r="AH70" s="933"/>
      <c r="AI70" s="933"/>
      <c r="AJ70" s="933"/>
      <c r="AK70" s="933" t="s">
        <v>490</v>
      </c>
      <c r="AL70" s="933"/>
      <c r="AM70" s="933"/>
      <c r="AN70" s="933"/>
      <c r="AO70" s="933"/>
      <c r="AP70" s="933" t="s">
        <v>490</v>
      </c>
      <c r="AQ70" s="933"/>
      <c r="AR70" s="933"/>
      <c r="AS70" s="933"/>
      <c r="AT70" s="933"/>
      <c r="AU70" s="933" t="s">
        <v>490</v>
      </c>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t="s">
        <v>560</v>
      </c>
      <c r="C71" s="937"/>
      <c r="D71" s="937"/>
      <c r="E71" s="937"/>
      <c r="F71" s="937"/>
      <c r="G71" s="937"/>
      <c r="H71" s="937"/>
      <c r="I71" s="937"/>
      <c r="J71" s="937"/>
      <c r="K71" s="937"/>
      <c r="L71" s="937"/>
      <c r="M71" s="937"/>
      <c r="N71" s="937"/>
      <c r="O71" s="937"/>
      <c r="P71" s="938"/>
      <c r="Q71" s="939">
        <v>79510</v>
      </c>
      <c r="R71" s="933"/>
      <c r="S71" s="933"/>
      <c r="T71" s="933"/>
      <c r="U71" s="933"/>
      <c r="V71" s="933">
        <v>75173</v>
      </c>
      <c r="W71" s="933"/>
      <c r="X71" s="933"/>
      <c r="Y71" s="933"/>
      <c r="Z71" s="933"/>
      <c r="AA71" s="933">
        <v>4337</v>
      </c>
      <c r="AB71" s="933"/>
      <c r="AC71" s="933"/>
      <c r="AD71" s="933"/>
      <c r="AE71" s="933"/>
      <c r="AF71" s="933">
        <v>4337</v>
      </c>
      <c r="AG71" s="933"/>
      <c r="AH71" s="933"/>
      <c r="AI71" s="933"/>
      <c r="AJ71" s="933"/>
      <c r="AK71" s="933">
        <v>1626</v>
      </c>
      <c r="AL71" s="933"/>
      <c r="AM71" s="933"/>
      <c r="AN71" s="933"/>
      <c r="AO71" s="933"/>
      <c r="AP71" s="933" t="s">
        <v>490</v>
      </c>
      <c r="AQ71" s="933"/>
      <c r="AR71" s="933"/>
      <c r="AS71" s="933"/>
      <c r="AT71" s="933"/>
      <c r="AU71" s="933" t="s">
        <v>490</v>
      </c>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t="s">
        <v>561</v>
      </c>
      <c r="C72" s="937"/>
      <c r="D72" s="937"/>
      <c r="E72" s="937"/>
      <c r="F72" s="937"/>
      <c r="G72" s="937"/>
      <c r="H72" s="937"/>
      <c r="I72" s="937"/>
      <c r="J72" s="937"/>
      <c r="K72" s="937"/>
      <c r="L72" s="937"/>
      <c r="M72" s="937"/>
      <c r="N72" s="937"/>
      <c r="O72" s="937"/>
      <c r="P72" s="938"/>
      <c r="Q72" s="939">
        <v>36841</v>
      </c>
      <c r="R72" s="933"/>
      <c r="S72" s="933"/>
      <c r="T72" s="933"/>
      <c r="U72" s="933"/>
      <c r="V72" s="933">
        <v>32709</v>
      </c>
      <c r="W72" s="933"/>
      <c r="X72" s="933"/>
      <c r="Y72" s="933"/>
      <c r="Z72" s="933"/>
      <c r="AA72" s="933">
        <v>4132</v>
      </c>
      <c r="AB72" s="933"/>
      <c r="AC72" s="933"/>
      <c r="AD72" s="933"/>
      <c r="AE72" s="933"/>
      <c r="AF72" s="933">
        <v>12021</v>
      </c>
      <c r="AG72" s="933"/>
      <c r="AH72" s="933"/>
      <c r="AI72" s="933"/>
      <c r="AJ72" s="933"/>
      <c r="AK72" s="933">
        <v>142</v>
      </c>
      <c r="AL72" s="933"/>
      <c r="AM72" s="933"/>
      <c r="AN72" s="933"/>
      <c r="AO72" s="933"/>
      <c r="AP72" s="933">
        <v>83635</v>
      </c>
      <c r="AQ72" s="933"/>
      <c r="AR72" s="933"/>
      <c r="AS72" s="933"/>
      <c r="AT72" s="933"/>
      <c r="AU72" s="933">
        <v>35127</v>
      </c>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t="s">
        <v>562</v>
      </c>
      <c r="C73" s="937"/>
      <c r="D73" s="937"/>
      <c r="E73" s="937"/>
      <c r="F73" s="937"/>
      <c r="G73" s="937"/>
      <c r="H73" s="937"/>
      <c r="I73" s="937"/>
      <c r="J73" s="937"/>
      <c r="K73" s="937"/>
      <c r="L73" s="937"/>
      <c r="M73" s="937"/>
      <c r="N73" s="937"/>
      <c r="O73" s="937"/>
      <c r="P73" s="938"/>
      <c r="Q73" s="939">
        <v>32460</v>
      </c>
      <c r="R73" s="933"/>
      <c r="S73" s="933"/>
      <c r="T73" s="933"/>
      <c r="U73" s="933"/>
      <c r="V73" s="933">
        <v>29193</v>
      </c>
      <c r="W73" s="933"/>
      <c r="X73" s="933"/>
      <c r="Y73" s="933"/>
      <c r="Z73" s="933"/>
      <c r="AA73" s="933">
        <v>3267</v>
      </c>
      <c r="AB73" s="933"/>
      <c r="AC73" s="933"/>
      <c r="AD73" s="933"/>
      <c r="AE73" s="933"/>
      <c r="AF73" s="933">
        <v>1422</v>
      </c>
      <c r="AG73" s="933"/>
      <c r="AH73" s="933"/>
      <c r="AI73" s="933"/>
      <c r="AJ73" s="933"/>
      <c r="AK73" s="933">
        <v>82</v>
      </c>
      <c r="AL73" s="933"/>
      <c r="AM73" s="933"/>
      <c r="AN73" s="933"/>
      <c r="AO73" s="933"/>
      <c r="AP73" s="933">
        <v>77279</v>
      </c>
      <c r="AQ73" s="933"/>
      <c r="AR73" s="933"/>
      <c r="AS73" s="933"/>
      <c r="AT73" s="933"/>
      <c r="AU73" s="933">
        <v>35127</v>
      </c>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t="s">
        <v>563</v>
      </c>
      <c r="C74" s="937"/>
      <c r="D74" s="937"/>
      <c r="E74" s="937"/>
      <c r="F74" s="937"/>
      <c r="G74" s="937"/>
      <c r="H74" s="937"/>
      <c r="I74" s="937"/>
      <c r="J74" s="937"/>
      <c r="K74" s="937"/>
      <c r="L74" s="937"/>
      <c r="M74" s="937"/>
      <c r="N74" s="937"/>
      <c r="O74" s="937"/>
      <c r="P74" s="938"/>
      <c r="Q74" s="939">
        <v>146</v>
      </c>
      <c r="R74" s="933"/>
      <c r="S74" s="933"/>
      <c r="T74" s="933"/>
      <c r="U74" s="933"/>
      <c r="V74" s="933">
        <v>146</v>
      </c>
      <c r="W74" s="933"/>
      <c r="X74" s="933"/>
      <c r="Y74" s="933"/>
      <c r="Z74" s="933"/>
      <c r="AA74" s="933">
        <v>0</v>
      </c>
      <c r="AB74" s="933"/>
      <c r="AC74" s="933"/>
      <c r="AD74" s="933"/>
      <c r="AE74" s="933"/>
      <c r="AF74" s="933">
        <v>0</v>
      </c>
      <c r="AG74" s="933"/>
      <c r="AH74" s="933"/>
      <c r="AI74" s="933"/>
      <c r="AJ74" s="933"/>
      <c r="AK74" s="933">
        <v>60</v>
      </c>
      <c r="AL74" s="933"/>
      <c r="AM74" s="933"/>
      <c r="AN74" s="933"/>
      <c r="AO74" s="933"/>
      <c r="AP74" s="933" t="s">
        <v>490</v>
      </c>
      <c r="AQ74" s="933"/>
      <c r="AR74" s="933"/>
      <c r="AS74" s="933"/>
      <c r="AT74" s="933"/>
      <c r="AU74" s="933" t="s">
        <v>490</v>
      </c>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t="s">
        <v>564</v>
      </c>
      <c r="C75" s="937"/>
      <c r="D75" s="937"/>
      <c r="E75" s="937"/>
      <c r="F75" s="937"/>
      <c r="G75" s="937"/>
      <c r="H75" s="937"/>
      <c r="I75" s="937"/>
      <c r="J75" s="937"/>
      <c r="K75" s="937"/>
      <c r="L75" s="937"/>
      <c r="M75" s="937"/>
      <c r="N75" s="937"/>
      <c r="O75" s="937"/>
      <c r="P75" s="938"/>
      <c r="Q75" s="940">
        <v>3855</v>
      </c>
      <c r="R75" s="941"/>
      <c r="S75" s="941"/>
      <c r="T75" s="941"/>
      <c r="U75" s="942"/>
      <c r="V75" s="943">
        <v>2712</v>
      </c>
      <c r="W75" s="941"/>
      <c r="X75" s="941"/>
      <c r="Y75" s="941"/>
      <c r="Z75" s="942"/>
      <c r="AA75" s="943">
        <v>1143</v>
      </c>
      <c r="AB75" s="941"/>
      <c r="AC75" s="941"/>
      <c r="AD75" s="941"/>
      <c r="AE75" s="942"/>
      <c r="AF75" s="943">
        <v>5011</v>
      </c>
      <c r="AG75" s="941"/>
      <c r="AH75" s="941"/>
      <c r="AI75" s="941"/>
      <c r="AJ75" s="942"/>
      <c r="AK75" s="943" t="s">
        <v>490</v>
      </c>
      <c r="AL75" s="941"/>
      <c r="AM75" s="941"/>
      <c r="AN75" s="941"/>
      <c r="AO75" s="942"/>
      <c r="AP75" s="943">
        <v>6356</v>
      </c>
      <c r="AQ75" s="941"/>
      <c r="AR75" s="941"/>
      <c r="AS75" s="941"/>
      <c r="AT75" s="942"/>
      <c r="AU75" s="943">
        <v>0</v>
      </c>
      <c r="AV75" s="941"/>
      <c r="AW75" s="941"/>
      <c r="AX75" s="941"/>
      <c r="AY75" s="942"/>
      <c r="AZ75" s="934" t="s">
        <v>566</v>
      </c>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t="s">
        <v>565</v>
      </c>
      <c r="C76" s="937"/>
      <c r="D76" s="937"/>
      <c r="E76" s="937"/>
      <c r="F76" s="937"/>
      <c r="G76" s="937"/>
      <c r="H76" s="937"/>
      <c r="I76" s="937"/>
      <c r="J76" s="937"/>
      <c r="K76" s="937"/>
      <c r="L76" s="937"/>
      <c r="M76" s="937"/>
      <c r="N76" s="937"/>
      <c r="O76" s="937"/>
      <c r="P76" s="938"/>
      <c r="Q76" s="940">
        <v>380</v>
      </c>
      <c r="R76" s="941"/>
      <c r="S76" s="941"/>
      <c r="T76" s="941"/>
      <c r="U76" s="942"/>
      <c r="V76" s="943">
        <v>658</v>
      </c>
      <c r="W76" s="941"/>
      <c r="X76" s="941"/>
      <c r="Y76" s="941"/>
      <c r="Z76" s="942"/>
      <c r="AA76" s="943">
        <v>-278</v>
      </c>
      <c r="AB76" s="941"/>
      <c r="AC76" s="941"/>
      <c r="AD76" s="941"/>
      <c r="AE76" s="942"/>
      <c r="AF76" s="943">
        <v>5588</v>
      </c>
      <c r="AG76" s="941"/>
      <c r="AH76" s="941"/>
      <c r="AI76" s="941"/>
      <c r="AJ76" s="942"/>
      <c r="AK76" s="943" t="s">
        <v>490</v>
      </c>
      <c r="AL76" s="941"/>
      <c r="AM76" s="941"/>
      <c r="AN76" s="941"/>
      <c r="AO76" s="942"/>
      <c r="AP76" s="943" t="s">
        <v>490</v>
      </c>
      <c r="AQ76" s="941"/>
      <c r="AR76" s="941"/>
      <c r="AS76" s="941"/>
      <c r="AT76" s="942"/>
      <c r="AU76" s="943" t="s">
        <v>490</v>
      </c>
      <c r="AV76" s="941"/>
      <c r="AW76" s="941"/>
      <c r="AX76" s="941"/>
      <c r="AY76" s="942"/>
      <c r="AZ76" s="934" t="s">
        <v>566</v>
      </c>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376</v>
      </c>
      <c r="B88" s="899" t="s">
        <v>402</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v>16460</v>
      </c>
      <c r="AG88" s="921"/>
      <c r="AH88" s="921"/>
      <c r="AI88" s="921"/>
      <c r="AJ88" s="921"/>
      <c r="AK88" s="925"/>
      <c r="AL88" s="925"/>
      <c r="AM88" s="925"/>
      <c r="AN88" s="925"/>
      <c r="AO88" s="925"/>
      <c r="AP88" s="921">
        <v>83635</v>
      </c>
      <c r="AQ88" s="921"/>
      <c r="AR88" s="921"/>
      <c r="AS88" s="921"/>
      <c r="AT88" s="921"/>
      <c r="AU88" s="921">
        <v>35127</v>
      </c>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376</v>
      </c>
      <c r="BR102" s="899" t="s">
        <v>403</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404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405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406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407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408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409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410</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411</v>
      </c>
      <c r="AB109" s="858"/>
      <c r="AC109" s="858"/>
      <c r="AD109" s="858"/>
      <c r="AE109" s="859"/>
      <c r="AF109" s="860" t="s">
        <v>308</v>
      </c>
      <c r="AG109" s="858"/>
      <c r="AH109" s="858"/>
      <c r="AI109" s="858"/>
      <c r="AJ109" s="859"/>
      <c r="AK109" s="860" t="s">
        <v>307</v>
      </c>
      <c r="AL109" s="858"/>
      <c r="AM109" s="858"/>
      <c r="AN109" s="858"/>
      <c r="AO109" s="859"/>
      <c r="AP109" s="860" t="s">
        <v>412</v>
      </c>
      <c r="AQ109" s="858"/>
      <c r="AR109" s="858"/>
      <c r="AS109" s="858"/>
      <c r="AT109" s="891"/>
      <c r="AU109" s="857" t="s">
        <v>410</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411</v>
      </c>
      <c r="BR109" s="858"/>
      <c r="BS109" s="858"/>
      <c r="BT109" s="858"/>
      <c r="BU109" s="859"/>
      <c r="BV109" s="860" t="s">
        <v>308</v>
      </c>
      <c r="BW109" s="858"/>
      <c r="BX109" s="858"/>
      <c r="BY109" s="858"/>
      <c r="BZ109" s="859"/>
      <c r="CA109" s="860" t="s">
        <v>307</v>
      </c>
      <c r="CB109" s="858"/>
      <c r="CC109" s="858"/>
      <c r="CD109" s="858"/>
      <c r="CE109" s="859"/>
      <c r="CF109" s="898" t="s">
        <v>412</v>
      </c>
      <c r="CG109" s="898"/>
      <c r="CH109" s="898"/>
      <c r="CI109" s="898"/>
      <c r="CJ109" s="898"/>
      <c r="CK109" s="860" t="s">
        <v>413</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411</v>
      </c>
      <c r="DH109" s="858"/>
      <c r="DI109" s="858"/>
      <c r="DJ109" s="858"/>
      <c r="DK109" s="859"/>
      <c r="DL109" s="860" t="s">
        <v>308</v>
      </c>
      <c r="DM109" s="858"/>
      <c r="DN109" s="858"/>
      <c r="DO109" s="858"/>
      <c r="DP109" s="859"/>
      <c r="DQ109" s="860" t="s">
        <v>307</v>
      </c>
      <c r="DR109" s="858"/>
      <c r="DS109" s="858"/>
      <c r="DT109" s="858"/>
      <c r="DU109" s="859"/>
      <c r="DV109" s="860" t="s">
        <v>412</v>
      </c>
      <c r="DW109" s="858"/>
      <c r="DX109" s="858"/>
      <c r="DY109" s="858"/>
      <c r="DZ109" s="891"/>
    </row>
    <row r="110" spans="1:131" s="228" customFormat="1" ht="26.25" customHeight="1" x14ac:dyDescent="0.2">
      <c r="A110" s="767" t="s">
        <v>414</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215961031</v>
      </c>
      <c r="AB110" s="851"/>
      <c r="AC110" s="851"/>
      <c r="AD110" s="851"/>
      <c r="AE110" s="852"/>
      <c r="AF110" s="853">
        <v>207029734</v>
      </c>
      <c r="AG110" s="851"/>
      <c r="AH110" s="851"/>
      <c r="AI110" s="851"/>
      <c r="AJ110" s="852"/>
      <c r="AK110" s="853">
        <v>208755383</v>
      </c>
      <c r="AL110" s="851"/>
      <c r="AM110" s="851"/>
      <c r="AN110" s="851"/>
      <c r="AO110" s="852"/>
      <c r="AP110" s="854">
        <v>17.7</v>
      </c>
      <c r="AQ110" s="855"/>
      <c r="AR110" s="855"/>
      <c r="AS110" s="855"/>
      <c r="AT110" s="856"/>
      <c r="AU110" s="892" t="s">
        <v>72</v>
      </c>
      <c r="AV110" s="893"/>
      <c r="AW110" s="893"/>
      <c r="AX110" s="893"/>
      <c r="AY110" s="893"/>
      <c r="AZ110" s="819" t="s">
        <v>415</v>
      </c>
      <c r="BA110" s="768"/>
      <c r="BB110" s="768"/>
      <c r="BC110" s="768"/>
      <c r="BD110" s="768"/>
      <c r="BE110" s="768"/>
      <c r="BF110" s="768"/>
      <c r="BG110" s="768"/>
      <c r="BH110" s="768"/>
      <c r="BI110" s="768"/>
      <c r="BJ110" s="768"/>
      <c r="BK110" s="768"/>
      <c r="BL110" s="768"/>
      <c r="BM110" s="768"/>
      <c r="BN110" s="768"/>
      <c r="BO110" s="768"/>
      <c r="BP110" s="769"/>
      <c r="BQ110" s="820">
        <v>5506952215</v>
      </c>
      <c r="BR110" s="802"/>
      <c r="BS110" s="802"/>
      <c r="BT110" s="802"/>
      <c r="BU110" s="802"/>
      <c r="BV110" s="802">
        <v>5644446890</v>
      </c>
      <c r="BW110" s="802"/>
      <c r="BX110" s="802"/>
      <c r="BY110" s="802"/>
      <c r="BZ110" s="802"/>
      <c r="CA110" s="802">
        <v>5540180944</v>
      </c>
      <c r="CB110" s="802"/>
      <c r="CC110" s="802"/>
      <c r="CD110" s="802"/>
      <c r="CE110" s="802"/>
      <c r="CF110" s="829">
        <v>468.6</v>
      </c>
      <c r="CG110" s="830"/>
      <c r="CH110" s="830"/>
      <c r="CI110" s="830"/>
      <c r="CJ110" s="830"/>
      <c r="CK110" s="888" t="s">
        <v>416</v>
      </c>
      <c r="CL110" s="779"/>
      <c r="CM110" s="819" t="s">
        <v>417</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3233973</v>
      </c>
      <c r="DH110" s="802"/>
      <c r="DI110" s="802"/>
      <c r="DJ110" s="802"/>
      <c r="DK110" s="802"/>
      <c r="DL110" s="802">
        <v>2881907</v>
      </c>
      <c r="DM110" s="802"/>
      <c r="DN110" s="802"/>
      <c r="DO110" s="802"/>
      <c r="DP110" s="802"/>
      <c r="DQ110" s="802">
        <v>2528046</v>
      </c>
      <c r="DR110" s="802"/>
      <c r="DS110" s="802"/>
      <c r="DT110" s="802"/>
      <c r="DU110" s="802"/>
      <c r="DV110" s="803">
        <v>0.2</v>
      </c>
      <c r="DW110" s="803"/>
      <c r="DX110" s="803"/>
      <c r="DY110" s="803"/>
      <c r="DZ110" s="804"/>
    </row>
    <row r="111" spans="1:131" s="228" customFormat="1" ht="26.25" customHeight="1" x14ac:dyDescent="0.2">
      <c r="A111" s="734" t="s">
        <v>418</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419</v>
      </c>
      <c r="AB111" s="882"/>
      <c r="AC111" s="882"/>
      <c r="AD111" s="882"/>
      <c r="AE111" s="883"/>
      <c r="AF111" s="884" t="s">
        <v>139</v>
      </c>
      <c r="AG111" s="882"/>
      <c r="AH111" s="882"/>
      <c r="AI111" s="882"/>
      <c r="AJ111" s="883"/>
      <c r="AK111" s="884" t="s">
        <v>420</v>
      </c>
      <c r="AL111" s="882"/>
      <c r="AM111" s="882"/>
      <c r="AN111" s="882"/>
      <c r="AO111" s="883"/>
      <c r="AP111" s="885" t="s">
        <v>139</v>
      </c>
      <c r="AQ111" s="886"/>
      <c r="AR111" s="886"/>
      <c r="AS111" s="886"/>
      <c r="AT111" s="887"/>
      <c r="AU111" s="894"/>
      <c r="AV111" s="895"/>
      <c r="AW111" s="895"/>
      <c r="AX111" s="895"/>
      <c r="AY111" s="895"/>
      <c r="AZ111" s="775" t="s">
        <v>421</v>
      </c>
      <c r="BA111" s="712"/>
      <c r="BB111" s="712"/>
      <c r="BC111" s="712"/>
      <c r="BD111" s="712"/>
      <c r="BE111" s="712"/>
      <c r="BF111" s="712"/>
      <c r="BG111" s="712"/>
      <c r="BH111" s="712"/>
      <c r="BI111" s="712"/>
      <c r="BJ111" s="712"/>
      <c r="BK111" s="712"/>
      <c r="BL111" s="712"/>
      <c r="BM111" s="712"/>
      <c r="BN111" s="712"/>
      <c r="BO111" s="712"/>
      <c r="BP111" s="713"/>
      <c r="BQ111" s="776">
        <v>74697961</v>
      </c>
      <c r="BR111" s="777"/>
      <c r="BS111" s="777"/>
      <c r="BT111" s="777"/>
      <c r="BU111" s="777"/>
      <c r="BV111" s="777">
        <v>67990746</v>
      </c>
      <c r="BW111" s="777"/>
      <c r="BX111" s="777"/>
      <c r="BY111" s="777"/>
      <c r="BZ111" s="777"/>
      <c r="CA111" s="777">
        <v>62069704</v>
      </c>
      <c r="CB111" s="777"/>
      <c r="CC111" s="777"/>
      <c r="CD111" s="777"/>
      <c r="CE111" s="777"/>
      <c r="CF111" s="838">
        <v>5.2</v>
      </c>
      <c r="CG111" s="839"/>
      <c r="CH111" s="839"/>
      <c r="CI111" s="839"/>
      <c r="CJ111" s="839"/>
      <c r="CK111" s="889"/>
      <c r="CL111" s="781"/>
      <c r="CM111" s="775" t="s">
        <v>422</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139</v>
      </c>
      <c r="DH111" s="777"/>
      <c r="DI111" s="777"/>
      <c r="DJ111" s="777"/>
      <c r="DK111" s="777"/>
      <c r="DL111" s="777" t="s">
        <v>419</v>
      </c>
      <c r="DM111" s="777"/>
      <c r="DN111" s="777"/>
      <c r="DO111" s="777"/>
      <c r="DP111" s="777"/>
      <c r="DQ111" s="777" t="s">
        <v>139</v>
      </c>
      <c r="DR111" s="777"/>
      <c r="DS111" s="777"/>
      <c r="DT111" s="777"/>
      <c r="DU111" s="777"/>
      <c r="DV111" s="754" t="s">
        <v>139</v>
      </c>
      <c r="DW111" s="754"/>
      <c r="DX111" s="754"/>
      <c r="DY111" s="754"/>
      <c r="DZ111" s="755"/>
    </row>
    <row r="112" spans="1:131" s="228" customFormat="1" ht="26.25" customHeight="1" x14ac:dyDescent="0.2">
      <c r="A112" s="874" t="s">
        <v>423</v>
      </c>
      <c r="B112" s="875"/>
      <c r="C112" s="712" t="s">
        <v>424</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154592409</v>
      </c>
      <c r="AB112" s="740"/>
      <c r="AC112" s="740"/>
      <c r="AD112" s="740"/>
      <c r="AE112" s="741"/>
      <c r="AF112" s="742">
        <v>158177605</v>
      </c>
      <c r="AG112" s="740"/>
      <c r="AH112" s="740"/>
      <c r="AI112" s="740"/>
      <c r="AJ112" s="741"/>
      <c r="AK112" s="742">
        <v>164016995</v>
      </c>
      <c r="AL112" s="740"/>
      <c r="AM112" s="740"/>
      <c r="AN112" s="740"/>
      <c r="AO112" s="741"/>
      <c r="AP112" s="784">
        <v>13.9</v>
      </c>
      <c r="AQ112" s="785"/>
      <c r="AR112" s="785"/>
      <c r="AS112" s="785"/>
      <c r="AT112" s="786"/>
      <c r="AU112" s="894"/>
      <c r="AV112" s="895"/>
      <c r="AW112" s="895"/>
      <c r="AX112" s="895"/>
      <c r="AY112" s="895"/>
      <c r="AZ112" s="775" t="s">
        <v>425</v>
      </c>
      <c r="BA112" s="712"/>
      <c r="BB112" s="712"/>
      <c r="BC112" s="712"/>
      <c r="BD112" s="712"/>
      <c r="BE112" s="712"/>
      <c r="BF112" s="712"/>
      <c r="BG112" s="712"/>
      <c r="BH112" s="712"/>
      <c r="BI112" s="712"/>
      <c r="BJ112" s="712"/>
      <c r="BK112" s="712"/>
      <c r="BL112" s="712"/>
      <c r="BM112" s="712"/>
      <c r="BN112" s="712"/>
      <c r="BO112" s="712"/>
      <c r="BP112" s="713"/>
      <c r="BQ112" s="776">
        <v>98621035</v>
      </c>
      <c r="BR112" s="777"/>
      <c r="BS112" s="777"/>
      <c r="BT112" s="777"/>
      <c r="BU112" s="777"/>
      <c r="BV112" s="777">
        <v>92864982</v>
      </c>
      <c r="BW112" s="777"/>
      <c r="BX112" s="777"/>
      <c r="BY112" s="777"/>
      <c r="BZ112" s="777"/>
      <c r="CA112" s="777">
        <v>88380575</v>
      </c>
      <c r="CB112" s="777"/>
      <c r="CC112" s="777"/>
      <c r="CD112" s="777"/>
      <c r="CE112" s="777"/>
      <c r="CF112" s="838">
        <v>7.5</v>
      </c>
      <c r="CG112" s="839"/>
      <c r="CH112" s="839"/>
      <c r="CI112" s="839"/>
      <c r="CJ112" s="839"/>
      <c r="CK112" s="889"/>
      <c r="CL112" s="781"/>
      <c r="CM112" s="775" t="s">
        <v>426</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610266</v>
      </c>
      <c r="DH112" s="777"/>
      <c r="DI112" s="777"/>
      <c r="DJ112" s="777"/>
      <c r="DK112" s="777"/>
      <c r="DL112" s="777">
        <v>251618</v>
      </c>
      <c r="DM112" s="777"/>
      <c r="DN112" s="777"/>
      <c r="DO112" s="777"/>
      <c r="DP112" s="777"/>
      <c r="DQ112" s="777">
        <v>89696</v>
      </c>
      <c r="DR112" s="777"/>
      <c r="DS112" s="777"/>
      <c r="DT112" s="777"/>
      <c r="DU112" s="777"/>
      <c r="DV112" s="754">
        <v>0</v>
      </c>
      <c r="DW112" s="754"/>
      <c r="DX112" s="754"/>
      <c r="DY112" s="754"/>
      <c r="DZ112" s="755"/>
    </row>
    <row r="113" spans="1:130" s="228" customFormat="1" ht="26.25" customHeight="1" x14ac:dyDescent="0.2">
      <c r="A113" s="876"/>
      <c r="B113" s="877"/>
      <c r="C113" s="712" t="s">
        <v>427</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7130536</v>
      </c>
      <c r="AB113" s="740"/>
      <c r="AC113" s="740"/>
      <c r="AD113" s="740"/>
      <c r="AE113" s="741"/>
      <c r="AF113" s="742">
        <v>7012985</v>
      </c>
      <c r="AG113" s="740"/>
      <c r="AH113" s="740"/>
      <c r="AI113" s="740"/>
      <c r="AJ113" s="741"/>
      <c r="AK113" s="742">
        <v>6559892</v>
      </c>
      <c r="AL113" s="740"/>
      <c r="AM113" s="740"/>
      <c r="AN113" s="740"/>
      <c r="AO113" s="741"/>
      <c r="AP113" s="784">
        <v>0.6</v>
      </c>
      <c r="AQ113" s="785"/>
      <c r="AR113" s="785"/>
      <c r="AS113" s="785"/>
      <c r="AT113" s="786"/>
      <c r="AU113" s="894"/>
      <c r="AV113" s="895"/>
      <c r="AW113" s="895"/>
      <c r="AX113" s="895"/>
      <c r="AY113" s="895"/>
      <c r="AZ113" s="775" t="s">
        <v>428</v>
      </c>
      <c r="BA113" s="712"/>
      <c r="BB113" s="712"/>
      <c r="BC113" s="712"/>
      <c r="BD113" s="712"/>
      <c r="BE113" s="712"/>
      <c r="BF113" s="712"/>
      <c r="BG113" s="712"/>
      <c r="BH113" s="712"/>
      <c r="BI113" s="712"/>
      <c r="BJ113" s="712"/>
      <c r="BK113" s="712"/>
      <c r="BL113" s="712"/>
      <c r="BM113" s="712"/>
      <c r="BN113" s="712"/>
      <c r="BO113" s="712"/>
      <c r="BP113" s="713"/>
      <c r="BQ113" s="776">
        <v>31999555</v>
      </c>
      <c r="BR113" s="777"/>
      <c r="BS113" s="777"/>
      <c r="BT113" s="777"/>
      <c r="BU113" s="777"/>
      <c r="BV113" s="777">
        <v>33212460</v>
      </c>
      <c r="BW113" s="777"/>
      <c r="BX113" s="777"/>
      <c r="BY113" s="777"/>
      <c r="BZ113" s="777"/>
      <c r="CA113" s="777">
        <v>35126900</v>
      </c>
      <c r="CB113" s="777"/>
      <c r="CC113" s="777"/>
      <c r="CD113" s="777"/>
      <c r="CE113" s="777"/>
      <c r="CF113" s="838">
        <v>3</v>
      </c>
      <c r="CG113" s="839"/>
      <c r="CH113" s="839"/>
      <c r="CI113" s="839"/>
      <c r="CJ113" s="839"/>
      <c r="CK113" s="889"/>
      <c r="CL113" s="781"/>
      <c r="CM113" s="775" t="s">
        <v>429</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v>64159234</v>
      </c>
      <c r="DH113" s="777"/>
      <c r="DI113" s="777"/>
      <c r="DJ113" s="777"/>
      <c r="DK113" s="777"/>
      <c r="DL113" s="777">
        <v>57524421</v>
      </c>
      <c r="DM113" s="777"/>
      <c r="DN113" s="777"/>
      <c r="DO113" s="777"/>
      <c r="DP113" s="777"/>
      <c r="DQ113" s="777">
        <v>50751687</v>
      </c>
      <c r="DR113" s="777"/>
      <c r="DS113" s="777"/>
      <c r="DT113" s="777"/>
      <c r="DU113" s="777"/>
      <c r="DV113" s="754">
        <v>4.3</v>
      </c>
      <c r="DW113" s="754"/>
      <c r="DX113" s="754"/>
      <c r="DY113" s="754"/>
      <c r="DZ113" s="755"/>
    </row>
    <row r="114" spans="1:130" s="228" customFormat="1" ht="26.25" customHeight="1" x14ac:dyDescent="0.2">
      <c r="A114" s="876"/>
      <c r="B114" s="877"/>
      <c r="C114" s="712" t="s">
        <v>430</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v>3184298</v>
      </c>
      <c r="AB114" s="740"/>
      <c r="AC114" s="740"/>
      <c r="AD114" s="740"/>
      <c r="AE114" s="741"/>
      <c r="AF114" s="742">
        <v>2838150</v>
      </c>
      <c r="AG114" s="740"/>
      <c r="AH114" s="740"/>
      <c r="AI114" s="740"/>
      <c r="AJ114" s="741"/>
      <c r="AK114" s="742">
        <v>2650882</v>
      </c>
      <c r="AL114" s="740"/>
      <c r="AM114" s="740"/>
      <c r="AN114" s="740"/>
      <c r="AO114" s="741"/>
      <c r="AP114" s="784">
        <v>0.2</v>
      </c>
      <c r="AQ114" s="785"/>
      <c r="AR114" s="785"/>
      <c r="AS114" s="785"/>
      <c r="AT114" s="786"/>
      <c r="AU114" s="894"/>
      <c r="AV114" s="895"/>
      <c r="AW114" s="895"/>
      <c r="AX114" s="895"/>
      <c r="AY114" s="895"/>
      <c r="AZ114" s="775" t="s">
        <v>431</v>
      </c>
      <c r="BA114" s="712"/>
      <c r="BB114" s="712"/>
      <c r="BC114" s="712"/>
      <c r="BD114" s="712"/>
      <c r="BE114" s="712"/>
      <c r="BF114" s="712"/>
      <c r="BG114" s="712"/>
      <c r="BH114" s="712"/>
      <c r="BI114" s="712"/>
      <c r="BJ114" s="712"/>
      <c r="BK114" s="712"/>
      <c r="BL114" s="712"/>
      <c r="BM114" s="712"/>
      <c r="BN114" s="712"/>
      <c r="BO114" s="712"/>
      <c r="BP114" s="713"/>
      <c r="BQ114" s="776">
        <v>382821403</v>
      </c>
      <c r="BR114" s="777"/>
      <c r="BS114" s="777"/>
      <c r="BT114" s="777"/>
      <c r="BU114" s="777"/>
      <c r="BV114" s="777">
        <v>376551723</v>
      </c>
      <c r="BW114" s="777"/>
      <c r="BX114" s="777"/>
      <c r="BY114" s="777"/>
      <c r="BZ114" s="777"/>
      <c r="CA114" s="777">
        <v>369949752</v>
      </c>
      <c r="CB114" s="777"/>
      <c r="CC114" s="777"/>
      <c r="CD114" s="777"/>
      <c r="CE114" s="777"/>
      <c r="CF114" s="838">
        <v>31.3</v>
      </c>
      <c r="CG114" s="839"/>
      <c r="CH114" s="839"/>
      <c r="CI114" s="839"/>
      <c r="CJ114" s="839"/>
      <c r="CK114" s="889"/>
      <c r="CL114" s="781"/>
      <c r="CM114" s="775" t="s">
        <v>432</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139</v>
      </c>
      <c r="DH114" s="777"/>
      <c r="DI114" s="777"/>
      <c r="DJ114" s="777"/>
      <c r="DK114" s="777"/>
      <c r="DL114" s="777" t="s">
        <v>139</v>
      </c>
      <c r="DM114" s="777"/>
      <c r="DN114" s="777"/>
      <c r="DO114" s="777"/>
      <c r="DP114" s="777"/>
      <c r="DQ114" s="777" t="s">
        <v>419</v>
      </c>
      <c r="DR114" s="777"/>
      <c r="DS114" s="777"/>
      <c r="DT114" s="777"/>
      <c r="DU114" s="777"/>
      <c r="DV114" s="754" t="s">
        <v>433</v>
      </c>
      <c r="DW114" s="754"/>
      <c r="DX114" s="754"/>
      <c r="DY114" s="754"/>
      <c r="DZ114" s="755"/>
    </row>
    <row r="115" spans="1:130" s="228" customFormat="1" ht="26.25" customHeight="1" x14ac:dyDescent="0.2">
      <c r="A115" s="876"/>
      <c r="B115" s="877"/>
      <c r="C115" s="712" t="s">
        <v>434</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9972778</v>
      </c>
      <c r="AB115" s="740"/>
      <c r="AC115" s="740"/>
      <c r="AD115" s="740"/>
      <c r="AE115" s="741"/>
      <c r="AF115" s="742">
        <v>9735952</v>
      </c>
      <c r="AG115" s="740"/>
      <c r="AH115" s="740"/>
      <c r="AI115" s="740"/>
      <c r="AJ115" s="741"/>
      <c r="AK115" s="742">
        <v>9291961</v>
      </c>
      <c r="AL115" s="740"/>
      <c r="AM115" s="740"/>
      <c r="AN115" s="740"/>
      <c r="AO115" s="741"/>
      <c r="AP115" s="784">
        <v>0.8</v>
      </c>
      <c r="AQ115" s="785"/>
      <c r="AR115" s="785"/>
      <c r="AS115" s="785"/>
      <c r="AT115" s="786"/>
      <c r="AU115" s="894"/>
      <c r="AV115" s="895"/>
      <c r="AW115" s="895"/>
      <c r="AX115" s="895"/>
      <c r="AY115" s="895"/>
      <c r="AZ115" s="775" t="s">
        <v>435</v>
      </c>
      <c r="BA115" s="712"/>
      <c r="BB115" s="712"/>
      <c r="BC115" s="712"/>
      <c r="BD115" s="712"/>
      <c r="BE115" s="712"/>
      <c r="BF115" s="712"/>
      <c r="BG115" s="712"/>
      <c r="BH115" s="712"/>
      <c r="BI115" s="712"/>
      <c r="BJ115" s="712"/>
      <c r="BK115" s="712"/>
      <c r="BL115" s="712"/>
      <c r="BM115" s="712"/>
      <c r="BN115" s="712"/>
      <c r="BO115" s="712"/>
      <c r="BP115" s="713"/>
      <c r="BQ115" s="776">
        <v>18729278</v>
      </c>
      <c r="BR115" s="777"/>
      <c r="BS115" s="777"/>
      <c r="BT115" s="777"/>
      <c r="BU115" s="777"/>
      <c r="BV115" s="777">
        <v>17967769</v>
      </c>
      <c r="BW115" s="777"/>
      <c r="BX115" s="777"/>
      <c r="BY115" s="777"/>
      <c r="BZ115" s="777"/>
      <c r="CA115" s="777">
        <v>14259771</v>
      </c>
      <c r="CB115" s="777"/>
      <c r="CC115" s="777"/>
      <c r="CD115" s="777"/>
      <c r="CE115" s="777"/>
      <c r="CF115" s="838">
        <v>1.2</v>
      </c>
      <c r="CG115" s="839"/>
      <c r="CH115" s="839"/>
      <c r="CI115" s="839"/>
      <c r="CJ115" s="839"/>
      <c r="CK115" s="889"/>
      <c r="CL115" s="781"/>
      <c r="CM115" s="775" t="s">
        <v>436</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v>6694488</v>
      </c>
      <c r="DH115" s="777"/>
      <c r="DI115" s="777"/>
      <c r="DJ115" s="777"/>
      <c r="DK115" s="777"/>
      <c r="DL115" s="777">
        <v>7332800</v>
      </c>
      <c r="DM115" s="777"/>
      <c r="DN115" s="777"/>
      <c r="DO115" s="777"/>
      <c r="DP115" s="777"/>
      <c r="DQ115" s="777">
        <v>8700275</v>
      </c>
      <c r="DR115" s="777"/>
      <c r="DS115" s="777"/>
      <c r="DT115" s="777"/>
      <c r="DU115" s="777"/>
      <c r="DV115" s="754">
        <v>0.7</v>
      </c>
      <c r="DW115" s="754"/>
      <c r="DX115" s="754"/>
      <c r="DY115" s="754"/>
      <c r="DZ115" s="755"/>
    </row>
    <row r="116" spans="1:130" s="228" customFormat="1" ht="26.25" customHeight="1" x14ac:dyDescent="0.2">
      <c r="A116" s="878"/>
      <c r="B116" s="879"/>
      <c r="C116" s="799" t="s">
        <v>437</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t="s">
        <v>419</v>
      </c>
      <c r="AB116" s="740"/>
      <c r="AC116" s="740"/>
      <c r="AD116" s="740"/>
      <c r="AE116" s="741"/>
      <c r="AF116" s="742" t="s">
        <v>139</v>
      </c>
      <c r="AG116" s="740"/>
      <c r="AH116" s="740"/>
      <c r="AI116" s="740"/>
      <c r="AJ116" s="741"/>
      <c r="AK116" s="742" t="s">
        <v>139</v>
      </c>
      <c r="AL116" s="740"/>
      <c r="AM116" s="740"/>
      <c r="AN116" s="740"/>
      <c r="AO116" s="741"/>
      <c r="AP116" s="784" t="s">
        <v>420</v>
      </c>
      <c r="AQ116" s="785"/>
      <c r="AR116" s="785"/>
      <c r="AS116" s="785"/>
      <c r="AT116" s="786"/>
      <c r="AU116" s="894"/>
      <c r="AV116" s="895"/>
      <c r="AW116" s="895"/>
      <c r="AX116" s="895"/>
      <c r="AY116" s="895"/>
      <c r="AZ116" s="871" t="s">
        <v>438</v>
      </c>
      <c r="BA116" s="872"/>
      <c r="BB116" s="872"/>
      <c r="BC116" s="872"/>
      <c r="BD116" s="872"/>
      <c r="BE116" s="872"/>
      <c r="BF116" s="872"/>
      <c r="BG116" s="872"/>
      <c r="BH116" s="872"/>
      <c r="BI116" s="872"/>
      <c r="BJ116" s="872"/>
      <c r="BK116" s="872"/>
      <c r="BL116" s="872"/>
      <c r="BM116" s="872"/>
      <c r="BN116" s="872"/>
      <c r="BO116" s="872"/>
      <c r="BP116" s="873"/>
      <c r="BQ116" s="776" t="s">
        <v>139</v>
      </c>
      <c r="BR116" s="777"/>
      <c r="BS116" s="777"/>
      <c r="BT116" s="777"/>
      <c r="BU116" s="777"/>
      <c r="BV116" s="777" t="s">
        <v>139</v>
      </c>
      <c r="BW116" s="777"/>
      <c r="BX116" s="777"/>
      <c r="BY116" s="777"/>
      <c r="BZ116" s="777"/>
      <c r="CA116" s="777" t="s">
        <v>139</v>
      </c>
      <c r="CB116" s="777"/>
      <c r="CC116" s="777"/>
      <c r="CD116" s="777"/>
      <c r="CE116" s="777"/>
      <c r="CF116" s="838" t="s">
        <v>419</v>
      </c>
      <c r="CG116" s="839"/>
      <c r="CH116" s="839"/>
      <c r="CI116" s="839"/>
      <c r="CJ116" s="839"/>
      <c r="CK116" s="889"/>
      <c r="CL116" s="781"/>
      <c r="CM116" s="775" t="s">
        <v>439</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139</v>
      </c>
      <c r="DH116" s="777"/>
      <c r="DI116" s="777"/>
      <c r="DJ116" s="777"/>
      <c r="DK116" s="777"/>
      <c r="DL116" s="777" t="s">
        <v>139</v>
      </c>
      <c r="DM116" s="777"/>
      <c r="DN116" s="777"/>
      <c r="DO116" s="777"/>
      <c r="DP116" s="777"/>
      <c r="DQ116" s="777" t="s">
        <v>420</v>
      </c>
      <c r="DR116" s="777"/>
      <c r="DS116" s="777"/>
      <c r="DT116" s="777"/>
      <c r="DU116" s="777"/>
      <c r="DV116" s="754" t="s">
        <v>433</v>
      </c>
      <c r="DW116" s="754"/>
      <c r="DX116" s="754"/>
      <c r="DY116" s="754"/>
      <c r="DZ116" s="755"/>
    </row>
    <row r="117" spans="1:130" s="228" customFormat="1" ht="26.25" customHeight="1" x14ac:dyDescent="0.2">
      <c r="A117" s="857" t="s">
        <v>157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440</v>
      </c>
      <c r="Z117" s="859"/>
      <c r="AA117" s="864">
        <v>390841052</v>
      </c>
      <c r="AB117" s="865"/>
      <c r="AC117" s="865"/>
      <c r="AD117" s="865"/>
      <c r="AE117" s="866"/>
      <c r="AF117" s="867">
        <v>384794426</v>
      </c>
      <c r="AG117" s="865"/>
      <c r="AH117" s="865"/>
      <c r="AI117" s="865"/>
      <c r="AJ117" s="866"/>
      <c r="AK117" s="867">
        <v>391275113</v>
      </c>
      <c r="AL117" s="865"/>
      <c r="AM117" s="865"/>
      <c r="AN117" s="865"/>
      <c r="AO117" s="866"/>
      <c r="AP117" s="868"/>
      <c r="AQ117" s="869"/>
      <c r="AR117" s="869"/>
      <c r="AS117" s="869"/>
      <c r="AT117" s="870"/>
      <c r="AU117" s="894"/>
      <c r="AV117" s="895"/>
      <c r="AW117" s="895"/>
      <c r="AX117" s="895"/>
      <c r="AY117" s="895"/>
      <c r="AZ117" s="775" t="s">
        <v>441</v>
      </c>
      <c r="BA117" s="712"/>
      <c r="BB117" s="712"/>
      <c r="BC117" s="712"/>
      <c r="BD117" s="712"/>
      <c r="BE117" s="712"/>
      <c r="BF117" s="712"/>
      <c r="BG117" s="712"/>
      <c r="BH117" s="712"/>
      <c r="BI117" s="712"/>
      <c r="BJ117" s="712"/>
      <c r="BK117" s="712"/>
      <c r="BL117" s="712"/>
      <c r="BM117" s="712"/>
      <c r="BN117" s="712"/>
      <c r="BO117" s="712"/>
      <c r="BP117" s="713"/>
      <c r="BQ117" s="776" t="s">
        <v>139</v>
      </c>
      <c r="BR117" s="777"/>
      <c r="BS117" s="777"/>
      <c r="BT117" s="777"/>
      <c r="BU117" s="777"/>
      <c r="BV117" s="777" t="s">
        <v>433</v>
      </c>
      <c r="BW117" s="777"/>
      <c r="BX117" s="777"/>
      <c r="BY117" s="777"/>
      <c r="BZ117" s="777"/>
      <c r="CA117" s="777" t="s">
        <v>139</v>
      </c>
      <c r="CB117" s="777"/>
      <c r="CC117" s="777"/>
      <c r="CD117" s="777"/>
      <c r="CE117" s="777"/>
      <c r="CF117" s="838" t="s">
        <v>139</v>
      </c>
      <c r="CG117" s="839"/>
      <c r="CH117" s="839"/>
      <c r="CI117" s="839"/>
      <c r="CJ117" s="839"/>
      <c r="CK117" s="889"/>
      <c r="CL117" s="781"/>
      <c r="CM117" s="775" t="s">
        <v>442</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139</v>
      </c>
      <c r="DH117" s="777"/>
      <c r="DI117" s="777"/>
      <c r="DJ117" s="777"/>
      <c r="DK117" s="777"/>
      <c r="DL117" s="777" t="s">
        <v>139</v>
      </c>
      <c r="DM117" s="777"/>
      <c r="DN117" s="777"/>
      <c r="DO117" s="777"/>
      <c r="DP117" s="777"/>
      <c r="DQ117" s="777" t="s">
        <v>139</v>
      </c>
      <c r="DR117" s="777"/>
      <c r="DS117" s="777"/>
      <c r="DT117" s="777"/>
      <c r="DU117" s="777"/>
      <c r="DV117" s="754" t="s">
        <v>139</v>
      </c>
      <c r="DW117" s="754"/>
      <c r="DX117" s="754"/>
      <c r="DY117" s="754"/>
      <c r="DZ117" s="755"/>
    </row>
    <row r="118" spans="1:130" s="228" customFormat="1" ht="26.25" customHeight="1" x14ac:dyDescent="0.2">
      <c r="A118" s="857" t="s">
        <v>413</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411</v>
      </c>
      <c r="AB118" s="858"/>
      <c r="AC118" s="858"/>
      <c r="AD118" s="858"/>
      <c r="AE118" s="859"/>
      <c r="AF118" s="860" t="s">
        <v>308</v>
      </c>
      <c r="AG118" s="858"/>
      <c r="AH118" s="858"/>
      <c r="AI118" s="858"/>
      <c r="AJ118" s="859"/>
      <c r="AK118" s="860" t="s">
        <v>307</v>
      </c>
      <c r="AL118" s="858"/>
      <c r="AM118" s="858"/>
      <c r="AN118" s="858"/>
      <c r="AO118" s="859"/>
      <c r="AP118" s="861" t="s">
        <v>412</v>
      </c>
      <c r="AQ118" s="862"/>
      <c r="AR118" s="862"/>
      <c r="AS118" s="862"/>
      <c r="AT118" s="863"/>
      <c r="AU118" s="894"/>
      <c r="AV118" s="895"/>
      <c r="AW118" s="895"/>
      <c r="AX118" s="895"/>
      <c r="AY118" s="895"/>
      <c r="AZ118" s="798" t="s">
        <v>443</v>
      </c>
      <c r="BA118" s="799"/>
      <c r="BB118" s="799"/>
      <c r="BC118" s="799"/>
      <c r="BD118" s="799"/>
      <c r="BE118" s="799"/>
      <c r="BF118" s="799"/>
      <c r="BG118" s="799"/>
      <c r="BH118" s="799"/>
      <c r="BI118" s="799"/>
      <c r="BJ118" s="799"/>
      <c r="BK118" s="799"/>
      <c r="BL118" s="799"/>
      <c r="BM118" s="799"/>
      <c r="BN118" s="799"/>
      <c r="BO118" s="799"/>
      <c r="BP118" s="800"/>
      <c r="BQ118" s="825" t="s">
        <v>139</v>
      </c>
      <c r="BR118" s="805"/>
      <c r="BS118" s="805"/>
      <c r="BT118" s="805"/>
      <c r="BU118" s="805"/>
      <c r="BV118" s="805" t="s">
        <v>139</v>
      </c>
      <c r="BW118" s="805"/>
      <c r="BX118" s="805"/>
      <c r="BY118" s="805"/>
      <c r="BZ118" s="805"/>
      <c r="CA118" s="805" t="s">
        <v>139</v>
      </c>
      <c r="CB118" s="805"/>
      <c r="CC118" s="805"/>
      <c r="CD118" s="805"/>
      <c r="CE118" s="805"/>
      <c r="CF118" s="838" t="s">
        <v>420</v>
      </c>
      <c r="CG118" s="839"/>
      <c r="CH118" s="839"/>
      <c r="CI118" s="839"/>
      <c r="CJ118" s="839"/>
      <c r="CK118" s="889"/>
      <c r="CL118" s="781"/>
      <c r="CM118" s="775" t="s">
        <v>444</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139</v>
      </c>
      <c r="DH118" s="777"/>
      <c r="DI118" s="777"/>
      <c r="DJ118" s="777"/>
      <c r="DK118" s="777"/>
      <c r="DL118" s="777" t="s">
        <v>139</v>
      </c>
      <c r="DM118" s="777"/>
      <c r="DN118" s="777"/>
      <c r="DO118" s="777"/>
      <c r="DP118" s="777"/>
      <c r="DQ118" s="777" t="s">
        <v>139</v>
      </c>
      <c r="DR118" s="777"/>
      <c r="DS118" s="777"/>
      <c r="DT118" s="777"/>
      <c r="DU118" s="777"/>
      <c r="DV118" s="754" t="s">
        <v>139</v>
      </c>
      <c r="DW118" s="754"/>
      <c r="DX118" s="754"/>
      <c r="DY118" s="754"/>
      <c r="DZ118" s="755"/>
    </row>
    <row r="119" spans="1:130" s="228" customFormat="1" ht="26.25" customHeight="1" x14ac:dyDescent="0.2">
      <c r="A119" s="778" t="s">
        <v>416</v>
      </c>
      <c r="B119" s="779"/>
      <c r="C119" s="819" t="s">
        <v>417</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367685</v>
      </c>
      <c r="AB119" s="851"/>
      <c r="AC119" s="851"/>
      <c r="AD119" s="851"/>
      <c r="AE119" s="852"/>
      <c r="AF119" s="853">
        <v>367773</v>
      </c>
      <c r="AG119" s="851"/>
      <c r="AH119" s="851"/>
      <c r="AI119" s="851"/>
      <c r="AJ119" s="852"/>
      <c r="AK119" s="853">
        <v>367858</v>
      </c>
      <c r="AL119" s="851"/>
      <c r="AM119" s="851"/>
      <c r="AN119" s="851"/>
      <c r="AO119" s="852"/>
      <c r="AP119" s="854">
        <v>0</v>
      </c>
      <c r="AQ119" s="855"/>
      <c r="AR119" s="855"/>
      <c r="AS119" s="855"/>
      <c r="AT119" s="856"/>
      <c r="AU119" s="896"/>
      <c r="AV119" s="897"/>
      <c r="AW119" s="897"/>
      <c r="AX119" s="897"/>
      <c r="AY119" s="897"/>
      <c r="AZ119" s="249" t="s">
        <v>157</v>
      </c>
      <c r="BA119" s="249"/>
      <c r="BB119" s="249"/>
      <c r="BC119" s="249"/>
      <c r="BD119" s="249"/>
      <c r="BE119" s="249"/>
      <c r="BF119" s="249"/>
      <c r="BG119" s="249"/>
      <c r="BH119" s="249"/>
      <c r="BI119" s="249"/>
      <c r="BJ119" s="249"/>
      <c r="BK119" s="249"/>
      <c r="BL119" s="249"/>
      <c r="BM119" s="249"/>
      <c r="BN119" s="249"/>
      <c r="BO119" s="840" t="s">
        <v>445</v>
      </c>
      <c r="BP119" s="841"/>
      <c r="BQ119" s="825">
        <v>6113821447</v>
      </c>
      <c r="BR119" s="805"/>
      <c r="BS119" s="805"/>
      <c r="BT119" s="805"/>
      <c r="BU119" s="805"/>
      <c r="BV119" s="805">
        <v>6233034570</v>
      </c>
      <c r="BW119" s="805"/>
      <c r="BX119" s="805"/>
      <c r="BY119" s="805"/>
      <c r="BZ119" s="805"/>
      <c r="CA119" s="805">
        <v>6109967646</v>
      </c>
      <c r="CB119" s="805"/>
      <c r="CC119" s="805"/>
      <c r="CD119" s="805"/>
      <c r="CE119" s="805"/>
      <c r="CF119" s="708"/>
      <c r="CG119" s="709"/>
      <c r="CH119" s="709"/>
      <c r="CI119" s="709"/>
      <c r="CJ119" s="794"/>
      <c r="CK119" s="890"/>
      <c r="CL119" s="783"/>
      <c r="CM119" s="798" t="s">
        <v>446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139</v>
      </c>
      <c r="DH119" s="777"/>
      <c r="DI119" s="777"/>
      <c r="DJ119" s="777"/>
      <c r="DK119" s="777"/>
      <c r="DL119" s="777" t="s">
        <v>139</v>
      </c>
      <c r="DM119" s="777"/>
      <c r="DN119" s="777"/>
      <c r="DO119" s="777"/>
      <c r="DP119" s="777"/>
      <c r="DQ119" s="777" t="s">
        <v>139</v>
      </c>
      <c r="DR119" s="777"/>
      <c r="DS119" s="777"/>
      <c r="DT119" s="777"/>
      <c r="DU119" s="777"/>
      <c r="DV119" s="754" t="s">
        <v>139</v>
      </c>
      <c r="DW119" s="754"/>
      <c r="DX119" s="754"/>
      <c r="DY119" s="754"/>
      <c r="DZ119" s="755"/>
    </row>
    <row r="120" spans="1:130" s="228" customFormat="1" ht="26.25" customHeight="1" x14ac:dyDescent="0.2">
      <c r="A120" s="780"/>
      <c r="B120" s="781"/>
      <c r="C120" s="775" t="s">
        <v>422</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139</v>
      </c>
      <c r="AB120" s="740"/>
      <c r="AC120" s="740"/>
      <c r="AD120" s="740"/>
      <c r="AE120" s="741"/>
      <c r="AF120" s="742" t="s">
        <v>139</v>
      </c>
      <c r="AG120" s="740"/>
      <c r="AH120" s="740"/>
      <c r="AI120" s="740"/>
      <c r="AJ120" s="741"/>
      <c r="AK120" s="742" t="s">
        <v>139</v>
      </c>
      <c r="AL120" s="740"/>
      <c r="AM120" s="740"/>
      <c r="AN120" s="740"/>
      <c r="AO120" s="741"/>
      <c r="AP120" s="784" t="s">
        <v>139</v>
      </c>
      <c r="AQ120" s="785"/>
      <c r="AR120" s="785"/>
      <c r="AS120" s="785"/>
      <c r="AT120" s="786"/>
      <c r="AU120" s="842" t="s">
        <v>447</v>
      </c>
      <c r="AV120" s="843"/>
      <c r="AW120" s="843"/>
      <c r="AX120" s="843"/>
      <c r="AY120" s="844"/>
      <c r="AZ120" s="819" t="s">
        <v>448</v>
      </c>
      <c r="BA120" s="768"/>
      <c r="BB120" s="768"/>
      <c r="BC120" s="768"/>
      <c r="BD120" s="768"/>
      <c r="BE120" s="768"/>
      <c r="BF120" s="768"/>
      <c r="BG120" s="768"/>
      <c r="BH120" s="768"/>
      <c r="BI120" s="768"/>
      <c r="BJ120" s="768"/>
      <c r="BK120" s="768"/>
      <c r="BL120" s="768"/>
      <c r="BM120" s="768"/>
      <c r="BN120" s="768"/>
      <c r="BO120" s="768"/>
      <c r="BP120" s="769"/>
      <c r="BQ120" s="820">
        <v>1006187274</v>
      </c>
      <c r="BR120" s="802"/>
      <c r="BS120" s="802"/>
      <c r="BT120" s="802"/>
      <c r="BU120" s="802"/>
      <c r="BV120" s="802">
        <v>1200622416</v>
      </c>
      <c r="BW120" s="802"/>
      <c r="BX120" s="802"/>
      <c r="BY120" s="802"/>
      <c r="BZ120" s="802"/>
      <c r="CA120" s="802">
        <v>1212416111</v>
      </c>
      <c r="CB120" s="802"/>
      <c r="CC120" s="802"/>
      <c r="CD120" s="802"/>
      <c r="CE120" s="802"/>
      <c r="CF120" s="829">
        <v>102.5</v>
      </c>
      <c r="CG120" s="830"/>
      <c r="CH120" s="830"/>
      <c r="CI120" s="830"/>
      <c r="CJ120" s="830"/>
      <c r="CK120" s="831" t="s">
        <v>449</v>
      </c>
      <c r="CL120" s="811"/>
      <c r="CM120" s="811"/>
      <c r="CN120" s="811"/>
      <c r="CO120" s="812"/>
      <c r="CP120" s="835" t="s">
        <v>393</v>
      </c>
      <c r="CQ120" s="836"/>
      <c r="CR120" s="836"/>
      <c r="CS120" s="836"/>
      <c r="CT120" s="836"/>
      <c r="CU120" s="836"/>
      <c r="CV120" s="836"/>
      <c r="CW120" s="836"/>
      <c r="CX120" s="836"/>
      <c r="CY120" s="836"/>
      <c r="CZ120" s="836"/>
      <c r="DA120" s="836"/>
      <c r="DB120" s="836"/>
      <c r="DC120" s="836"/>
      <c r="DD120" s="836"/>
      <c r="DE120" s="836"/>
      <c r="DF120" s="837"/>
      <c r="DG120" s="820">
        <v>78423120</v>
      </c>
      <c r="DH120" s="802"/>
      <c r="DI120" s="802"/>
      <c r="DJ120" s="802"/>
      <c r="DK120" s="802"/>
      <c r="DL120" s="802">
        <v>73606342</v>
      </c>
      <c r="DM120" s="802"/>
      <c r="DN120" s="802"/>
      <c r="DO120" s="802"/>
      <c r="DP120" s="802"/>
      <c r="DQ120" s="802">
        <v>70416894</v>
      </c>
      <c r="DR120" s="802"/>
      <c r="DS120" s="802"/>
      <c r="DT120" s="802"/>
      <c r="DU120" s="802"/>
      <c r="DV120" s="803">
        <v>6</v>
      </c>
      <c r="DW120" s="803"/>
      <c r="DX120" s="803"/>
      <c r="DY120" s="803"/>
      <c r="DZ120" s="804"/>
    </row>
    <row r="121" spans="1:130" s="228" customFormat="1" ht="26.25" customHeight="1" x14ac:dyDescent="0.2">
      <c r="A121" s="780"/>
      <c r="B121" s="781"/>
      <c r="C121" s="826" t="s">
        <v>450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8559413</v>
      </c>
      <c r="AB121" s="740"/>
      <c r="AC121" s="740"/>
      <c r="AD121" s="740"/>
      <c r="AE121" s="741"/>
      <c r="AF121" s="742">
        <v>8322896</v>
      </c>
      <c r="AG121" s="740"/>
      <c r="AH121" s="740"/>
      <c r="AI121" s="740"/>
      <c r="AJ121" s="741"/>
      <c r="AK121" s="742">
        <v>8121771</v>
      </c>
      <c r="AL121" s="740"/>
      <c r="AM121" s="740"/>
      <c r="AN121" s="740"/>
      <c r="AO121" s="741"/>
      <c r="AP121" s="784">
        <v>0.7</v>
      </c>
      <c r="AQ121" s="785"/>
      <c r="AR121" s="785"/>
      <c r="AS121" s="785"/>
      <c r="AT121" s="786"/>
      <c r="AU121" s="845"/>
      <c r="AV121" s="846"/>
      <c r="AW121" s="846"/>
      <c r="AX121" s="846"/>
      <c r="AY121" s="847"/>
      <c r="AZ121" s="775" t="s">
        <v>451</v>
      </c>
      <c r="BA121" s="712"/>
      <c r="BB121" s="712"/>
      <c r="BC121" s="712"/>
      <c r="BD121" s="712"/>
      <c r="BE121" s="712"/>
      <c r="BF121" s="712"/>
      <c r="BG121" s="712"/>
      <c r="BH121" s="712"/>
      <c r="BI121" s="712"/>
      <c r="BJ121" s="712"/>
      <c r="BK121" s="712"/>
      <c r="BL121" s="712"/>
      <c r="BM121" s="712"/>
      <c r="BN121" s="712"/>
      <c r="BO121" s="712"/>
      <c r="BP121" s="713"/>
      <c r="BQ121" s="776">
        <v>74947065</v>
      </c>
      <c r="BR121" s="777"/>
      <c r="BS121" s="777"/>
      <c r="BT121" s="777"/>
      <c r="BU121" s="777"/>
      <c r="BV121" s="777">
        <v>60760221</v>
      </c>
      <c r="BW121" s="777"/>
      <c r="BX121" s="777"/>
      <c r="BY121" s="777"/>
      <c r="BZ121" s="777"/>
      <c r="CA121" s="777">
        <v>58514983</v>
      </c>
      <c r="CB121" s="777"/>
      <c r="CC121" s="777"/>
      <c r="CD121" s="777"/>
      <c r="CE121" s="777"/>
      <c r="CF121" s="838">
        <v>4.9000000000000004</v>
      </c>
      <c r="CG121" s="839"/>
      <c r="CH121" s="839"/>
      <c r="CI121" s="839"/>
      <c r="CJ121" s="839"/>
      <c r="CK121" s="832"/>
      <c r="CL121" s="814"/>
      <c r="CM121" s="814"/>
      <c r="CN121" s="814"/>
      <c r="CO121" s="815"/>
      <c r="CP121" s="795" t="s">
        <v>389</v>
      </c>
      <c r="CQ121" s="796"/>
      <c r="CR121" s="796"/>
      <c r="CS121" s="796"/>
      <c r="CT121" s="796"/>
      <c r="CU121" s="796"/>
      <c r="CV121" s="796"/>
      <c r="CW121" s="796"/>
      <c r="CX121" s="796"/>
      <c r="CY121" s="796"/>
      <c r="CZ121" s="796"/>
      <c r="DA121" s="796"/>
      <c r="DB121" s="796"/>
      <c r="DC121" s="796"/>
      <c r="DD121" s="796"/>
      <c r="DE121" s="796"/>
      <c r="DF121" s="797"/>
      <c r="DG121" s="776">
        <v>16726287</v>
      </c>
      <c r="DH121" s="777"/>
      <c r="DI121" s="777"/>
      <c r="DJ121" s="777"/>
      <c r="DK121" s="777"/>
      <c r="DL121" s="777">
        <v>16188189</v>
      </c>
      <c r="DM121" s="777"/>
      <c r="DN121" s="777"/>
      <c r="DO121" s="777"/>
      <c r="DP121" s="777"/>
      <c r="DQ121" s="777">
        <v>15410254</v>
      </c>
      <c r="DR121" s="777"/>
      <c r="DS121" s="777"/>
      <c r="DT121" s="777"/>
      <c r="DU121" s="777"/>
      <c r="DV121" s="754">
        <v>1.3</v>
      </c>
      <c r="DW121" s="754"/>
      <c r="DX121" s="754"/>
      <c r="DY121" s="754"/>
      <c r="DZ121" s="755"/>
    </row>
    <row r="122" spans="1:130" s="228" customFormat="1" ht="26.25" customHeight="1" x14ac:dyDescent="0.2">
      <c r="A122" s="780"/>
      <c r="B122" s="781"/>
      <c r="C122" s="775" t="s">
        <v>432</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139</v>
      </c>
      <c r="AB122" s="740"/>
      <c r="AC122" s="740"/>
      <c r="AD122" s="740"/>
      <c r="AE122" s="741"/>
      <c r="AF122" s="742" t="s">
        <v>139</v>
      </c>
      <c r="AG122" s="740"/>
      <c r="AH122" s="740"/>
      <c r="AI122" s="740"/>
      <c r="AJ122" s="741"/>
      <c r="AK122" s="742" t="s">
        <v>139</v>
      </c>
      <c r="AL122" s="740"/>
      <c r="AM122" s="740"/>
      <c r="AN122" s="740"/>
      <c r="AO122" s="741"/>
      <c r="AP122" s="784" t="s">
        <v>420</v>
      </c>
      <c r="AQ122" s="785"/>
      <c r="AR122" s="785"/>
      <c r="AS122" s="785"/>
      <c r="AT122" s="786"/>
      <c r="AU122" s="845"/>
      <c r="AV122" s="846"/>
      <c r="AW122" s="846"/>
      <c r="AX122" s="846"/>
      <c r="AY122" s="847"/>
      <c r="AZ122" s="798" t="s">
        <v>452</v>
      </c>
      <c r="BA122" s="799"/>
      <c r="BB122" s="799"/>
      <c r="BC122" s="799"/>
      <c r="BD122" s="799"/>
      <c r="BE122" s="799"/>
      <c r="BF122" s="799"/>
      <c r="BG122" s="799"/>
      <c r="BH122" s="799"/>
      <c r="BI122" s="799"/>
      <c r="BJ122" s="799"/>
      <c r="BK122" s="799"/>
      <c r="BL122" s="799"/>
      <c r="BM122" s="799"/>
      <c r="BN122" s="799"/>
      <c r="BO122" s="799"/>
      <c r="BP122" s="800"/>
      <c r="BQ122" s="825">
        <v>2892424711</v>
      </c>
      <c r="BR122" s="805"/>
      <c r="BS122" s="805"/>
      <c r="BT122" s="805"/>
      <c r="BU122" s="805"/>
      <c r="BV122" s="805">
        <v>2915586777</v>
      </c>
      <c r="BW122" s="805"/>
      <c r="BX122" s="805"/>
      <c r="BY122" s="805"/>
      <c r="BZ122" s="805"/>
      <c r="CA122" s="805">
        <v>2862745234</v>
      </c>
      <c r="CB122" s="805"/>
      <c r="CC122" s="805"/>
      <c r="CD122" s="805"/>
      <c r="CE122" s="805"/>
      <c r="CF122" s="806">
        <v>242.1</v>
      </c>
      <c r="CG122" s="807"/>
      <c r="CH122" s="807"/>
      <c r="CI122" s="807"/>
      <c r="CJ122" s="807"/>
      <c r="CK122" s="832"/>
      <c r="CL122" s="814"/>
      <c r="CM122" s="814"/>
      <c r="CN122" s="814"/>
      <c r="CO122" s="815"/>
      <c r="CP122" s="795" t="s">
        <v>392</v>
      </c>
      <c r="CQ122" s="796"/>
      <c r="CR122" s="796"/>
      <c r="CS122" s="796"/>
      <c r="CT122" s="796"/>
      <c r="CU122" s="796"/>
      <c r="CV122" s="796"/>
      <c r="CW122" s="796"/>
      <c r="CX122" s="796"/>
      <c r="CY122" s="796"/>
      <c r="CZ122" s="796"/>
      <c r="DA122" s="796"/>
      <c r="DB122" s="796"/>
      <c r="DC122" s="796"/>
      <c r="DD122" s="796"/>
      <c r="DE122" s="796"/>
      <c r="DF122" s="797"/>
      <c r="DG122" s="776">
        <v>1548417</v>
      </c>
      <c r="DH122" s="777"/>
      <c r="DI122" s="777"/>
      <c r="DJ122" s="777"/>
      <c r="DK122" s="777"/>
      <c r="DL122" s="777">
        <v>1405716</v>
      </c>
      <c r="DM122" s="777"/>
      <c r="DN122" s="777"/>
      <c r="DO122" s="777"/>
      <c r="DP122" s="777"/>
      <c r="DQ122" s="777">
        <v>1172407</v>
      </c>
      <c r="DR122" s="777"/>
      <c r="DS122" s="777"/>
      <c r="DT122" s="777"/>
      <c r="DU122" s="777"/>
      <c r="DV122" s="754">
        <v>0.1</v>
      </c>
      <c r="DW122" s="754"/>
      <c r="DX122" s="754"/>
      <c r="DY122" s="754"/>
      <c r="DZ122" s="755"/>
    </row>
    <row r="123" spans="1:130" s="228" customFormat="1" ht="26.25" customHeight="1" x14ac:dyDescent="0.2">
      <c r="A123" s="780"/>
      <c r="B123" s="781"/>
      <c r="C123" s="775" t="s">
        <v>439</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139</v>
      </c>
      <c r="AB123" s="740"/>
      <c r="AC123" s="740"/>
      <c r="AD123" s="740"/>
      <c r="AE123" s="741"/>
      <c r="AF123" s="742" t="s">
        <v>139</v>
      </c>
      <c r="AG123" s="740"/>
      <c r="AH123" s="740"/>
      <c r="AI123" s="740"/>
      <c r="AJ123" s="741"/>
      <c r="AK123" s="742" t="s">
        <v>139</v>
      </c>
      <c r="AL123" s="740"/>
      <c r="AM123" s="740"/>
      <c r="AN123" s="740"/>
      <c r="AO123" s="741"/>
      <c r="AP123" s="784" t="s">
        <v>139</v>
      </c>
      <c r="AQ123" s="785"/>
      <c r="AR123" s="785"/>
      <c r="AS123" s="785"/>
      <c r="AT123" s="786"/>
      <c r="AU123" s="848"/>
      <c r="AV123" s="849"/>
      <c r="AW123" s="849"/>
      <c r="AX123" s="849"/>
      <c r="AY123" s="849"/>
      <c r="AZ123" s="249" t="s">
        <v>157</v>
      </c>
      <c r="BA123" s="249"/>
      <c r="BB123" s="249"/>
      <c r="BC123" s="249"/>
      <c r="BD123" s="249"/>
      <c r="BE123" s="249"/>
      <c r="BF123" s="249"/>
      <c r="BG123" s="249"/>
      <c r="BH123" s="249"/>
      <c r="BI123" s="249"/>
      <c r="BJ123" s="249"/>
      <c r="BK123" s="249"/>
      <c r="BL123" s="249"/>
      <c r="BM123" s="249"/>
      <c r="BN123" s="249"/>
      <c r="BO123" s="840" t="s">
        <v>453</v>
      </c>
      <c r="BP123" s="841"/>
      <c r="BQ123" s="792">
        <v>3973559050</v>
      </c>
      <c r="BR123" s="793"/>
      <c r="BS123" s="793"/>
      <c r="BT123" s="793"/>
      <c r="BU123" s="793"/>
      <c r="BV123" s="793">
        <v>4176969414</v>
      </c>
      <c r="BW123" s="793"/>
      <c r="BX123" s="793"/>
      <c r="BY123" s="793"/>
      <c r="BZ123" s="793"/>
      <c r="CA123" s="793">
        <v>4133676328</v>
      </c>
      <c r="CB123" s="793"/>
      <c r="CC123" s="793"/>
      <c r="CD123" s="793"/>
      <c r="CE123" s="793"/>
      <c r="CF123" s="708"/>
      <c r="CG123" s="709"/>
      <c r="CH123" s="709"/>
      <c r="CI123" s="709"/>
      <c r="CJ123" s="794"/>
      <c r="CK123" s="832"/>
      <c r="CL123" s="814"/>
      <c r="CM123" s="814"/>
      <c r="CN123" s="814"/>
      <c r="CO123" s="815"/>
      <c r="CP123" s="795" t="s">
        <v>395</v>
      </c>
      <c r="CQ123" s="796"/>
      <c r="CR123" s="796"/>
      <c r="CS123" s="796"/>
      <c r="CT123" s="796"/>
      <c r="CU123" s="796"/>
      <c r="CV123" s="796"/>
      <c r="CW123" s="796"/>
      <c r="CX123" s="796"/>
      <c r="CY123" s="796"/>
      <c r="CZ123" s="796"/>
      <c r="DA123" s="796"/>
      <c r="DB123" s="796"/>
      <c r="DC123" s="796"/>
      <c r="DD123" s="796"/>
      <c r="DE123" s="796"/>
      <c r="DF123" s="797"/>
      <c r="DG123" s="776">
        <v>716339</v>
      </c>
      <c r="DH123" s="777"/>
      <c r="DI123" s="777"/>
      <c r="DJ123" s="777"/>
      <c r="DK123" s="777"/>
      <c r="DL123" s="777">
        <v>796583</v>
      </c>
      <c r="DM123" s="777"/>
      <c r="DN123" s="777"/>
      <c r="DO123" s="777"/>
      <c r="DP123" s="777"/>
      <c r="DQ123" s="777">
        <v>856070</v>
      </c>
      <c r="DR123" s="777"/>
      <c r="DS123" s="777"/>
      <c r="DT123" s="777"/>
      <c r="DU123" s="777"/>
      <c r="DV123" s="754">
        <v>0.1</v>
      </c>
      <c r="DW123" s="754"/>
      <c r="DX123" s="754"/>
      <c r="DY123" s="754"/>
      <c r="DZ123" s="755"/>
    </row>
    <row r="124" spans="1:130" s="228" customFormat="1" ht="26.25" customHeight="1" thickBot="1" x14ac:dyDescent="0.25">
      <c r="A124" s="780"/>
      <c r="B124" s="781"/>
      <c r="C124" s="775" t="s">
        <v>442</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v>921234</v>
      </c>
      <c r="AB124" s="740"/>
      <c r="AC124" s="740"/>
      <c r="AD124" s="740"/>
      <c r="AE124" s="741"/>
      <c r="AF124" s="742">
        <v>927022</v>
      </c>
      <c r="AG124" s="740"/>
      <c r="AH124" s="740"/>
      <c r="AI124" s="740"/>
      <c r="AJ124" s="741"/>
      <c r="AK124" s="742">
        <v>699343</v>
      </c>
      <c r="AL124" s="740"/>
      <c r="AM124" s="740"/>
      <c r="AN124" s="740"/>
      <c r="AO124" s="741"/>
      <c r="AP124" s="784">
        <v>0.1</v>
      </c>
      <c r="AQ124" s="785"/>
      <c r="AR124" s="785"/>
      <c r="AS124" s="785"/>
      <c r="AT124" s="786"/>
      <c r="AU124" s="787" t="s">
        <v>454</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185.6</v>
      </c>
      <c r="BR124" s="791"/>
      <c r="BS124" s="791"/>
      <c r="BT124" s="791"/>
      <c r="BU124" s="791"/>
      <c r="BV124" s="791">
        <v>168.3</v>
      </c>
      <c r="BW124" s="791"/>
      <c r="BX124" s="791"/>
      <c r="BY124" s="791"/>
      <c r="BZ124" s="791"/>
      <c r="CA124" s="791">
        <v>167.1</v>
      </c>
      <c r="CB124" s="791"/>
      <c r="CC124" s="791"/>
      <c r="CD124" s="791"/>
      <c r="CE124" s="791"/>
      <c r="CF124" s="686"/>
      <c r="CG124" s="687"/>
      <c r="CH124" s="687"/>
      <c r="CI124" s="687"/>
      <c r="CJ124" s="821"/>
      <c r="CK124" s="833"/>
      <c r="CL124" s="833"/>
      <c r="CM124" s="833"/>
      <c r="CN124" s="833"/>
      <c r="CO124" s="834"/>
      <c r="CP124" s="822" t="s">
        <v>455</v>
      </c>
      <c r="CQ124" s="823"/>
      <c r="CR124" s="823"/>
      <c r="CS124" s="823"/>
      <c r="CT124" s="823"/>
      <c r="CU124" s="823"/>
      <c r="CV124" s="823"/>
      <c r="CW124" s="823"/>
      <c r="CX124" s="823"/>
      <c r="CY124" s="823"/>
      <c r="CZ124" s="823"/>
      <c r="DA124" s="823"/>
      <c r="DB124" s="823"/>
      <c r="DC124" s="823"/>
      <c r="DD124" s="823"/>
      <c r="DE124" s="823"/>
      <c r="DF124" s="824"/>
      <c r="DG124" s="825">
        <v>1206872</v>
      </c>
      <c r="DH124" s="805"/>
      <c r="DI124" s="805"/>
      <c r="DJ124" s="805"/>
      <c r="DK124" s="805"/>
      <c r="DL124" s="805">
        <v>868152</v>
      </c>
      <c r="DM124" s="805"/>
      <c r="DN124" s="805"/>
      <c r="DO124" s="805"/>
      <c r="DP124" s="805"/>
      <c r="DQ124" s="805">
        <v>524950</v>
      </c>
      <c r="DR124" s="805"/>
      <c r="DS124" s="805"/>
      <c r="DT124" s="805"/>
      <c r="DU124" s="805"/>
      <c r="DV124" s="808">
        <v>0</v>
      </c>
      <c r="DW124" s="808"/>
      <c r="DX124" s="808"/>
      <c r="DY124" s="808"/>
      <c r="DZ124" s="809"/>
    </row>
    <row r="125" spans="1:130" s="228" customFormat="1" ht="26.25" customHeight="1" x14ac:dyDescent="0.2">
      <c r="A125" s="780"/>
      <c r="B125" s="781"/>
      <c r="C125" s="775" t="s">
        <v>444</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139</v>
      </c>
      <c r="AB125" s="740"/>
      <c r="AC125" s="740"/>
      <c r="AD125" s="740"/>
      <c r="AE125" s="741"/>
      <c r="AF125" s="742" t="s">
        <v>139</v>
      </c>
      <c r="AG125" s="740"/>
      <c r="AH125" s="740"/>
      <c r="AI125" s="740"/>
      <c r="AJ125" s="741"/>
      <c r="AK125" s="742" t="s">
        <v>139</v>
      </c>
      <c r="AL125" s="740"/>
      <c r="AM125" s="740"/>
      <c r="AN125" s="740"/>
      <c r="AO125" s="741"/>
      <c r="AP125" s="784" t="s">
        <v>139</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456</v>
      </c>
      <c r="CL125" s="811"/>
      <c r="CM125" s="811"/>
      <c r="CN125" s="811"/>
      <c r="CO125" s="812"/>
      <c r="CP125" s="819" t="s">
        <v>457</v>
      </c>
      <c r="CQ125" s="768"/>
      <c r="CR125" s="768"/>
      <c r="CS125" s="768"/>
      <c r="CT125" s="768"/>
      <c r="CU125" s="768"/>
      <c r="CV125" s="768"/>
      <c r="CW125" s="768"/>
      <c r="CX125" s="768"/>
      <c r="CY125" s="768"/>
      <c r="CZ125" s="768"/>
      <c r="DA125" s="768"/>
      <c r="DB125" s="768"/>
      <c r="DC125" s="768"/>
      <c r="DD125" s="768"/>
      <c r="DE125" s="768"/>
      <c r="DF125" s="769"/>
      <c r="DG125" s="820" t="s">
        <v>139</v>
      </c>
      <c r="DH125" s="802"/>
      <c r="DI125" s="802"/>
      <c r="DJ125" s="802"/>
      <c r="DK125" s="802"/>
      <c r="DL125" s="802" t="s">
        <v>139</v>
      </c>
      <c r="DM125" s="802"/>
      <c r="DN125" s="802"/>
      <c r="DO125" s="802"/>
      <c r="DP125" s="802"/>
      <c r="DQ125" s="802" t="s">
        <v>139</v>
      </c>
      <c r="DR125" s="802"/>
      <c r="DS125" s="802"/>
      <c r="DT125" s="802"/>
      <c r="DU125" s="802"/>
      <c r="DV125" s="803" t="s">
        <v>139</v>
      </c>
      <c r="DW125" s="803"/>
      <c r="DX125" s="803"/>
      <c r="DY125" s="803"/>
      <c r="DZ125" s="804"/>
    </row>
    <row r="126" spans="1:130" s="228" customFormat="1" ht="26.25" customHeight="1" thickBot="1" x14ac:dyDescent="0.25">
      <c r="A126" s="780"/>
      <c r="B126" s="781"/>
      <c r="C126" s="775" t="s">
        <v>446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139</v>
      </c>
      <c r="AB126" s="740"/>
      <c r="AC126" s="740"/>
      <c r="AD126" s="740"/>
      <c r="AE126" s="741"/>
      <c r="AF126" s="742" t="s">
        <v>139</v>
      </c>
      <c r="AG126" s="740"/>
      <c r="AH126" s="740"/>
      <c r="AI126" s="740"/>
      <c r="AJ126" s="741"/>
      <c r="AK126" s="742" t="s">
        <v>139</v>
      </c>
      <c r="AL126" s="740"/>
      <c r="AM126" s="740"/>
      <c r="AN126" s="740"/>
      <c r="AO126" s="741"/>
      <c r="AP126" s="784" t="s">
        <v>420</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458</v>
      </c>
      <c r="CQ126" s="712"/>
      <c r="CR126" s="712"/>
      <c r="CS126" s="712"/>
      <c r="CT126" s="712"/>
      <c r="CU126" s="712"/>
      <c r="CV126" s="712"/>
      <c r="CW126" s="712"/>
      <c r="CX126" s="712"/>
      <c r="CY126" s="712"/>
      <c r="CZ126" s="712"/>
      <c r="DA126" s="712"/>
      <c r="DB126" s="712"/>
      <c r="DC126" s="712"/>
      <c r="DD126" s="712"/>
      <c r="DE126" s="712"/>
      <c r="DF126" s="713"/>
      <c r="DG126" s="776" t="s">
        <v>139</v>
      </c>
      <c r="DH126" s="777"/>
      <c r="DI126" s="777"/>
      <c r="DJ126" s="777"/>
      <c r="DK126" s="777"/>
      <c r="DL126" s="777" t="s">
        <v>420</v>
      </c>
      <c r="DM126" s="777"/>
      <c r="DN126" s="777"/>
      <c r="DO126" s="777"/>
      <c r="DP126" s="777"/>
      <c r="DQ126" s="777" t="s">
        <v>139</v>
      </c>
      <c r="DR126" s="777"/>
      <c r="DS126" s="777"/>
      <c r="DT126" s="777"/>
      <c r="DU126" s="777"/>
      <c r="DV126" s="754" t="s">
        <v>139</v>
      </c>
      <c r="DW126" s="754"/>
      <c r="DX126" s="754"/>
      <c r="DY126" s="754"/>
      <c r="DZ126" s="755"/>
    </row>
    <row r="127" spans="1:130" s="228" customFormat="1" ht="26.25" customHeight="1" x14ac:dyDescent="0.2">
      <c r="A127" s="782"/>
      <c r="B127" s="783"/>
      <c r="C127" s="798" t="s">
        <v>459</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124446</v>
      </c>
      <c r="AB127" s="740"/>
      <c r="AC127" s="740"/>
      <c r="AD127" s="740"/>
      <c r="AE127" s="741"/>
      <c r="AF127" s="742">
        <v>118261</v>
      </c>
      <c r="AG127" s="740"/>
      <c r="AH127" s="740"/>
      <c r="AI127" s="740"/>
      <c r="AJ127" s="741"/>
      <c r="AK127" s="742">
        <v>102989</v>
      </c>
      <c r="AL127" s="740"/>
      <c r="AM127" s="740"/>
      <c r="AN127" s="740"/>
      <c r="AO127" s="741"/>
      <c r="AP127" s="784">
        <v>0</v>
      </c>
      <c r="AQ127" s="785"/>
      <c r="AR127" s="785"/>
      <c r="AS127" s="785"/>
      <c r="AT127" s="786"/>
      <c r="AU127" s="230"/>
      <c r="AV127" s="230"/>
      <c r="AW127" s="230"/>
      <c r="AX127" s="801" t="s">
        <v>460</v>
      </c>
      <c r="AY127" s="772"/>
      <c r="AZ127" s="772"/>
      <c r="BA127" s="772"/>
      <c r="BB127" s="772"/>
      <c r="BC127" s="772"/>
      <c r="BD127" s="772"/>
      <c r="BE127" s="773"/>
      <c r="BF127" s="771" t="s">
        <v>461</v>
      </c>
      <c r="BG127" s="772"/>
      <c r="BH127" s="772"/>
      <c r="BI127" s="772"/>
      <c r="BJ127" s="772"/>
      <c r="BK127" s="772"/>
      <c r="BL127" s="773"/>
      <c r="BM127" s="771" t="s">
        <v>462</v>
      </c>
      <c r="BN127" s="772"/>
      <c r="BO127" s="772"/>
      <c r="BP127" s="772"/>
      <c r="BQ127" s="772"/>
      <c r="BR127" s="772"/>
      <c r="BS127" s="773"/>
      <c r="BT127" s="771" t="s">
        <v>463</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464</v>
      </c>
      <c r="CQ127" s="712"/>
      <c r="CR127" s="712"/>
      <c r="CS127" s="712"/>
      <c r="CT127" s="712"/>
      <c r="CU127" s="712"/>
      <c r="CV127" s="712"/>
      <c r="CW127" s="712"/>
      <c r="CX127" s="712"/>
      <c r="CY127" s="712"/>
      <c r="CZ127" s="712"/>
      <c r="DA127" s="712"/>
      <c r="DB127" s="712"/>
      <c r="DC127" s="712"/>
      <c r="DD127" s="712"/>
      <c r="DE127" s="712"/>
      <c r="DF127" s="713"/>
      <c r="DG127" s="776" t="s">
        <v>139</v>
      </c>
      <c r="DH127" s="777"/>
      <c r="DI127" s="777"/>
      <c r="DJ127" s="777"/>
      <c r="DK127" s="777"/>
      <c r="DL127" s="777" t="s">
        <v>139</v>
      </c>
      <c r="DM127" s="777"/>
      <c r="DN127" s="777"/>
      <c r="DO127" s="777"/>
      <c r="DP127" s="777"/>
      <c r="DQ127" s="777" t="s">
        <v>139</v>
      </c>
      <c r="DR127" s="777"/>
      <c r="DS127" s="777"/>
      <c r="DT127" s="777"/>
      <c r="DU127" s="777"/>
      <c r="DV127" s="754" t="s">
        <v>139</v>
      </c>
      <c r="DW127" s="754"/>
      <c r="DX127" s="754"/>
      <c r="DY127" s="754"/>
      <c r="DZ127" s="755"/>
    </row>
    <row r="128" spans="1:130" s="228" customFormat="1" ht="26.25" customHeight="1" thickBot="1" x14ac:dyDescent="0.25">
      <c r="A128" s="756" t="s">
        <v>465</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466</v>
      </c>
      <c r="X128" s="758"/>
      <c r="Y128" s="758"/>
      <c r="Z128" s="759"/>
      <c r="AA128" s="760">
        <v>13664724</v>
      </c>
      <c r="AB128" s="761"/>
      <c r="AC128" s="761"/>
      <c r="AD128" s="761"/>
      <c r="AE128" s="762"/>
      <c r="AF128" s="763">
        <v>12675665</v>
      </c>
      <c r="AG128" s="761"/>
      <c r="AH128" s="761"/>
      <c r="AI128" s="761"/>
      <c r="AJ128" s="762"/>
      <c r="AK128" s="763">
        <v>11276286</v>
      </c>
      <c r="AL128" s="761"/>
      <c r="AM128" s="761"/>
      <c r="AN128" s="761"/>
      <c r="AO128" s="762"/>
      <c r="AP128" s="764"/>
      <c r="AQ128" s="765"/>
      <c r="AR128" s="765"/>
      <c r="AS128" s="765"/>
      <c r="AT128" s="766"/>
      <c r="AU128" s="230"/>
      <c r="AV128" s="230"/>
      <c r="AW128" s="230"/>
      <c r="AX128" s="767" t="s">
        <v>467</v>
      </c>
      <c r="AY128" s="768"/>
      <c r="AZ128" s="768"/>
      <c r="BA128" s="768"/>
      <c r="BB128" s="768"/>
      <c r="BC128" s="768"/>
      <c r="BD128" s="768"/>
      <c r="BE128" s="769"/>
      <c r="BF128" s="746" t="s">
        <v>139</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468</v>
      </c>
      <c r="CQ128" s="690"/>
      <c r="CR128" s="690"/>
      <c r="CS128" s="690"/>
      <c r="CT128" s="690"/>
      <c r="CU128" s="690"/>
      <c r="CV128" s="690"/>
      <c r="CW128" s="690"/>
      <c r="CX128" s="690"/>
      <c r="CY128" s="690"/>
      <c r="CZ128" s="690"/>
      <c r="DA128" s="690"/>
      <c r="DB128" s="690"/>
      <c r="DC128" s="690"/>
      <c r="DD128" s="690"/>
      <c r="DE128" s="690"/>
      <c r="DF128" s="691"/>
      <c r="DG128" s="750">
        <v>18729278</v>
      </c>
      <c r="DH128" s="751"/>
      <c r="DI128" s="751"/>
      <c r="DJ128" s="751"/>
      <c r="DK128" s="751"/>
      <c r="DL128" s="751">
        <v>17967769</v>
      </c>
      <c r="DM128" s="751"/>
      <c r="DN128" s="751"/>
      <c r="DO128" s="751"/>
      <c r="DP128" s="751"/>
      <c r="DQ128" s="751">
        <v>14259771</v>
      </c>
      <c r="DR128" s="751"/>
      <c r="DS128" s="751"/>
      <c r="DT128" s="751"/>
      <c r="DU128" s="751"/>
      <c r="DV128" s="752">
        <v>1.2</v>
      </c>
      <c r="DW128" s="752"/>
      <c r="DX128" s="752"/>
      <c r="DY128" s="752"/>
      <c r="DZ128" s="753"/>
    </row>
    <row r="129" spans="1:131" s="228" customFormat="1" ht="26.25" customHeight="1" x14ac:dyDescent="0.2">
      <c r="A129" s="734" t="s">
        <v>102</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469</v>
      </c>
      <c r="X129" s="737"/>
      <c r="Y129" s="737"/>
      <c r="Z129" s="738"/>
      <c r="AA129" s="739">
        <v>1373511332</v>
      </c>
      <c r="AB129" s="740"/>
      <c r="AC129" s="740"/>
      <c r="AD129" s="740"/>
      <c r="AE129" s="741"/>
      <c r="AF129" s="742">
        <v>1440097732</v>
      </c>
      <c r="AG129" s="740"/>
      <c r="AH129" s="740"/>
      <c r="AI129" s="740"/>
      <c r="AJ129" s="741"/>
      <c r="AK129" s="742">
        <v>1400259697</v>
      </c>
      <c r="AL129" s="740"/>
      <c r="AM129" s="740"/>
      <c r="AN129" s="740"/>
      <c r="AO129" s="741"/>
      <c r="AP129" s="743"/>
      <c r="AQ129" s="744"/>
      <c r="AR129" s="744"/>
      <c r="AS129" s="744"/>
      <c r="AT129" s="745"/>
      <c r="AU129" s="231"/>
      <c r="AV129" s="231"/>
      <c r="AW129" s="231"/>
      <c r="AX129" s="711" t="s">
        <v>470</v>
      </c>
      <c r="AY129" s="712"/>
      <c r="AZ129" s="712"/>
      <c r="BA129" s="712"/>
      <c r="BB129" s="712"/>
      <c r="BC129" s="712"/>
      <c r="BD129" s="712"/>
      <c r="BE129" s="713"/>
      <c r="BF129" s="730" t="s">
        <v>139</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471</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472</v>
      </c>
      <c r="X130" s="737"/>
      <c r="Y130" s="737"/>
      <c r="Z130" s="738"/>
      <c r="AA130" s="739">
        <v>220715266</v>
      </c>
      <c r="AB130" s="740"/>
      <c r="AC130" s="740"/>
      <c r="AD130" s="740"/>
      <c r="AE130" s="741"/>
      <c r="AF130" s="742">
        <v>219002820</v>
      </c>
      <c r="AG130" s="740"/>
      <c r="AH130" s="740"/>
      <c r="AI130" s="740"/>
      <c r="AJ130" s="741"/>
      <c r="AK130" s="742">
        <v>217919276</v>
      </c>
      <c r="AL130" s="740"/>
      <c r="AM130" s="740"/>
      <c r="AN130" s="740"/>
      <c r="AO130" s="741"/>
      <c r="AP130" s="743"/>
      <c r="AQ130" s="744"/>
      <c r="AR130" s="744"/>
      <c r="AS130" s="744"/>
      <c r="AT130" s="745"/>
      <c r="AU130" s="231"/>
      <c r="AV130" s="231"/>
      <c r="AW130" s="231"/>
      <c r="AX130" s="711" t="s">
        <v>473</v>
      </c>
      <c r="AY130" s="712"/>
      <c r="AZ130" s="712"/>
      <c r="BA130" s="712"/>
      <c r="BB130" s="712"/>
      <c r="BC130" s="712"/>
      <c r="BD130" s="712"/>
      <c r="BE130" s="713"/>
      <c r="BF130" s="714">
        <v>13.2</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474</v>
      </c>
      <c r="X131" s="721"/>
      <c r="Y131" s="721"/>
      <c r="Z131" s="722"/>
      <c r="AA131" s="723">
        <v>1152796066</v>
      </c>
      <c r="AB131" s="724"/>
      <c r="AC131" s="724"/>
      <c r="AD131" s="724"/>
      <c r="AE131" s="725"/>
      <c r="AF131" s="726">
        <v>1221094912</v>
      </c>
      <c r="AG131" s="724"/>
      <c r="AH131" s="724"/>
      <c r="AI131" s="724"/>
      <c r="AJ131" s="725"/>
      <c r="AK131" s="726">
        <v>1182340421</v>
      </c>
      <c r="AL131" s="724"/>
      <c r="AM131" s="724"/>
      <c r="AN131" s="724"/>
      <c r="AO131" s="725"/>
      <c r="AP131" s="727"/>
      <c r="AQ131" s="728"/>
      <c r="AR131" s="728"/>
      <c r="AS131" s="728"/>
      <c r="AT131" s="729"/>
      <c r="AU131" s="231"/>
      <c r="AV131" s="231"/>
      <c r="AW131" s="231"/>
      <c r="AX131" s="689" t="s">
        <v>475</v>
      </c>
      <c r="AY131" s="690"/>
      <c r="AZ131" s="690"/>
      <c r="BA131" s="690"/>
      <c r="BB131" s="690"/>
      <c r="BC131" s="690"/>
      <c r="BD131" s="690"/>
      <c r="BE131" s="691"/>
      <c r="BF131" s="692">
        <v>167.1</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476</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477</v>
      </c>
      <c r="W132" s="702"/>
      <c r="X132" s="702"/>
      <c r="Y132" s="702"/>
      <c r="Z132" s="703"/>
      <c r="AA132" s="704">
        <v>13.57231054</v>
      </c>
      <c r="AB132" s="705"/>
      <c r="AC132" s="705"/>
      <c r="AD132" s="705"/>
      <c r="AE132" s="706"/>
      <c r="AF132" s="707">
        <v>12.539233380000001</v>
      </c>
      <c r="AG132" s="705"/>
      <c r="AH132" s="705"/>
      <c r="AI132" s="705"/>
      <c r="AJ132" s="706"/>
      <c r="AK132" s="707">
        <v>13.708365929999999</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478</v>
      </c>
      <c r="W133" s="681"/>
      <c r="X133" s="681"/>
      <c r="Y133" s="681"/>
      <c r="Z133" s="682"/>
      <c r="AA133" s="683">
        <v>13.6</v>
      </c>
      <c r="AB133" s="684"/>
      <c r="AC133" s="684"/>
      <c r="AD133" s="684"/>
      <c r="AE133" s="685"/>
      <c r="AF133" s="683">
        <v>13.1</v>
      </c>
      <c r="AG133" s="684"/>
      <c r="AH133" s="684"/>
      <c r="AI133" s="684"/>
      <c r="AJ133" s="685"/>
      <c r="AK133" s="683">
        <v>13.2</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uECqSTl3pO9waGZDBoZaacT6V9O4h3PM51M1ojSgSImHEvsbUr9x3UgtVAp4uQUhEA0BMUrbEVMRbRUx9xELoQ==" saltValue="E2NLsdyndwJkWGa/i2pgi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067B3-DFF2-4090-A950-4DCCEC9A20C5}">
  <sheetPr>
    <pageSetUpPr fitToPage="1"/>
  </sheetPr>
  <dimension ref="A1:DP97"/>
  <sheetViews>
    <sheetView showGridLines="0" view="pageBreakPreview" zoomScaleNormal="85" zoomScaleSheetLayoutView="100" workbookViewId="0">
      <selection sqref="A1:A1048576"/>
    </sheetView>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8uxCWz1Uk0fRIDfI+TrDTP0mRhW2SA1x63XuXDsz4NpWaz+GYEBfPdPUhJMzeuh4aWwRCz0fbj5xcToJCQJD+A==" saltValue="wajY9yHF0c9KHx/hQHs5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4"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479</v>
      </c>
    </row>
  </sheetData>
  <sheetProtection algorithmName="SHA-512" hashValue="VseNqOMVH1QXy6DPS7S0gtPolD7Z+p7QiO9X+n/6h2upA4zyCr3+Rh2c0CBiVi12RwrrkaGPX1S3uS1EQ7X2pQ==" saltValue="QsofGJEOA6T5rvUF6w4iv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28"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482</v>
      </c>
      <c r="AP7" s="270"/>
      <c r="AQ7" s="271" t="s">
        <v>483</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484</v>
      </c>
      <c r="AQ8" s="277" t="s">
        <v>485</v>
      </c>
      <c r="AR8" s="278" t="s">
        <v>486</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487</v>
      </c>
      <c r="AL9" s="1105"/>
      <c r="AM9" s="1105"/>
      <c r="AN9" s="1106"/>
      <c r="AO9" s="279">
        <v>594630663</v>
      </c>
      <c r="AP9" s="279">
        <v>79150</v>
      </c>
      <c r="AQ9" s="280">
        <v>84743</v>
      </c>
      <c r="AR9" s="281">
        <v>-6.6</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488</v>
      </c>
      <c r="AL10" s="1105"/>
      <c r="AM10" s="1105"/>
      <c r="AN10" s="1106"/>
      <c r="AO10" s="279">
        <v>5036066</v>
      </c>
      <c r="AP10" s="279">
        <v>670</v>
      </c>
      <c r="AQ10" s="280">
        <v>459</v>
      </c>
      <c r="AR10" s="281">
        <v>46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489</v>
      </c>
      <c r="AL11" s="1105"/>
      <c r="AM11" s="1105"/>
      <c r="AN11" s="1106"/>
      <c r="AO11" s="279" t="s">
        <v>490</v>
      </c>
      <c r="AP11" s="279" t="s">
        <v>490</v>
      </c>
      <c r="AQ11" s="280" t="s">
        <v>490</v>
      </c>
      <c r="AR11" s="281" t="s">
        <v>490</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491</v>
      </c>
      <c r="AL12" s="1105"/>
      <c r="AM12" s="1105"/>
      <c r="AN12" s="1106"/>
      <c r="AO12" s="279">
        <v>41580</v>
      </c>
      <c r="AP12" s="279">
        <v>6</v>
      </c>
      <c r="AQ12" s="280">
        <v>6</v>
      </c>
      <c r="AR12" s="281">
        <v>0</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492</v>
      </c>
      <c r="AL13" s="1105"/>
      <c r="AM13" s="1105"/>
      <c r="AN13" s="1106"/>
      <c r="AO13" s="279">
        <v>7357618</v>
      </c>
      <c r="AP13" s="279">
        <v>979</v>
      </c>
      <c r="AQ13" s="280">
        <v>1050</v>
      </c>
      <c r="AR13" s="281">
        <v>-6.8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493</v>
      </c>
      <c r="AL14" s="1105"/>
      <c r="AM14" s="1105"/>
      <c r="AN14" s="1106"/>
      <c r="AO14" s="279">
        <v>-40885290</v>
      </c>
      <c r="AP14" s="279">
        <v>-5442</v>
      </c>
      <c r="AQ14" s="280">
        <v>-6706</v>
      </c>
      <c r="AR14" s="281">
        <v>-18.8</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157</v>
      </c>
      <c r="AL15" s="1102"/>
      <c r="AM15" s="1102"/>
      <c r="AN15" s="1103"/>
      <c r="AO15" s="279">
        <v>566180637</v>
      </c>
      <c r="AP15" s="279">
        <v>75363</v>
      </c>
      <c r="AQ15" s="280">
        <v>79553</v>
      </c>
      <c r="AR15" s="281">
        <v>-5.3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494</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495</v>
      </c>
      <c r="AP20" s="290" t="s">
        <v>496</v>
      </c>
      <c r="AQ20" s="291" t="s">
        <v>497</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498</v>
      </c>
      <c r="AL21" s="1108"/>
      <c r="AM21" s="1108"/>
      <c r="AN21" s="1109"/>
      <c r="AO21" s="294">
        <v>834.81</v>
      </c>
      <c r="AP21" s="295">
        <v>924.87</v>
      </c>
      <c r="AQ21" s="296">
        <v>-90.06</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499</v>
      </c>
      <c r="AL22" s="1108"/>
      <c r="AM22" s="1108"/>
      <c r="AN22" s="1109"/>
      <c r="AO22" s="299">
        <v>101.3</v>
      </c>
      <c r="AP22" s="300">
        <v>100.4</v>
      </c>
      <c r="AQ22" s="301">
        <v>0.9</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500</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501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502</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482</v>
      </c>
      <c r="AP30" s="270"/>
      <c r="AQ30" s="271" t="s">
        <v>483</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484</v>
      </c>
      <c r="AQ31" s="277" t="s">
        <v>485</v>
      </c>
      <c r="AR31" s="278" t="s">
        <v>486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503</v>
      </c>
      <c r="AL32" s="1099"/>
      <c r="AM32" s="1099"/>
      <c r="AN32" s="1100"/>
      <c r="AO32" s="279">
        <v>208755383</v>
      </c>
      <c r="AP32" s="279">
        <v>27787</v>
      </c>
      <c r="AQ32" s="280">
        <v>24963</v>
      </c>
      <c r="AR32" s="281">
        <v>11.3</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504</v>
      </c>
      <c r="AL33" s="1099"/>
      <c r="AM33" s="1099"/>
      <c r="AN33" s="1100"/>
      <c r="AO33" s="279" t="s">
        <v>490</v>
      </c>
      <c r="AP33" s="279" t="s">
        <v>490</v>
      </c>
      <c r="AQ33" s="280">
        <v>1044</v>
      </c>
      <c r="AR33" s="281" t="s">
        <v>490</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505</v>
      </c>
      <c r="AL34" s="1099"/>
      <c r="AM34" s="1099"/>
      <c r="AN34" s="1100"/>
      <c r="AO34" s="279">
        <v>164016995</v>
      </c>
      <c r="AP34" s="279">
        <v>21832</v>
      </c>
      <c r="AQ34" s="280">
        <v>20939</v>
      </c>
      <c r="AR34" s="281">
        <v>4.3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506</v>
      </c>
      <c r="AL35" s="1099"/>
      <c r="AM35" s="1099"/>
      <c r="AN35" s="1100"/>
      <c r="AO35" s="279">
        <v>6559892</v>
      </c>
      <c r="AP35" s="279">
        <v>873</v>
      </c>
      <c r="AQ35" s="280">
        <v>806</v>
      </c>
      <c r="AR35" s="281">
        <v>8.3000000000000007</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507</v>
      </c>
      <c r="AL36" s="1099"/>
      <c r="AM36" s="1099"/>
      <c r="AN36" s="1100"/>
      <c r="AO36" s="279">
        <v>2650882</v>
      </c>
      <c r="AP36" s="279">
        <v>353</v>
      </c>
      <c r="AQ36" s="280">
        <v>47</v>
      </c>
      <c r="AR36" s="281">
        <v>651.1</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508</v>
      </c>
      <c r="AL37" s="1099"/>
      <c r="AM37" s="1099"/>
      <c r="AN37" s="1100"/>
      <c r="AO37" s="279">
        <v>9291961</v>
      </c>
      <c r="AP37" s="279">
        <v>1237</v>
      </c>
      <c r="AQ37" s="280">
        <v>403</v>
      </c>
      <c r="AR37" s="281">
        <v>206.9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509</v>
      </c>
      <c r="AL38" s="1096"/>
      <c r="AM38" s="1096"/>
      <c r="AN38" s="1097"/>
      <c r="AO38" s="309" t="s">
        <v>490</v>
      </c>
      <c r="AP38" s="309" t="s">
        <v>490</v>
      </c>
      <c r="AQ38" s="310">
        <v>1</v>
      </c>
      <c r="AR38" s="301" t="s">
        <v>490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510</v>
      </c>
      <c r="AL39" s="1096"/>
      <c r="AM39" s="1096"/>
      <c r="AN39" s="1097"/>
      <c r="AO39" s="279">
        <v>-11276286</v>
      </c>
      <c r="AP39" s="279">
        <v>-1501</v>
      </c>
      <c r="AQ39" s="280">
        <v>-1558</v>
      </c>
      <c r="AR39" s="281">
        <v>-3.7</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511</v>
      </c>
      <c r="AL40" s="1099"/>
      <c r="AM40" s="1099"/>
      <c r="AN40" s="1100"/>
      <c r="AO40" s="279">
        <v>-217919276</v>
      </c>
      <c r="AP40" s="279">
        <v>-29007</v>
      </c>
      <c r="AQ40" s="280">
        <v>-27101</v>
      </c>
      <c r="AR40" s="281">
        <v>7</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512</v>
      </c>
      <c r="AL41" s="1102"/>
      <c r="AM41" s="1102"/>
      <c r="AN41" s="1103"/>
      <c r="AO41" s="279">
        <v>162079551</v>
      </c>
      <c r="AP41" s="279">
        <v>21574</v>
      </c>
      <c r="AQ41" s="280">
        <v>19544</v>
      </c>
      <c r="AR41" s="281">
        <v>10.4</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513</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514</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482</v>
      </c>
      <c r="AN49" s="1092" t="s">
        <v>515</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516</v>
      </c>
      <c r="AO50" s="322" t="s">
        <v>517</v>
      </c>
      <c r="AP50" s="323" t="s">
        <v>518</v>
      </c>
      <c r="AQ50" s="324" t="s">
        <v>519</v>
      </c>
      <c r="AR50" s="325" t="s">
        <v>520</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521</v>
      </c>
      <c r="AL51" s="318"/>
      <c r="AM51" s="326">
        <v>270516326</v>
      </c>
      <c r="AN51" s="327">
        <v>35757</v>
      </c>
      <c r="AO51" s="328">
        <v>14.1</v>
      </c>
      <c r="AP51" s="329">
        <v>39072</v>
      </c>
      <c r="AQ51" s="330">
        <v>0</v>
      </c>
      <c r="AR51" s="331">
        <v>14.1</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522</v>
      </c>
      <c r="AM52" s="334">
        <v>123106617</v>
      </c>
      <c r="AN52" s="335">
        <v>16273</v>
      </c>
      <c r="AO52" s="336">
        <v>32.799999999999997</v>
      </c>
      <c r="AP52" s="337">
        <v>14106</v>
      </c>
      <c r="AQ52" s="338">
        <v>4.9000000000000004</v>
      </c>
      <c r="AR52" s="339">
        <v>27.9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523</v>
      </c>
      <c r="AL53" s="318"/>
      <c r="AM53" s="326">
        <v>304077422</v>
      </c>
      <c r="AN53" s="327">
        <v>40139</v>
      </c>
      <c r="AO53" s="328">
        <v>12.3</v>
      </c>
      <c r="AP53" s="329">
        <v>42833</v>
      </c>
      <c r="AQ53" s="330">
        <v>9.6</v>
      </c>
      <c r="AR53" s="331">
        <v>2.7</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522</v>
      </c>
      <c r="AM54" s="334">
        <v>138475928</v>
      </c>
      <c r="AN54" s="335">
        <v>18279</v>
      </c>
      <c r="AO54" s="336">
        <v>12.3</v>
      </c>
      <c r="AP54" s="337">
        <v>15211</v>
      </c>
      <c r="AQ54" s="338">
        <v>7.8</v>
      </c>
      <c r="AR54" s="339">
        <v>4.5</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524</v>
      </c>
      <c r="AL55" s="318"/>
      <c r="AM55" s="326">
        <v>289246704</v>
      </c>
      <c r="AN55" s="327">
        <v>38266</v>
      </c>
      <c r="AO55" s="328">
        <v>-4.7</v>
      </c>
      <c r="AP55" s="329">
        <v>46888</v>
      </c>
      <c r="AQ55" s="330">
        <v>9.5</v>
      </c>
      <c r="AR55" s="331">
        <v>-14.2</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522</v>
      </c>
      <c r="AM56" s="334">
        <v>90661846</v>
      </c>
      <c r="AN56" s="335">
        <v>11994</v>
      </c>
      <c r="AO56" s="336">
        <v>-34.4</v>
      </c>
      <c r="AP56" s="337">
        <v>14375</v>
      </c>
      <c r="AQ56" s="338">
        <v>-5.5</v>
      </c>
      <c r="AR56" s="339">
        <v>-28.9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525</v>
      </c>
      <c r="AL57" s="318"/>
      <c r="AM57" s="326">
        <v>318295942</v>
      </c>
      <c r="AN57" s="327">
        <v>42279</v>
      </c>
      <c r="AO57" s="328">
        <v>10.5</v>
      </c>
      <c r="AP57" s="329">
        <v>46574</v>
      </c>
      <c r="AQ57" s="330">
        <v>-0.7</v>
      </c>
      <c r="AR57" s="331">
        <v>11.2</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522</v>
      </c>
      <c r="AM58" s="334">
        <v>101979870</v>
      </c>
      <c r="AN58" s="335">
        <v>13546</v>
      </c>
      <c r="AO58" s="336">
        <v>12.9</v>
      </c>
      <c r="AP58" s="337">
        <v>14394</v>
      </c>
      <c r="AQ58" s="338">
        <v>0.1</v>
      </c>
      <c r="AR58" s="339">
        <v>12.8</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526</v>
      </c>
      <c r="AL59" s="318"/>
      <c r="AM59" s="326">
        <v>322611329</v>
      </c>
      <c r="AN59" s="327">
        <v>42942</v>
      </c>
      <c r="AO59" s="328">
        <v>1.6</v>
      </c>
      <c r="AP59" s="329">
        <v>44729</v>
      </c>
      <c r="AQ59" s="330">
        <v>-4</v>
      </c>
      <c r="AR59" s="331">
        <v>5.6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522</v>
      </c>
      <c r="AM60" s="334">
        <v>116151435</v>
      </c>
      <c r="AN60" s="335">
        <v>15461</v>
      </c>
      <c r="AO60" s="336">
        <v>14.1</v>
      </c>
      <c r="AP60" s="337">
        <v>15395</v>
      </c>
      <c r="AQ60" s="338">
        <v>7</v>
      </c>
      <c r="AR60" s="339">
        <v>7.1</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527</v>
      </c>
      <c r="AL61" s="340"/>
      <c r="AM61" s="341">
        <v>300949545</v>
      </c>
      <c r="AN61" s="342">
        <v>39877</v>
      </c>
      <c r="AO61" s="343">
        <v>6.8</v>
      </c>
      <c r="AP61" s="344">
        <v>44019</v>
      </c>
      <c r="AQ61" s="345">
        <v>2.9</v>
      </c>
      <c r="AR61" s="331">
        <v>3.9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522</v>
      </c>
      <c r="AM62" s="334">
        <v>114075139</v>
      </c>
      <c r="AN62" s="335">
        <v>15111</v>
      </c>
      <c r="AO62" s="336">
        <v>7.5</v>
      </c>
      <c r="AP62" s="337">
        <v>14696</v>
      </c>
      <c r="AQ62" s="338">
        <v>2.9</v>
      </c>
      <c r="AR62" s="339">
        <v>4.5999999999999996</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qIXpbYBwnxxFyYRZYY8BgOtsiOLChiR66zfvzWAdyHSJgTxFLviV1UcH/kvC3wJbk1P3JGmtNx4Phz6fs3fXgw==" saltValue="iJJp8fHZNc5TL61aXI1p4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70" zoomScaleNormal="7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528</v>
      </c>
    </row>
    <row r="121" spans="125:125" ht="13.5" hidden="1" customHeight="1" x14ac:dyDescent="0.2">
      <c r="DU121" s="257"/>
    </row>
  </sheetData>
  <sheetProtection algorithmName="SHA-512" hashValue="NEkMTdh0qXy/c70FzELJC/Lrwp1Qzj50E4d4NCegf9dzdR+cmgXeSAv6P3CTK2ukeW+H1UahY3r8xhiFqu0dRA==" saltValue="nzRHp5/37wnw44yXo5m5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9" zoomScale="80" zoomScaleNormal="8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529</v>
      </c>
    </row>
  </sheetData>
  <sheetProtection algorithmName="SHA-512" hashValue="+maiaj9/D5FltfuS0SYQyvJnfwusDm8XN3VcHo/TUIk/IKtjgNdeMFSy6UZY2IcgoM20h/UDe96To83BhVMCDw==" saltValue="0zzwm6VV3aLl9D3bbDSJ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E38" zoomScale="110" zoomScaleNormal="11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530</v>
      </c>
      <c r="G46" s="349" t="s">
        <v>531</v>
      </c>
      <c r="H46" s="349" t="s">
        <v>532</v>
      </c>
      <c r="I46" s="349" t="s">
        <v>533</v>
      </c>
      <c r="J46" s="350" t="s">
        <v>534</v>
      </c>
    </row>
    <row r="47" spans="2:10" ht="57.75" customHeight="1" x14ac:dyDescent="0.2">
      <c r="B47" s="7"/>
      <c r="C47" s="1113" t="s">
        <v>4</v>
      </c>
      <c r="D47" s="1113"/>
      <c r="E47" s="1114"/>
      <c r="F47" s="351">
        <v>8.19</v>
      </c>
      <c r="G47" s="352">
        <v>6.96</v>
      </c>
      <c r="H47" s="352">
        <v>6.95</v>
      </c>
      <c r="I47" s="352">
        <v>10.1</v>
      </c>
      <c r="J47" s="353">
        <v>13.03</v>
      </c>
    </row>
    <row r="48" spans="2:10" ht="57.75" customHeight="1" x14ac:dyDescent="0.2">
      <c r="B48" s="8"/>
      <c r="C48" s="1115" t="s">
        <v>5</v>
      </c>
      <c r="D48" s="1115"/>
      <c r="E48" s="1116"/>
      <c r="F48" s="354">
        <v>1.59</v>
      </c>
      <c r="G48" s="355">
        <v>2.2000000000000002</v>
      </c>
      <c r="H48" s="355">
        <v>3.96</v>
      </c>
      <c r="I48" s="355">
        <v>5.28</v>
      </c>
      <c r="J48" s="356">
        <v>4.6500000000000004</v>
      </c>
    </row>
    <row r="49" spans="2:10" ht="57.75" customHeight="1" thickBot="1" x14ac:dyDescent="0.25">
      <c r="B49" s="9"/>
      <c r="C49" s="1117" t="s">
        <v>6</v>
      </c>
      <c r="D49" s="1117"/>
      <c r="E49" s="1118"/>
      <c r="F49" s="357">
        <v>3.04</v>
      </c>
      <c r="G49" s="358" t="s">
        <v>535</v>
      </c>
      <c r="H49" s="358">
        <v>1.77</v>
      </c>
      <c r="I49" s="358">
        <v>4.9800000000000004</v>
      </c>
      <c r="J49" s="359">
        <v>1.86</v>
      </c>
    </row>
    <row r="50" spans="2:10" ht="13.5" customHeight="1" x14ac:dyDescent="0.2"/>
  </sheetData>
  <sheetProtection algorithmName="SHA-512" hashValue="qv+IqO0YNSkkRrMnFNDAsHi/3cHoLq3LCMSBuMf7xQHcbO26OVcAnDUI4yHZo4enrTVkP5i4Z/RiXoBLTu243w==" saltValue="t3hk9qCwmnZ/UnX74DIA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2024-03-27T03:47:12Z</dcterms:created>
  <dcterms:modified xsi:type="dcterms:W3CDTF">2024-03-27T03:48:18Z</dcterms:modified>
  <cp:category/>
</cp:coreProperties>
</file>