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44F99950-5E1E-4FF3-9DED-D7506305A03D}" xr6:coauthVersionLast="36" xr6:coauthVersionMax="36" xr10:uidLastSave="{00000000-0000-0000-0000-000000000000}"/>
  <bookViews>
    <workbookView xWindow="0" yWindow="0" windowWidth="15890" windowHeight="7280" tabRatio="89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3" i="10" l="1"/>
  <c r="BG32"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BW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l="1"/>
  <c r="BE32" i="10" l="1"/>
  <c r="BE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<sst xmlns="http://schemas.openxmlformats.org/spreadsheetml/2006/main" count="1451" uniqueCount="603">
  <si>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</si>
  <si>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</si>
  <si>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</si>
  <si>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</si>
  <si>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</si>
  <si>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</si>
  <si>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</si>
  <si>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</si>
  <si>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</si>
  <si>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</si>
  <si>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</si>
  <si>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</si>
  <si>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</si>
  <si>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</si>
  <si>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</si>
  <si>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</si>
  <si>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</si>
  <si>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</si>
  <si>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</si>
  <si>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</si>
  <si>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</si>
  <si>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</si>
  <si>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</si>
  <si>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</si>
  <si>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</si>
  <si>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</si>
  <si>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</si>
  <si>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</si>
  <si>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</si>
  <si>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</si>
  <si>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</si>
  <si>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</si>
  <si>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</si>
  <si>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</si>
  <si>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</si>
  <si>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</si>
  <si>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</si>
  <si>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</si>
  <si>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</si>
  <si>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</si>
  <si>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</si>
  <si>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</si>
  <si>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</si>
  <si>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</si>
  <si>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</si>
  <si>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</si>
  <si>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</si>
  <si>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</si>
  <si>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</si>
  <si>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</si>
  <si>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</si>
  <si>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</si>
  <si>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</si>
  <si>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</si>
  <si>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</si>
  <si>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</si>
  <si>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</si>
  <si>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</si>
  <si>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</si>
  <si>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</si>
  <si>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</si>
  <si>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</si>
  <si>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</si>
  <si>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</si>
  <si>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</si>
  <si>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</si>
  <si>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</si>
  <si>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</si>
  <si>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</si>
  <si>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</si>
  <si>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</si>
  <si>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</si>
  <si>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</si>
  <si>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</si>
  <si>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</si>
  <si>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</si>
  <si>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</si>
  <si>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</si>
  <si>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</si>
  <si>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</si>
  <si>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</si>
  <si>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</si>
  <si>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</si>
  <si>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佐賀県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</si>
  <si>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</si>
  <si>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</si>
  <si>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</si>
  <si>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</si>
  <si>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</si>
  <si>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</si>
  <si>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</si>
  <si>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</si>
  <si>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</si>
  <si>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</si>
  <si>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</si>
  <si>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</si>
  <si>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</si>
  <si>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</si>
  <si>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</si>
  <si>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</si>
  <si>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</si>
  <si>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</si>
  <si>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</si>
  <si>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</si>
  <si>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</si>
  <si>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</si>
  <si>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</si>
  <si>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</si>
  <si>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</si>
  <si>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</si>
  <si>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</si>
  <si>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</si>
  <si>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</si>
  <si>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</si>
  <si>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</si>
  <si>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</si>
  <si>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</si>
  <si>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</si>
  <si>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</si>
  <si>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</si>
  <si>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</si>
  <si>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</si>
  <si>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</si>
  <si>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</si>
  <si>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</si>
  <si>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</si>
  <si>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</si>
  <si>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</si>
  <si>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</si>
  <si>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</si>
  <si>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</si>
  <si>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</si>
  <si>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</si>
  <si>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</si>
  <si>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</si>
  <si>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</si>
  <si>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</si>
  <si>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</si>
  <si>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</si>
  <si>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</si>
  <si>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</si>
  <si>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</si>
  <si>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</si>
  <si>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</si>
  <si>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</si>
  <si>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</si>
  <si>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</si>
  <si>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</si>
  <si>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</si>
  <si>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</si>
  <si>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</si>
  <si>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</si>
  <si>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</si>
  <si>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</si>
  <si>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</si>
  <si>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</si>
  <si>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</si>
  <si>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</si>
  <si>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</si>
  <si>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</si>
  <si>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</si>
  <si>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</si>
  <si>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</si>
  <si>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</si>
  <si>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</si>
  <si>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</si>
  <si>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</si>
  <si>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</si>
  <si>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</si>
  <si>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</si>
  <si>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</si>
  <si>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</si>
  <si>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</si>
  <si>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</si>
  <si>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</si>
  <si>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</si>
  <si>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</si>
  <si>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</si>
  <si>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</si>
  <si>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</si>
  <si>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</si>
  <si>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</si>
  <si>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</si>
  <si>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</si>
  <si>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</si>
  <si>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</si>
  <si>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</si>
  <si>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</si>
  <si>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</si>
  <si>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</si>
  <si>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</si>
  <si>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</si>
  <si>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</si>
  <si>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</si>
  <si>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</si>
  <si>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佐賀県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</si>
  <si>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</si>
  <si>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</si>
  <si>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</si>
  <si>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</si>
  <si>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</si>
  <si>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</si>
  <si>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</si>
  <si>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</si>
  <si>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</si>
  <si>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</si>
  <si>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</si>
  <si>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</si>
  <si>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</si>
  <si>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</si>
  <si>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</si>
  <si>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</si>
  <si>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</si>
  <si>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</si>
  <si>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</si>
  <si>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</si>
  <si>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</si>
  <si>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</si>
  <si>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</si>
  <si>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</si>
  <si>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</si>
  <si>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</si>
  <si>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</si>
  <si>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</si>
  <si>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</si>
  <si>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</si>
  <si>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</si>
  <si>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</si>
  <si>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</si>
  <si>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</si>
  <si>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</si>
  <si>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</si>
  <si>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</si>
  <si>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</si>
  <si>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</si>
  <si>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</si>
  <si>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</si>
  <si>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</si>
  <si>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</si>
  <si>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</si>
  <si>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</si>
  <si>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</si>
  <si>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</si>
  <si>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</si>
  <si>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</si>
  <si>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</si>
  <si>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</si>
  <si>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</si>
  <si>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</si>
  <si>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</si>
  <si>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</si>
  <si>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</si>
  <si>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</si>
  <si>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</si>
  <si>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</si>
  <si>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</si>
  <si>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</si>
  <si>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</si>
  <si>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</si>
  <si>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</si>
  <si>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</si>
  <si>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</si>
  <si>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</si>
  <si>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</si>
  <si>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</si>
  <si>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</si>
  <si>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</si>
  <si>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</si>
  <si>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</si>
  <si>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</si>
  <si>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</si>
  <si>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</si>
  <si>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</si>
  <si>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</si>
  <si>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</si>
  <si>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</si>
  <si>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</si>
  <si>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</si>
  <si>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</si>
  <si>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</si>
  <si>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</si>
  <si>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</si>
  <si>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</si>
  <si>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</si>
  <si>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</si>
  <si>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</si>
  <si>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</si>
  <si>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</si>
  <si>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</si>
  <si>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</si>
  <si>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</si>
  <si>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</si>
  <si>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</si>
  <si>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</si>
  <si>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</si>
  <si>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</si>
  <si>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</si>
  <si>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</si>
  <si>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</si>
  <si>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</si>
  <si>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</si>
  <si>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</si>
  <si>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</si>
  <si>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</si>
  <si>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</si>
  <si>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</si>
  <si>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</si>
  <si>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</si>
  <si>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</si>
  <si>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</si>
  <si>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</si>
  <si>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</si>
  <si>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</si>
  <si>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</si>
  <si>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</si>
  <si>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</si>
  <si>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</si>
  <si>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</si>
  <si>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</si>
  <si>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</si>
  <si>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</si>
  <si>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</si>
  <si>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</si>
  <si>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</si>
  <si>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</si>
  <si>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</si>
  <si>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</si>
  <si>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</si>
  <si>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</si>
  <si>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</si>
  <si>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</si>
  <si>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</si>
  <si>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</si>
  <si>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</si>
  <si>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</si>
  <si>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</si>
  <si>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</si>
  <si>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</si>
  <si>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</si>
  <si>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</si>
  <si>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</si>
  <si>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</si>
  <si>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</si>
  <si>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</si>
  <si>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</si>
  <si>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</si>
  <si>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</si>
  <si>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</si>
  <si>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</si>
  <si>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佐賀県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</si>
  <si>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</si>
  <si>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</si>
  <si>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</si>
  <si>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</si>
  <si>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</si>
  <si>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</si>
  <si>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</si>
  <si>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</si>
  <si>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</si>
  <si>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</si>
  <si>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</si>
  <si>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</si>
  <si>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</si>
  <si>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</si>
  <si>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</si>
  <si>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</si>
  <si>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</si>
  <si>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</si>
  <si>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</si>
  <si>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</si>
  <si>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災害救助基金特別会計</t>
    <phoneticPr fontId="3"/>
  </si>
  <si>
    <t>-</t>
    <phoneticPr fontId="3"/>
  </si>
  <si>
    <t>母子父子寡婦福祉資金特別会計</t>
    <phoneticPr fontId="3"/>
  </si>
  <si>
    <t>就農支援資金特別会計</t>
    <phoneticPr fontId="3"/>
  </si>
  <si>
    <t>小規模企業者等設備導入等事業支援特別会計</t>
    <phoneticPr fontId="3"/>
  </si>
  <si>
    <t>財政調整積立金特別会計</t>
    <phoneticPr fontId="3"/>
  </si>
  <si>
    <t>証紙特別会計</t>
    <phoneticPr fontId="3"/>
  </si>
  <si>
    <t>土地取得特別会計</t>
    <phoneticPr fontId="3"/>
  </si>
  <si>
    <t>林業改善資金特別会計</t>
    <phoneticPr fontId="3"/>
  </si>
  <si>
    <t>沿岸漁業改善資金特別会計</t>
    <phoneticPr fontId="3"/>
  </si>
  <si>
    <t>公債管理特別会計</t>
    <phoneticPr fontId="3"/>
  </si>
  <si>
    <t>育英資金特別会計</t>
    <phoneticPr fontId="3"/>
  </si>
  <si>
    <t>地方独立行政法人佐賀県医療センター好生館貸付金特別会計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</si>
  <si>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</si>
  <si>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</si>
  <si>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</si>
  <si>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</si>
  <si>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</si>
  <si>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</si>
  <si>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</si>
  <si>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</si>
  <si>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</si>
  <si>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</si>
  <si>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</si>
  <si>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</si>
  <si>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</si>
  <si>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</si>
  <si>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佐賀県工業用水道事業会計</t>
    <phoneticPr fontId="3"/>
  </si>
  <si>
    <t>法適用企業</t>
    <phoneticPr fontId="3"/>
  </si>
  <si>
    <t>佐賀県港湾整備事業特別会計</t>
    <phoneticPr fontId="3"/>
  </si>
  <si>
    <t>法非適用企業</t>
    <phoneticPr fontId="3"/>
  </si>
  <si>
    <t>佐賀県産業用地造成事業特別会計</t>
    <phoneticPr fontId="3"/>
  </si>
  <si>
    <t>-</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</si>
  <si>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</si>
  <si>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</si>
  <si>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</si>
  <si>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</si>
  <si>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</si>
  <si>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</si>
  <si>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</si>
  <si>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</si>
  <si>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</si>
  <si>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</si>
  <si>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</si>
  <si>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</si>
  <si>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</si>
  <si>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</si>
  <si>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</si>
  <si>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</si>
  <si>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</si>
  <si>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</si>
  <si>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</si>
  <si>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</si>
  <si>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</si>
  <si>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</si>
  <si>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</si>
  <si>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</si>
  <si>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</si>
  <si>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</si>
  <si>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</si>
  <si>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</si>
  <si>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</si>
  <si>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</si>
  <si>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</si>
  <si>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</si>
  <si>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</si>
  <si>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</si>
  <si>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</si>
  <si>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t>
    <phoneticPr fontId="3"/>
  </si>
  <si>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</si>
  <si>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</si>
  <si>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</si>
  <si>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</si>
  <si>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</si>
  <si>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</si>
  <si>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</si>
  <si>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</si>
  <si>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</si>
  <si>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</si>
  <si>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</si>
  <si>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</si>
  <si>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</si>
  <si>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</si>
  <si>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</si>
  <si>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</si>
  <si>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</si>
  <si>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</si>
  <si>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</si>
  <si>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</si>
  <si>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</si>
  <si>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</si>
  <si>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</si>
  <si>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</si>
  <si>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佐賀県工業用水道事業会計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</si>
  <si>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</si>
  <si>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</si>
  <si>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佐賀県港湾整備事業特別会計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</si>
  <si>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</si>
  <si>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佐賀県産業用地造成事業特別会計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</si>
  <si>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</si>
  <si>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</si>
  <si>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</si>
  <si>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</si>
  <si>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</si>
  <si>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</si>
  <si>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</si>
  <si>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</si>
  <si>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</si>
  <si>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</si>
  <si>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</si>
  <si>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</si>
  <si>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</si>
  <si>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</si>
  <si>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</si>
  <si>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</si>
  <si>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</si>
  <si>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</si>
  <si>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</si>
  <si>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</si>
  <si>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</si>
  <si>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</si>
  <si>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</si>
  <si>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</si>
  <si>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</si>
  <si>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</si>
  <si>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</si>
  <si>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</si>
  <si>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</si>
  <si>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</si>
  <si>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</si>
  <si>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</si>
  <si>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</si>
  <si>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</si>
  <si>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</si>
  <si>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</si>
  <si>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</si>
  <si>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</si>
  <si>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</si>
  <si>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</si>
  <si>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</si>
  <si>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</si>
  <si>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</si>
  <si>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</si>
  <si>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</si>
  <si>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</si>
  <si>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</si>
  <si>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</si>
  <si>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</si>
  <si>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</si>
  <si>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</si>
  <si>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</si>
  <si>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</si>
  <si>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</si>
  <si>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</si>
  <si>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</si>
  <si>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</si>
  <si>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</si>
  <si>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</si>
  <si>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</si>
  <si>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</si>
  <si>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</si>
  <si>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</si>
  <si>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</si>
  <si>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</si>
  <si>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</si>
  <si>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</si>
  <si>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</si>
  <si>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</si>
  <si>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</si>
  <si>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</si>
  <si>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</si>
  <si>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</si>
  <si>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</si>
  <si>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</si>
  <si>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</si>
  <si>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</si>
  <si>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</si>
  <si>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</si>
  <si>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</si>
  <si>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</si>
  <si>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</si>
  <si>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2.56</t>
  </si>
  <si>
    <t>一般会計</t>
  </si>
  <si>
    <t>佐賀県工業用水道事業会計</t>
  </si>
  <si>
    <t>国民健康保険事業特別会計</t>
  </si>
  <si>
    <t>佐賀県港湾整備事業特別会計</t>
  </si>
  <si>
    <t>証紙特別会計</t>
  </si>
  <si>
    <t>災害救助基金特別会計</t>
  </si>
  <si>
    <t>母子父子寡婦福祉資金特別会計</t>
  </si>
  <si>
    <t>就農支援資金特別会計</t>
  </si>
  <si>
    <t>その他会計（赤字）</t>
  </si>
  <si>
    <t>その他会計（黒字）</t>
  </si>
  <si>
    <t>（百万円）</t>
    <phoneticPr fontId="2"/>
  </si>
  <si>
    <t>H30</t>
    <phoneticPr fontId="2"/>
  </si>
  <si>
    <t>R01</t>
    <phoneticPr fontId="2"/>
  </si>
  <si>
    <t>R02</t>
    <phoneticPr fontId="2"/>
  </si>
  <si>
    <t>R03</t>
    <phoneticPr fontId="2"/>
  </si>
  <si>
    <t>R04</t>
    <phoneticPr fontId="2"/>
  </si>
  <si>
    <t>大規模施設整備基金</t>
  </si>
  <si>
    <t>SSP育成・SAGA2024運営基金</t>
    <rPh sb="3" eb="5">
      <t>イクセイ</t>
    </rPh>
    <rPh sb="14" eb="18">
      <t>ウンエイキキン</t>
    </rPh>
    <phoneticPr fontId="3"/>
  </si>
  <si>
    <t>地域医療介護総合確保基金</t>
    <rPh sb="0" eb="4">
      <t>チイキイリョウ</t>
    </rPh>
    <rPh sb="4" eb="6">
      <t>カイゴ</t>
    </rPh>
    <rPh sb="6" eb="8">
      <t>ソウゴウ</t>
    </rPh>
    <rPh sb="8" eb="12">
      <t>カクホキキン</t>
    </rPh>
    <phoneticPr fontId="2"/>
  </si>
  <si>
    <t>発電用施設周辺地域振興基金</t>
    <rPh sb="0" eb="3">
      <t>ハツデンヨウ</t>
    </rPh>
    <rPh sb="3" eb="5">
      <t>シセツ</t>
    </rPh>
    <rPh sb="5" eb="7">
      <t>シュウヘン</t>
    </rPh>
    <rPh sb="7" eb="9">
      <t>チイキ</t>
    </rPh>
    <rPh sb="9" eb="11">
      <t>シンコウ</t>
    </rPh>
    <rPh sb="11" eb="13">
      <t>キキン</t>
    </rPh>
    <phoneticPr fontId="2"/>
  </si>
  <si>
    <t>新型コロナウイルス感染症対応中小企業金融支援基金</t>
  </si>
  <si>
    <t>佐賀県女性と生涯学習財団</t>
  </si>
  <si>
    <t>佐賀県食鳥肉衛生協会</t>
  </si>
  <si>
    <t>佐賀県産業振興機構</t>
  </si>
  <si>
    <t>佐賀県森林整備担い手育成基金</t>
  </si>
  <si>
    <t>佐賀県教育文化振興財団</t>
  </si>
  <si>
    <t>佐賀県土地開発公社</t>
  </si>
  <si>
    <t>佐賀県医療センター好生館</t>
  </si>
  <si>
    <t>佐賀県長寿社会振興財団</t>
  </si>
  <si>
    <t>佐賀県地域福祉振興基金</t>
  </si>
  <si>
    <t>佐賀県芸術文化協会</t>
  </si>
  <si>
    <t>佐賀県道路公社</t>
  </si>
  <si>
    <t>佐賀県国際交流協会</t>
  </si>
  <si>
    <t>佐賀県建設技術支援機構</t>
  </si>
  <si>
    <t>佐賀県臓器バンク</t>
  </si>
  <si>
    <t>○</t>
    <phoneticPr fontId="2"/>
  </si>
  <si>
    <t>佐賀県農業公社</t>
  </si>
  <si>
    <t>嘉瀬川水辺環境整備センター</t>
  </si>
  <si>
    <t>佐賀県畜産協会</t>
  </si>
  <si>
    <t>佐賀県暴力追放運動推進センター</t>
  </si>
  <si>
    <t>さが緑の基金</t>
  </si>
  <si>
    <t>佐賀ターミナルビル</t>
  </si>
  <si>
    <t>佐賀県健康づくり財団</t>
  </si>
  <si>
    <t>佐賀県生活衛生営業指導センター</t>
  </si>
  <si>
    <t>佐賀県スポーツ協会</t>
  </si>
  <si>
    <t>佐賀県園芸農業振興基金協会</t>
  </si>
  <si>
    <t>佐賀県玄海栽培漁業協会</t>
  </si>
  <si>
    <t>佐賀県畜産公社</t>
  </si>
  <si>
    <t>佐賀県環境クリーン財団</t>
  </si>
  <si>
    <t>佐賀県アイバンク協会</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</si>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</sst>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5417-4AC6-B565-6737D06854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102824</c:v>
                </c:pt>
                <c:pt idx="1">
                  <c:v>113858</c:v>
                </c:pt>
                <c:pt idx="2">
                  <c:v>146166</c:v>
                </c:pt>
                <c:pt idx="3">
                  <c:v>157479</c:v>
                </c:pt>
                <c:pt idx="4">
                  <c:v>164078</c:v>
                </c:pt>
              </c:numCache>
            </c:numRef>
          </c:val>
          <c:smooth val="0"/>
          <c:extLst>
            <c:ext xmlns:c16="http://schemas.microsoft.com/office/drawing/2014/chart" uri="{C3380CC4-5D6E-409C-BE32-E72D297353CC}">
              <c16:uniqueId val="{00000001-5417-4AC6-B565-6737D068542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c:v>
                </c:pt>
                <c:pt idx="1">
                  <c:v>2.14</c:v>
                </c:pt>
                <c:pt idx="2">
                  <c:v>3.58</c:v>
                </c:pt>
                <c:pt idx="3">
                  <c:v>0.51</c:v>
                </c:pt>
                <c:pt idx="4">
                  <c:v>4.17</c:v>
                </c:pt>
              </c:numCache>
            </c:numRef>
          </c:val>
          <c:extLst>
            <c:ext xmlns:c16="http://schemas.microsoft.com/office/drawing/2014/chart" uri="{C3380CC4-5D6E-409C-BE32-E72D297353CC}">
              <c16:uniqueId val="{00000000-1AD6-4795-AE94-691B4A4AFF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5.79</c:v>
                </c:pt>
                <c:pt idx="1">
                  <c:v>6.65</c:v>
                </c:pt>
                <c:pt idx="2">
                  <c:v>6.78</c:v>
                </c:pt>
                <c:pt idx="3">
                  <c:v>6.89</c:v>
                </c:pt>
                <c:pt idx="4">
                  <c:v>6.77</c:v>
                </c:pt>
              </c:numCache>
            </c:numRef>
          </c:val>
          <c:extLst>
            <c:ext xmlns:c16="http://schemas.microsoft.com/office/drawing/2014/chart" uri="{C3380CC4-5D6E-409C-BE32-E72D297353CC}">
              <c16:uniqueId val="{00000001-1AD6-4795-AE94-691B4A4AFF0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0.87</c:v>
                </c:pt>
                <c:pt idx="2">
                  <c:v>1.76</c:v>
                </c:pt>
                <c:pt idx="3">
                  <c:v>-2.56</c:v>
                </c:pt>
                <c:pt idx="4">
                  <c:v>3.37</c:v>
                </c:pt>
              </c:numCache>
            </c:numRef>
          </c:val>
          <c:smooth val="0"/>
          <c:extLst>
            <c:ext xmlns:c16="http://schemas.microsoft.com/office/drawing/2014/chart" uri="{C3380CC4-5D6E-409C-BE32-E72D297353CC}">
              <c16:uniqueId val="{00000002-1AD6-4795-AE94-691B4A4AFF0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0.22</c:v>
                </c:pt>
                <c:pt idx="2">
                  <c:v>#N/A</c:v>
                </c:pt>
                <c:pt idx="3">
                  <c:v>0.65</c:v>
                </c:pt>
                <c:pt idx="4">
                  <c:v>#N/A</c:v>
                </c:pt>
                <c:pt idx="5">
                  <c:v>0.48</c:v>
                </c:pt>
                <c:pt idx="6">
                  <c:v>#N/A</c:v>
                </c:pt>
                <c:pt idx="7">
                  <c:v>0.42</c:v>
                </c:pt>
                <c:pt idx="8">
                  <c:v>#N/A</c:v>
                </c:pt>
                <c:pt idx="9">
                  <c:v>0</c:v>
                </c:pt>
              </c:numCache>
            </c:numRef>
          </c:val>
          <c:extLst>
            <c:ext xmlns:c16="http://schemas.microsoft.com/office/drawing/2014/chart" uri="{C3380CC4-5D6E-409C-BE32-E72D297353CC}">
              <c16:uniqueId val="{00000000-5F30-489D-B30F-3A6EFAA096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30-489D-B30F-3A6EFAA0963B}"/>
            </c:ext>
          </c:extLst>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F30-489D-B30F-3A6EFAA0963B}"/>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30-489D-B30F-3A6EFAA0963B}"/>
            </c:ext>
          </c:extLst>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F30-489D-B30F-3A6EFAA0963B}"/>
            </c:ext>
          </c:extLst>
        </c:ser>
        <c:ser>
          <c:idx val="5"/>
          <c:order val="5"/>
          <c:tx>
            <c:strRef>
              <c:f>データシート!$A$32</c:f>
              <c:strCache>
                <c:ptCount val="1"/>
                <c:pt idx="0">
                  <c:v>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5-5F30-489D-B30F-3A6EFAA0963B}"/>
            </c:ext>
          </c:extLst>
        </c:ser>
        <c:ser>
          <c:idx val="6"/>
          <c:order val="6"/>
          <c:tx>
            <c:strRef>
              <c:f>データシート!$A$33</c:f>
              <c:strCache>
                <c:ptCount val="1"/>
                <c:pt idx="0">
                  <c:v>佐賀県港湾整備事業特別会計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0.21</c:v>
                </c:pt>
                <c:pt idx="4">
                  <c:v>#N/A</c:v>
                </c:pt>
                <c:pt idx="5">
                  <c:v>0.22</c:v>
                </c:pt>
                <c:pt idx="6">
                  <c:v>#N/A</c:v>
                </c:pt>
                <c:pt idx="7">
                  <c:v>0.2</c:v>
                </c:pt>
                <c:pt idx="8">
                  <c:v>#N/A</c:v>
                </c:pt>
                <c:pt idx="9">
                  <c:v>0.19</c:v>
                </c:pt>
              </c:numCache>
            </c:numRef>
          </c:val>
          <c:extLst>
            <c:ext xmlns:c16="http://schemas.microsoft.com/office/drawing/2014/chart" uri="{C3380CC4-5D6E-409C-BE32-E72D297353CC}">
              <c16:uniqueId val="{00000006-5F30-489D-B30F-3A6EFAA0963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0.53</c:v>
                </c:pt>
                <c:pt idx="2">
                  <c:v>#N/A</c:v>
                </c:pt>
                <c:pt idx="3">
                  <c:v>0.67</c:v>
                </c:pt>
                <c:pt idx="4">
                  <c:v>#N/A</c:v>
                </c:pt>
                <c:pt idx="5">
                  <c:v>1.62</c:v>
                </c:pt>
                <c:pt idx="6">
                  <c:v>#N/A</c:v>
                </c:pt>
                <c:pt idx="7">
                  <c:v>1.64</c:v>
                </c:pt>
                <c:pt idx="8">
                  <c:v>#N/A</c:v>
                </c:pt>
                <c:pt idx="9">
                  <c:v>0.37</c:v>
                </c:pt>
              </c:numCache>
            </c:numRef>
          </c:val>
          <c:extLst>
            <c:ext xmlns:c16="http://schemas.microsoft.com/office/drawing/2014/chart" uri="{C3380CC4-5D6E-409C-BE32-E72D297353CC}">
              <c16:uniqueId val="{00000007-5F30-489D-B30F-3A6EFAA0963B}"/>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0.84</c:v>
                </c:pt>
                <c:pt idx="2">
                  <c:v>#N/A</c:v>
                </c:pt>
                <c:pt idx="3">
                  <c:v>0.8</c:v>
                </c:pt>
                <c:pt idx="4">
                  <c:v>#N/A</c:v>
                </c:pt>
                <c:pt idx="5">
                  <c:v>0.79</c:v>
                </c:pt>
                <c:pt idx="6">
                  <c:v>#N/A</c:v>
                </c:pt>
                <c:pt idx="7">
                  <c:v>0.77</c:v>
                </c:pt>
                <c:pt idx="8">
                  <c:v>#N/A</c:v>
                </c:pt>
                <c:pt idx="9">
                  <c:v>0.78</c:v>
                </c:pt>
              </c:numCache>
            </c:numRef>
          </c:val>
          <c:extLst>
            <c:ext xmlns:c16="http://schemas.microsoft.com/office/drawing/2014/chart" uri="{C3380CC4-5D6E-409C-BE32-E72D297353CC}">
              <c16:uniqueId val="{00000008-5F30-489D-B30F-3A6EFAA096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2.0699999999999998</c:v>
                </c:pt>
                <c:pt idx="2">
                  <c:v>#N/A</c:v>
                </c:pt>
                <c:pt idx="3">
                  <c:v>2.1</c:v>
                </c:pt>
                <c:pt idx="4">
                  <c:v>#N/A</c:v>
                </c:pt>
                <c:pt idx="5">
                  <c:v>3.54</c:v>
                </c:pt>
                <c:pt idx="6">
                  <c:v>#N/A</c:v>
                </c:pt>
                <c:pt idx="7">
                  <c:v>0.48</c:v>
                </c:pt>
                <c:pt idx="8">
                  <c:v>#N/A</c:v>
                </c:pt>
                <c:pt idx="9">
                  <c:v>4.12</c:v>
                </c:pt>
              </c:numCache>
            </c:numRef>
          </c:val>
          <c:extLst>
            <c:ext xmlns:c16="http://schemas.microsoft.com/office/drawing/2014/chart" uri="{C3380CC4-5D6E-409C-BE32-E72D297353CC}">
              <c16:uniqueId val="{00000009-5F30-489D-B30F-3A6EFAA0963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47002</c:v>
                </c:pt>
                <c:pt idx="5">
                  <c:v>47369</c:v>
                </c:pt>
                <c:pt idx="8">
                  <c:v>43168</c:v>
                </c:pt>
                <c:pt idx="11">
                  <c:v>40865</c:v>
                </c:pt>
                <c:pt idx="14">
                  <c:v>39530</c:v>
                </c:pt>
              </c:numCache>
            </c:numRef>
          </c:val>
          <c:extLst>
            <c:ext xmlns:c16="http://schemas.microsoft.com/office/drawing/2014/chart" uri="{C3380CC4-5D6E-409C-BE32-E72D297353CC}">
              <c16:uniqueId val="{00000000-0212-42D3-BED1-92F86DD0CA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9</c:v>
                </c:pt>
                <c:pt idx="9">
                  <c:v>2</c:v>
                </c:pt>
                <c:pt idx="12">
                  <c:v>1</c:v>
                </c:pt>
              </c:numCache>
            </c:numRef>
          </c:val>
          <c:extLst>
            <c:ext xmlns:c16="http://schemas.microsoft.com/office/drawing/2014/chart" uri="{C3380CC4-5D6E-409C-BE32-E72D297353CC}">
              <c16:uniqueId val="{00000001-0212-42D3-BED1-92F86DD0CA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1249</c:v>
                </c:pt>
                <c:pt idx="3">
                  <c:v>1122</c:v>
                </c:pt>
                <c:pt idx="6">
                  <c:v>911</c:v>
                </c:pt>
                <c:pt idx="9">
                  <c:v>681</c:v>
                </c:pt>
                <c:pt idx="12">
                  <c:v>376</c:v>
                </c:pt>
              </c:numCache>
            </c:numRef>
          </c:val>
          <c:extLst>
            <c:ext xmlns:c16="http://schemas.microsoft.com/office/drawing/2014/chart" uri="{C3380CC4-5D6E-409C-BE32-E72D297353CC}">
              <c16:uniqueId val="{00000002-0212-42D3-BED1-92F86DD0CA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12-42D3-BED1-92F86DD0CA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12-42D3-BED1-92F86DD0CA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1667</c:v>
                </c:pt>
                <c:pt idx="3">
                  <c:v>2000</c:v>
                </c:pt>
                <c:pt idx="6">
                  <c:v>2333</c:v>
                </c:pt>
                <c:pt idx="9">
                  <c:v>2750</c:v>
                </c:pt>
                <c:pt idx="12">
                  <c:v>3083</c:v>
                </c:pt>
              </c:numCache>
            </c:numRef>
          </c:val>
          <c:extLst>
            <c:ext xmlns:c16="http://schemas.microsoft.com/office/drawing/2014/chart" uri="{C3380CC4-5D6E-409C-BE32-E72D297353CC}">
              <c16:uniqueId val="{00000005-0212-42D3-BED1-92F86DD0CA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12-42D3-BED1-92F86DD0CA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63273</c:v>
                </c:pt>
                <c:pt idx="3">
                  <c:v>61179</c:v>
                </c:pt>
                <c:pt idx="6">
                  <c:v>58255</c:v>
                </c:pt>
                <c:pt idx="9">
                  <c:v>58153</c:v>
                </c:pt>
                <c:pt idx="12">
                  <c:v>57984</c:v>
                </c:pt>
              </c:numCache>
            </c:numRef>
          </c:val>
          <c:extLst>
            <c:ext xmlns:c16="http://schemas.microsoft.com/office/drawing/2014/chart" uri="{C3380CC4-5D6E-409C-BE32-E72D297353CC}">
              <c16:uniqueId val="{00000007-0212-42D3-BED1-92F86DD0CA9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19187</c:v>
                </c:pt>
                <c:pt idx="2">
                  <c:v>#N/A</c:v>
                </c:pt>
                <c:pt idx="3">
                  <c:v>#N/A</c:v>
                </c:pt>
                <c:pt idx="4">
                  <c:v>16932</c:v>
                </c:pt>
                <c:pt idx="5">
                  <c:v>#N/A</c:v>
                </c:pt>
                <c:pt idx="6">
                  <c:v>#N/A</c:v>
                </c:pt>
                <c:pt idx="7">
                  <c:v>18340</c:v>
                </c:pt>
                <c:pt idx="8">
                  <c:v>#N/A</c:v>
                </c:pt>
                <c:pt idx="9">
                  <c:v>#N/A</c:v>
                </c:pt>
                <c:pt idx="10">
                  <c:v>20721</c:v>
                </c:pt>
                <c:pt idx="11">
                  <c:v>#N/A</c:v>
                </c:pt>
                <c:pt idx="12">
                  <c:v>#N/A</c:v>
                </c:pt>
                <c:pt idx="13">
                  <c:v>21914</c:v>
                </c:pt>
                <c:pt idx="14">
                  <c:v>#N/A</c:v>
                </c:pt>
              </c:numCache>
            </c:numRef>
          </c:val>
          <c:smooth val="0"/>
          <c:extLst>
            <c:ext xmlns:c16="http://schemas.microsoft.com/office/drawing/2014/chart" uri="{C3380CC4-5D6E-409C-BE32-E72D297353CC}">
              <c16:uniqueId val="{00000008-0212-42D3-BED1-92F86DD0CA9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502537</c:v>
                </c:pt>
                <c:pt idx="5">
                  <c:v>492469</c:v>
                </c:pt>
                <c:pt idx="8">
                  <c:v>493511</c:v>
                </c:pt>
                <c:pt idx="11">
                  <c:v>488386</c:v>
                </c:pt>
                <c:pt idx="14">
                  <c:v>471732</c:v>
                </c:pt>
              </c:numCache>
            </c:numRef>
          </c:val>
          <c:extLst>
            <c:ext xmlns:c16="http://schemas.microsoft.com/office/drawing/2014/chart" uri="{C3380CC4-5D6E-409C-BE32-E72D297353CC}">
              <c16:uniqueId val="{00000000-98D2-4821-A8B6-909D70477F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13892</c:v>
                </c:pt>
                <c:pt idx="5">
                  <c:v>12297</c:v>
                </c:pt>
                <c:pt idx="8">
                  <c:v>13048</c:v>
                </c:pt>
                <c:pt idx="11">
                  <c:v>13473</c:v>
                </c:pt>
                <c:pt idx="14">
                  <c:v>12642</c:v>
                </c:pt>
              </c:numCache>
            </c:numRef>
          </c:val>
          <c:extLst>
            <c:ext xmlns:c16="http://schemas.microsoft.com/office/drawing/2014/chart" uri="{C3380CC4-5D6E-409C-BE32-E72D297353CC}">
              <c16:uniqueId val="{00000001-98D2-4821-A8B6-909D70477F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55656</c:v>
                </c:pt>
                <c:pt idx="5">
                  <c:v>57673</c:v>
                </c:pt>
                <c:pt idx="8">
                  <c:v>62336</c:v>
                </c:pt>
                <c:pt idx="11">
                  <c:v>78774</c:v>
                </c:pt>
                <c:pt idx="14">
                  <c:v>83749</c:v>
                </c:pt>
              </c:numCache>
            </c:numRef>
          </c:val>
          <c:extLst>
            <c:ext xmlns:c16="http://schemas.microsoft.com/office/drawing/2014/chart" uri="{C3380CC4-5D6E-409C-BE32-E72D297353CC}">
              <c16:uniqueId val="{00000002-98D2-4821-A8B6-909D70477F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18</c:v>
                </c:pt>
                <c:pt idx="6">
                  <c:v>0</c:v>
                </c:pt>
                <c:pt idx="9">
                  <c:v>412</c:v>
                </c:pt>
                <c:pt idx="12">
                  <c:v>0</c:v>
                </c:pt>
              </c:numCache>
            </c:numRef>
          </c:val>
          <c:extLst>
            <c:ext xmlns:c16="http://schemas.microsoft.com/office/drawing/2014/chart" uri="{C3380CC4-5D6E-409C-BE32-E72D297353CC}">
              <c16:uniqueId val="{00000003-98D2-4821-A8B6-909D70477F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D2-4821-A8B6-909D70477F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557</c:v>
                </c:pt>
                <c:pt idx="3">
                  <c:v>540</c:v>
                </c:pt>
                <c:pt idx="6">
                  <c:v>460</c:v>
                </c:pt>
                <c:pt idx="9">
                  <c:v>304</c:v>
                </c:pt>
                <c:pt idx="12">
                  <c:v>388</c:v>
                </c:pt>
              </c:numCache>
            </c:numRef>
          </c:val>
          <c:extLst>
            <c:ext xmlns:c16="http://schemas.microsoft.com/office/drawing/2014/chart" uri="{C3380CC4-5D6E-409C-BE32-E72D297353CC}">
              <c16:uniqueId val="{00000005-98D2-4821-A8B6-909D70477F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105217</c:v>
                </c:pt>
                <c:pt idx="3">
                  <c:v>104420</c:v>
                </c:pt>
                <c:pt idx="6">
                  <c:v>102958</c:v>
                </c:pt>
                <c:pt idx="9">
                  <c:v>97549</c:v>
                </c:pt>
                <c:pt idx="12">
                  <c:v>95960</c:v>
                </c:pt>
              </c:numCache>
            </c:numRef>
          </c:val>
          <c:extLst>
            <c:ext xmlns:c16="http://schemas.microsoft.com/office/drawing/2014/chart" uri="{C3380CC4-5D6E-409C-BE32-E72D297353CC}">
              <c16:uniqueId val="{00000006-98D2-4821-A8B6-909D70477F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D2-4821-A8B6-909D70477F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8D2-4821-A8B6-909D70477F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3735</c:v>
                </c:pt>
                <c:pt idx="3">
                  <c:v>2552</c:v>
                </c:pt>
                <c:pt idx="6">
                  <c:v>1694</c:v>
                </c:pt>
                <c:pt idx="9">
                  <c:v>1085</c:v>
                </c:pt>
                <c:pt idx="12">
                  <c:v>775</c:v>
                </c:pt>
              </c:numCache>
            </c:numRef>
          </c:val>
          <c:extLst>
            <c:ext xmlns:c16="http://schemas.microsoft.com/office/drawing/2014/chart" uri="{C3380CC4-5D6E-409C-BE32-E72D297353CC}">
              <c16:uniqueId val="{00000009-98D2-4821-A8B6-909D70477F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699034</c:v>
                </c:pt>
                <c:pt idx="3">
                  <c:v>697940</c:v>
                </c:pt>
                <c:pt idx="6">
                  <c:v>727236</c:v>
                </c:pt>
                <c:pt idx="9">
                  <c:v>752966</c:v>
                </c:pt>
                <c:pt idx="12">
                  <c:v>774249</c:v>
                </c:pt>
              </c:numCache>
            </c:numRef>
          </c:val>
          <c:extLst>
            <c:ext xmlns:c16="http://schemas.microsoft.com/office/drawing/2014/chart" uri="{C3380CC4-5D6E-409C-BE32-E72D297353CC}">
              <c16:uniqueId val="{0000000A-98D2-4821-A8B6-909D70477FC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236457</c:v>
                </c:pt>
                <c:pt idx="2">
                  <c:v>#N/A</c:v>
                </c:pt>
                <c:pt idx="3">
                  <c:v>#N/A</c:v>
                </c:pt>
                <c:pt idx="4">
                  <c:v>243031</c:v>
                </c:pt>
                <c:pt idx="5">
                  <c:v>#N/A</c:v>
                </c:pt>
                <c:pt idx="6">
                  <c:v>#N/A</c:v>
                </c:pt>
                <c:pt idx="7">
                  <c:v>263453</c:v>
                </c:pt>
                <c:pt idx="8">
                  <c:v>#N/A</c:v>
                </c:pt>
                <c:pt idx="9">
                  <c:v>#N/A</c:v>
                </c:pt>
                <c:pt idx="10">
                  <c:v>271683</c:v>
                </c:pt>
                <c:pt idx="11">
                  <c:v>#N/A</c:v>
                </c:pt>
                <c:pt idx="12">
                  <c:v>#N/A</c:v>
                </c:pt>
                <c:pt idx="13">
                  <c:v>303250</c:v>
                </c:pt>
                <c:pt idx="14">
                  <c:v>#N/A</c:v>
                </c:pt>
              </c:numCache>
            </c:numRef>
          </c:val>
          <c:smooth val="0"/>
          <c:extLst>
            <c:ext xmlns:c16="http://schemas.microsoft.com/office/drawing/2014/chart" uri="{C3380CC4-5D6E-409C-BE32-E72D297353CC}">
              <c16:uniqueId val="{0000000B-98D2-4821-A8B6-909D70477FC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17731</c:v>
                </c:pt>
                <c:pt idx="1">
                  <c:v>18741</c:v>
                </c:pt>
                <c:pt idx="2">
                  <c:v>18004</c:v>
                </c:pt>
              </c:numCache>
            </c:numRef>
          </c:val>
          <c:extLst>
            <c:ext xmlns:c16="http://schemas.microsoft.com/office/drawing/2014/chart" uri="{C3380CC4-5D6E-409C-BE32-E72D297353CC}">
              <c16:uniqueId val="{00000000-66CC-403A-8A35-2DA17731DA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10684</c:v>
                </c:pt>
                <c:pt idx="1">
                  <c:v>17283</c:v>
                </c:pt>
                <c:pt idx="2">
                  <c:v>15929</c:v>
                </c:pt>
              </c:numCache>
            </c:numRef>
          </c:val>
          <c:extLst>
            <c:ext xmlns:c16="http://schemas.microsoft.com/office/drawing/2014/chart" uri="{C3380CC4-5D6E-409C-BE32-E72D297353CC}">
              <c16:uniqueId val="{00000001-66CC-403A-8A35-2DA17731DA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33156</c:v>
                </c:pt>
                <c:pt idx="1">
                  <c:v>37265</c:v>
                </c:pt>
                <c:pt idx="2">
                  <c:v>38801</c:v>
                </c:pt>
              </c:numCache>
            </c:numRef>
          </c:val>
          <c:extLst>
            <c:ext xmlns:c16="http://schemas.microsoft.com/office/drawing/2014/chart" uri="{C3380CC4-5D6E-409C-BE32-E72D297353CC}">
              <c16:uniqueId val="{00000002-66CC-403A-8A35-2DA17731DA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満期一括償還地方債にかかる年度割相当額が増加したことに加え、算入公債費等が減少したことから、実質公債費比率の分子は増加した。</a:t>
          </a:r>
        </a:p>
        <a:p>
          <a:r>
            <a:rPr kumimoji="1" lang="ja-JP" altLang="en-US" sz="1100">
              <a:latin typeface="+mn-ea"/>
              <a:ea typeface="+mn-ea"/>
            </a:rPr>
            <a:t>　算入公債費等の減少は、年度経過に伴い財源対策債や補正予算債の算入額が減少したことが主な要因である。</a:t>
          </a:r>
        </a:p>
        <a:p>
          <a:r>
            <a:rPr kumimoji="1" lang="ja-JP" altLang="en-US" sz="1100">
              <a:latin typeface="+mn-ea"/>
              <a:ea typeface="+mn-ea"/>
            </a:rPr>
            <a:t>　国民スポーツ大会・全国障害者スポーツ大会の開催にむけた施設整備をはじめとした将来の佐賀の発展のために必要な大型事業の実施により、公債費の増加が見込まれるため、</a:t>
          </a:r>
          <a:r>
            <a:rPr kumimoji="1" lang="en-US" altLang="ja-JP" sz="1100">
              <a:latin typeface="+mn-ea"/>
              <a:ea typeface="+mn-ea"/>
            </a:rPr>
            <a:t>30</a:t>
          </a:r>
          <a:r>
            <a:rPr kumimoji="1" lang="ja-JP" altLang="en-US" sz="1100">
              <a:latin typeface="+mn-ea"/>
              <a:ea typeface="+mn-ea"/>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減債基金積立相当額の積立ルールが</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年償還で毎年度の積立額を発行額の</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分の１として設定しているのに対して、本県においては主に</a:t>
          </a:r>
          <a:r>
            <a:rPr kumimoji="1" lang="en-US" altLang="ja-JP" sz="1000">
              <a:solidFill>
                <a:schemeClr val="dk1"/>
              </a:solidFill>
              <a:effectLst/>
              <a:latin typeface="+mn-ea"/>
              <a:ea typeface="+mn-ea"/>
              <a:cs typeface="+mn-cs"/>
            </a:rPr>
            <a:t>17</a:t>
          </a:r>
          <a:r>
            <a:rPr kumimoji="1" lang="ja-JP" altLang="ja-JP" sz="1000">
              <a:solidFill>
                <a:schemeClr val="dk1"/>
              </a:solidFill>
              <a:effectLst/>
              <a:latin typeface="+mn-ea"/>
              <a:ea typeface="+mn-ea"/>
              <a:cs typeface="+mn-cs"/>
            </a:rPr>
            <a:t>年償還（３年据置）で毎年度の発行額の積立額を</a:t>
          </a:r>
          <a:r>
            <a:rPr kumimoji="1" lang="en-US" altLang="ja-JP" sz="1000">
              <a:solidFill>
                <a:schemeClr val="dk1"/>
              </a:solidFill>
              <a:effectLst/>
              <a:latin typeface="+mn-ea"/>
              <a:ea typeface="+mn-ea"/>
              <a:cs typeface="+mn-cs"/>
            </a:rPr>
            <a:t>17</a:t>
          </a:r>
          <a:r>
            <a:rPr kumimoji="1" lang="ja-JP" altLang="ja-JP" sz="1000">
              <a:solidFill>
                <a:schemeClr val="dk1"/>
              </a:solidFill>
              <a:effectLst/>
              <a:latin typeface="+mn-ea"/>
              <a:ea typeface="+mn-ea"/>
              <a:cs typeface="+mn-cs"/>
            </a:rPr>
            <a:t>分の１として設定しているため、減債基金残高と減債基金積立相当額に乖離が生じている。</a:t>
          </a:r>
          <a:endParaRPr kumimoji="1" lang="ja-JP" altLang="en-US" sz="8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　将来負担額（</a:t>
          </a:r>
          <a:r>
            <a:rPr kumimoji="1" lang="en-US" altLang="ja-JP" sz="1050">
              <a:latin typeface="+mn-ea"/>
              <a:ea typeface="+mn-ea"/>
            </a:rPr>
            <a:t>A</a:t>
          </a:r>
          <a:r>
            <a:rPr kumimoji="1" lang="ja-JP" altLang="en-US" sz="1050">
              <a:latin typeface="+mn-ea"/>
              <a:ea typeface="+mn-ea"/>
            </a:rPr>
            <a:t>）のうち、一般会計等に係る地方債の現在高は増となった一方、充当可能財源等</a:t>
          </a:r>
          <a:r>
            <a:rPr kumimoji="1" lang="en-US" altLang="ja-JP" sz="1050">
              <a:latin typeface="+mn-ea"/>
              <a:ea typeface="+mn-ea"/>
            </a:rPr>
            <a:t>(B)</a:t>
          </a:r>
          <a:r>
            <a:rPr kumimoji="1" lang="ja-JP" altLang="en-US" sz="1050">
              <a:latin typeface="+mn-ea"/>
              <a:ea typeface="+mn-ea"/>
            </a:rPr>
            <a:t>については基準財政需要額算入見込額の減となったことにより、将来負担比率の分子</a:t>
          </a:r>
          <a:r>
            <a:rPr kumimoji="1" lang="en-US" altLang="ja-JP" sz="1050">
              <a:latin typeface="+mn-ea"/>
              <a:ea typeface="+mn-ea"/>
            </a:rPr>
            <a:t>(A)-(B)</a:t>
          </a:r>
          <a:r>
            <a:rPr kumimoji="1" lang="ja-JP" altLang="en-US" sz="1050">
              <a:latin typeface="+mn-ea"/>
              <a:ea typeface="+mn-ea"/>
            </a:rPr>
            <a:t>は増となった。</a:t>
          </a:r>
        </a:p>
        <a:p>
          <a:r>
            <a:rPr kumimoji="1" lang="ja-JP" altLang="en-US" sz="1050">
              <a:latin typeface="+mn-ea"/>
              <a:ea typeface="+mn-ea"/>
            </a:rPr>
            <a:t>　一般会計等に係る地方債の現在高の増加は、一般単独事業債や行政改革推進債等の増加による。</a:t>
          </a:r>
        </a:p>
        <a:p>
          <a:r>
            <a:rPr kumimoji="1" lang="ja-JP" altLang="en-US" sz="1050">
              <a:latin typeface="+mn-ea"/>
              <a:ea typeface="+mn-ea"/>
            </a:rPr>
            <a:t>　充当可能基金の増加は、主として減債基金、</a:t>
          </a:r>
          <a:r>
            <a:rPr kumimoji="1" lang="en-US" altLang="ja-JP" sz="1050">
              <a:latin typeface="+mn-ea"/>
              <a:ea typeface="+mn-ea"/>
            </a:rPr>
            <a:t>SSP</a:t>
          </a:r>
          <a:r>
            <a:rPr kumimoji="1" lang="ja-JP" altLang="en-US" sz="1050">
              <a:latin typeface="+mn-ea"/>
              <a:ea typeface="+mn-ea"/>
            </a:rPr>
            <a:t>育成・</a:t>
          </a:r>
          <a:r>
            <a:rPr kumimoji="1" lang="en-US" altLang="ja-JP" sz="1050">
              <a:latin typeface="+mn-ea"/>
              <a:ea typeface="+mn-ea"/>
            </a:rPr>
            <a:t>SAGA2024</a:t>
          </a:r>
          <a:r>
            <a:rPr kumimoji="1" lang="ja-JP" altLang="en-US" sz="1050">
              <a:latin typeface="+mn-ea"/>
              <a:ea typeface="+mn-ea"/>
            </a:rPr>
            <a:t>運営基金の増加による。</a:t>
          </a:r>
        </a:p>
        <a:p>
          <a:r>
            <a:rPr kumimoji="1" lang="ja-JP" altLang="en-US" sz="1050">
              <a:latin typeface="+mn-ea"/>
              <a:ea typeface="+mn-ea"/>
            </a:rPr>
            <a:t>　基準財政需要額算入見込額の減は、年度経過に伴い臨時財政対策債や事業費補正の算入額が減少したことによる。</a:t>
          </a:r>
          <a:br>
            <a:rPr kumimoji="1" lang="ja-JP" altLang="en-US" sz="1050">
              <a:latin typeface="+mn-ea"/>
              <a:ea typeface="+mn-ea"/>
            </a:rPr>
          </a:br>
          <a:r>
            <a:rPr kumimoji="1" lang="ja-JP" altLang="en-US" sz="1050">
              <a:latin typeface="+mn-ea"/>
              <a:ea typeface="+mn-ea"/>
            </a:rPr>
            <a:t>　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財政調整積立金に決算剰余金を</a:t>
          </a:r>
          <a:r>
            <a:rPr kumimoji="1" lang="en-US" altLang="ja-JP" sz="1300">
              <a:solidFill>
                <a:schemeClr val="dk1"/>
              </a:solidFill>
              <a:effectLst/>
              <a:latin typeface="+mn-ea"/>
              <a:ea typeface="+mn-ea"/>
              <a:cs typeface="+mn-cs"/>
            </a:rPr>
            <a:t>33</a:t>
          </a:r>
          <a:r>
            <a:rPr kumimoji="1" lang="ja-JP" altLang="en-US" sz="1300">
              <a:solidFill>
                <a:schemeClr val="dk1"/>
              </a:solidFill>
              <a:effectLst/>
              <a:latin typeface="+mn-ea"/>
              <a:ea typeface="+mn-ea"/>
              <a:cs typeface="+mn-cs"/>
            </a:rPr>
            <a:t>億円積み立てたこと、</a:t>
          </a:r>
          <a:r>
            <a:rPr kumimoji="1" lang="en-US" altLang="ja-JP" sz="1300">
              <a:solidFill>
                <a:schemeClr val="dk1"/>
              </a:solidFill>
              <a:effectLst/>
              <a:latin typeface="+mn-ea"/>
              <a:ea typeface="+mn-ea"/>
              <a:cs typeface="+mn-cs"/>
            </a:rPr>
            <a:t>SSP</a:t>
          </a:r>
          <a:r>
            <a:rPr kumimoji="1" lang="ja-JP" altLang="en-US" sz="1300">
              <a:solidFill>
                <a:schemeClr val="dk1"/>
              </a:solidFill>
              <a:effectLst/>
              <a:latin typeface="+mn-ea"/>
              <a:ea typeface="+mn-ea"/>
              <a:cs typeface="+mn-cs"/>
            </a:rPr>
            <a:t>育成・</a:t>
          </a:r>
          <a:r>
            <a:rPr kumimoji="1" lang="en-US" altLang="ja-JP" sz="1300">
              <a:solidFill>
                <a:schemeClr val="dk1"/>
              </a:solidFill>
              <a:effectLst/>
              <a:latin typeface="+mn-ea"/>
              <a:ea typeface="+mn-ea"/>
              <a:cs typeface="+mn-cs"/>
            </a:rPr>
            <a:t>SAGA2024</a:t>
          </a:r>
          <a:r>
            <a:rPr kumimoji="1" lang="ja-JP" altLang="en-US" sz="1300">
              <a:solidFill>
                <a:schemeClr val="dk1"/>
              </a:solidFill>
              <a:effectLst/>
              <a:latin typeface="+mn-ea"/>
              <a:ea typeface="+mn-ea"/>
              <a:cs typeface="+mn-cs"/>
            </a:rPr>
            <a:t>運営基金に</a:t>
          </a:r>
          <a:r>
            <a:rPr kumimoji="1" lang="en-US" altLang="ja-JP" sz="1300">
              <a:solidFill>
                <a:schemeClr val="dk1"/>
              </a:solidFill>
              <a:effectLst/>
              <a:latin typeface="+mn-ea"/>
              <a:ea typeface="+mn-ea"/>
              <a:cs typeface="+mn-cs"/>
            </a:rPr>
            <a:t>32</a:t>
          </a:r>
          <a:r>
            <a:rPr kumimoji="1" lang="ja-JP" altLang="en-US" sz="1300">
              <a:solidFill>
                <a:schemeClr val="dk1"/>
              </a:solidFill>
              <a:effectLst/>
              <a:latin typeface="+mn-ea"/>
              <a:ea typeface="+mn-ea"/>
              <a:cs typeface="+mn-cs"/>
            </a:rPr>
            <a:t>億円積み立てた。</a:t>
          </a:r>
          <a:br>
            <a:rPr kumimoji="1" lang="ja-JP" altLang="en-US" sz="1300">
              <a:solidFill>
                <a:schemeClr val="dk1"/>
              </a:solidFill>
              <a:effectLst/>
              <a:latin typeface="+mn-ea"/>
              <a:ea typeface="+mn-ea"/>
              <a:cs typeface="+mn-cs"/>
            </a:rPr>
          </a:br>
          <a:r>
            <a:rPr kumimoji="1" lang="ja-JP" altLang="en-US" sz="1300">
              <a:solidFill>
                <a:schemeClr val="dk1"/>
              </a:solidFill>
              <a:effectLst/>
              <a:latin typeface="+mn-ea"/>
              <a:ea typeface="+mn-ea"/>
              <a:cs typeface="+mn-cs"/>
            </a:rPr>
            <a:t>　一方、財政調整積立金の取り崩し</a:t>
          </a:r>
          <a:r>
            <a:rPr kumimoji="1" lang="en-US" altLang="ja-JP" sz="1300">
              <a:solidFill>
                <a:schemeClr val="dk1"/>
              </a:solidFill>
              <a:effectLst/>
              <a:latin typeface="+mn-ea"/>
              <a:ea typeface="+mn-ea"/>
              <a:cs typeface="+mn-cs"/>
            </a:rPr>
            <a:t>40</a:t>
          </a:r>
          <a:r>
            <a:rPr kumimoji="1" lang="ja-JP" altLang="en-US" sz="1300">
              <a:solidFill>
                <a:schemeClr val="dk1"/>
              </a:solidFill>
              <a:effectLst/>
              <a:latin typeface="+mn-ea"/>
              <a:ea typeface="+mn-ea"/>
              <a:cs typeface="+mn-cs"/>
            </a:rPr>
            <a:t>億円、佐賀県新型コロナウイルス感染症対応中小企業金融支援基金の取崩し</a:t>
          </a:r>
          <a:r>
            <a:rPr kumimoji="1" lang="en-US" altLang="ja-JP" sz="1300">
              <a:solidFill>
                <a:schemeClr val="dk1"/>
              </a:solidFill>
              <a:effectLst/>
              <a:latin typeface="+mn-ea"/>
              <a:ea typeface="+mn-ea"/>
              <a:cs typeface="+mn-cs"/>
            </a:rPr>
            <a:t>16</a:t>
          </a:r>
          <a:r>
            <a:rPr kumimoji="1" lang="ja-JP" altLang="en-US" sz="1300">
              <a:solidFill>
                <a:schemeClr val="dk1"/>
              </a:solidFill>
              <a:effectLst/>
              <a:latin typeface="+mn-ea"/>
              <a:ea typeface="+mn-ea"/>
              <a:cs typeface="+mn-cs"/>
            </a:rPr>
            <a:t>億円、公債費償還のため減債基金を</a:t>
          </a:r>
          <a:r>
            <a:rPr kumimoji="1" lang="en-US" altLang="ja-JP" sz="1300">
              <a:solidFill>
                <a:schemeClr val="dk1"/>
              </a:solidFill>
              <a:effectLst/>
              <a:latin typeface="+mn-ea"/>
              <a:ea typeface="+mn-ea"/>
              <a:cs typeface="+mn-cs"/>
            </a:rPr>
            <a:t>14</a:t>
          </a:r>
          <a:r>
            <a:rPr kumimoji="1" lang="ja-JP" altLang="en-US" sz="1300">
              <a:solidFill>
                <a:schemeClr val="dk1"/>
              </a:solidFill>
              <a:effectLst/>
              <a:latin typeface="+mn-ea"/>
              <a:ea typeface="+mn-ea"/>
              <a:cs typeface="+mn-cs"/>
            </a:rPr>
            <a:t>億円取崩しを行ったこと等により、基金全体としては６億円の減となった。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br>
            <a:rPr kumimoji="1" lang="ja-JP" altLang="en-US" sz="1300">
              <a:solidFill>
                <a:schemeClr val="dk1"/>
              </a:solidFill>
              <a:effectLst/>
              <a:latin typeface="+mn-ea"/>
              <a:ea typeface="+mn-ea"/>
              <a:cs typeface="+mn-cs"/>
            </a:rPr>
          </a:br>
          <a:r>
            <a:rPr kumimoji="1" lang="ja-JP" altLang="en-US" sz="1300">
              <a:solidFill>
                <a:schemeClr val="dk1"/>
              </a:solidFill>
              <a:effectLst/>
              <a:latin typeface="+mn-ea"/>
              <a:ea typeface="+mn-ea"/>
              <a:cs typeface="+mn-cs"/>
            </a:rPr>
            <a:t>　特定目的基金を戦略的に活用していくとともに、収支改善の取組を進め、令和８年度末（</a:t>
          </a:r>
          <a:r>
            <a:rPr kumimoji="1" lang="en-US" altLang="ja-JP" sz="1300">
              <a:solidFill>
                <a:schemeClr val="dk1"/>
              </a:solidFill>
              <a:effectLst/>
              <a:latin typeface="+mn-ea"/>
              <a:ea typeface="+mn-ea"/>
              <a:cs typeface="+mn-cs"/>
            </a:rPr>
            <a:t>2027</a:t>
          </a:r>
          <a:r>
            <a:rPr kumimoji="1" lang="ja-JP" altLang="en-US" sz="1300">
              <a:solidFill>
                <a:schemeClr val="dk1"/>
              </a:solidFill>
              <a:effectLst/>
              <a:latin typeface="+mn-ea"/>
              <a:ea typeface="+mn-ea"/>
              <a:cs typeface="+mn-cs"/>
            </a:rPr>
            <a:t>年３月末）の財政調整積立金の残高について、約</a:t>
          </a:r>
          <a:r>
            <a:rPr kumimoji="1" lang="en-US" altLang="ja-JP" sz="1300">
              <a:solidFill>
                <a:schemeClr val="dk1"/>
              </a:solidFill>
              <a:effectLst/>
              <a:latin typeface="+mn-ea"/>
              <a:ea typeface="+mn-ea"/>
              <a:cs typeface="+mn-cs"/>
            </a:rPr>
            <a:t>130</a:t>
          </a:r>
          <a:r>
            <a:rPr kumimoji="1" lang="ja-JP" altLang="en-US" sz="1300">
              <a:solidFill>
                <a:schemeClr val="dk1"/>
              </a:solidFill>
              <a:effectLst/>
              <a:latin typeface="+mn-ea"/>
              <a:ea typeface="+mn-ea"/>
              <a:cs typeface="+mn-cs"/>
            </a:rPr>
            <a:t>億円（標準財政規模の５％程度）を確保する目標としている。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p>
        <a:p>
          <a:r>
            <a:rPr kumimoji="1" lang="ja-JP" altLang="en-US" sz="1100">
              <a:solidFill>
                <a:schemeClr val="dk1"/>
              </a:solidFill>
              <a:effectLst/>
              <a:latin typeface="+mn-ea"/>
              <a:ea typeface="+mn-ea"/>
              <a:cs typeface="+mn-cs"/>
            </a:rPr>
            <a:t>・大規模施設整備基金：県が設置する大規模な公用又は公共用の施設の整備</a:t>
          </a:r>
        </a:p>
        <a:p>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SSP</a:t>
          </a:r>
          <a:r>
            <a:rPr kumimoji="1" lang="ja-JP" altLang="en-US" sz="1100">
              <a:solidFill>
                <a:schemeClr val="dk1"/>
              </a:solidFill>
              <a:effectLst/>
              <a:latin typeface="+mn-ea"/>
              <a:ea typeface="+mn-ea"/>
              <a:cs typeface="+mn-cs"/>
            </a:rPr>
            <a:t>育成・</a:t>
          </a:r>
          <a:r>
            <a:rPr kumimoji="1" lang="en-US" altLang="ja-JP" sz="1100">
              <a:solidFill>
                <a:schemeClr val="dk1"/>
              </a:solidFill>
              <a:effectLst/>
              <a:latin typeface="+mn-ea"/>
              <a:ea typeface="+mn-ea"/>
              <a:cs typeface="+mn-cs"/>
            </a:rPr>
            <a:t>SAGA2024</a:t>
          </a:r>
          <a:r>
            <a:rPr kumimoji="1" lang="ja-JP" altLang="en-US" sz="1100">
              <a:solidFill>
                <a:schemeClr val="dk1"/>
              </a:solidFill>
              <a:effectLst/>
              <a:latin typeface="+mn-ea"/>
              <a:ea typeface="+mn-ea"/>
              <a:cs typeface="+mn-cs"/>
            </a:rPr>
            <a:t>運営基金：国民スポーツ大会及び全国障害者スポーツ大会の円滑な運営</a:t>
          </a:r>
        </a:p>
        <a:p>
          <a:r>
            <a:rPr kumimoji="1" lang="ja-JP" altLang="en-US" sz="1100">
              <a:solidFill>
                <a:schemeClr val="dk1"/>
              </a:solidFill>
              <a:effectLst/>
              <a:latin typeface="+mn-ea"/>
              <a:ea typeface="+mn-ea"/>
              <a:cs typeface="+mn-cs"/>
            </a:rPr>
            <a:t>・地域医療介護総合確保基金：地域における医療及び介護の総合的な確保のための事業の実施</a:t>
          </a:r>
        </a:p>
        <a:p>
          <a:r>
            <a:rPr kumimoji="1" lang="ja-JP" altLang="en-US" sz="1100">
              <a:solidFill>
                <a:schemeClr val="dk1"/>
              </a:solidFill>
              <a:effectLst/>
              <a:latin typeface="+mn-ea"/>
              <a:ea typeface="+mn-ea"/>
              <a:cs typeface="+mn-cs"/>
            </a:rPr>
            <a:t>・発電用施設周辺地域振興基金：発電用施設の設置、運転の円滑化に資する知識の普及等に要する資金に充てる</a:t>
          </a:r>
        </a:p>
        <a:p>
          <a:r>
            <a:rPr kumimoji="1" lang="ja-JP" altLang="en-US" sz="1100">
              <a:solidFill>
                <a:schemeClr val="dk1"/>
              </a:solidFill>
              <a:effectLst/>
              <a:latin typeface="+mn-ea"/>
              <a:ea typeface="+mn-ea"/>
              <a:cs typeface="+mn-cs"/>
            </a:rPr>
            <a:t>・新型コロナウイルス感染症対応中小企業金融支援基金：新型コロナの影響を受けた県内の中小企業者に対し金融上の支援を行い、その経営の安定化を図る</a:t>
          </a:r>
          <a:endParaRPr kumimoji="1" lang="en-US" altLang="ja-JP" sz="1100">
            <a:solidFill>
              <a:schemeClr val="dk1"/>
            </a:solidFill>
            <a:effectLst/>
            <a:latin typeface="+mn-ea"/>
            <a:ea typeface="+mn-ea"/>
            <a:cs typeface="+mn-cs"/>
          </a:endParaRP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・大規模施設整備基金：施設の長期保全整備事業等の実施により３億円の減</a:t>
          </a:r>
          <a:br>
            <a:rPr kumimoji="1" lang="ja-JP" altLang="en-US"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SSP</a:t>
          </a:r>
          <a:r>
            <a:rPr kumimoji="1" lang="ja-JP" altLang="en-US" sz="1100">
              <a:solidFill>
                <a:schemeClr val="dk1"/>
              </a:solidFill>
              <a:effectLst/>
              <a:latin typeface="+mn-ea"/>
              <a:ea typeface="+mn-ea"/>
              <a:cs typeface="+mn-cs"/>
            </a:rPr>
            <a:t>育成・</a:t>
          </a:r>
          <a:r>
            <a:rPr kumimoji="1" lang="en-US" altLang="ja-JP" sz="1100">
              <a:solidFill>
                <a:schemeClr val="dk1"/>
              </a:solidFill>
              <a:effectLst/>
              <a:latin typeface="+mn-ea"/>
              <a:ea typeface="+mn-ea"/>
              <a:cs typeface="+mn-cs"/>
            </a:rPr>
            <a:t>SAGA2024</a:t>
          </a:r>
          <a:r>
            <a:rPr kumimoji="1" lang="ja-JP" altLang="en-US" sz="1100">
              <a:solidFill>
                <a:schemeClr val="dk1"/>
              </a:solidFill>
              <a:effectLst/>
              <a:latin typeface="+mn-ea"/>
              <a:ea typeface="+mn-ea"/>
              <a:cs typeface="+mn-cs"/>
            </a:rPr>
            <a:t>運営基金：新規積立による</a:t>
          </a:r>
          <a:r>
            <a:rPr kumimoji="1" lang="en-US" altLang="ja-JP" sz="1100">
              <a:solidFill>
                <a:schemeClr val="dk1"/>
              </a:solidFill>
              <a:effectLst/>
              <a:latin typeface="+mn-ea"/>
              <a:ea typeface="+mn-ea"/>
              <a:cs typeface="+mn-cs"/>
            </a:rPr>
            <a:t>32</a:t>
          </a:r>
          <a:r>
            <a:rPr kumimoji="1" lang="ja-JP" altLang="en-US" sz="1100">
              <a:solidFill>
                <a:schemeClr val="dk1"/>
              </a:solidFill>
              <a:effectLst/>
              <a:latin typeface="+mn-ea"/>
              <a:ea typeface="+mn-ea"/>
              <a:cs typeface="+mn-cs"/>
            </a:rPr>
            <a:t>億円の増</a:t>
          </a:r>
        </a:p>
        <a:p>
          <a:r>
            <a:rPr kumimoji="1" lang="ja-JP" altLang="en-US" sz="1100">
              <a:solidFill>
                <a:schemeClr val="dk1"/>
              </a:solidFill>
              <a:effectLst/>
              <a:latin typeface="+mn-ea"/>
              <a:ea typeface="+mn-ea"/>
              <a:cs typeface="+mn-cs"/>
            </a:rPr>
            <a:t>・地域医療介護総合確保基金：地域密着型サービス等整備助成</a:t>
          </a:r>
          <a:r>
            <a:rPr kumimoji="1" lang="ja-JP" altLang="en-US" sz="1100">
              <a:solidFill>
                <a:sysClr val="windowText" lastClr="000000"/>
              </a:solidFill>
              <a:effectLst/>
              <a:latin typeface="+mn-ea"/>
              <a:ea typeface="+mn-ea"/>
              <a:cs typeface="+mn-cs"/>
            </a:rPr>
            <a:t>事業等の実施により</a:t>
          </a:r>
          <a:r>
            <a:rPr kumimoji="1" lang="en-US" altLang="ja-JP" sz="1100">
              <a:solidFill>
                <a:sysClr val="windowText" lastClr="000000"/>
              </a:solidFill>
              <a:effectLst/>
              <a:latin typeface="+mn-ea"/>
              <a:ea typeface="+mn-ea"/>
              <a:cs typeface="+mn-cs"/>
            </a:rPr>
            <a:t>2</a:t>
          </a:r>
          <a:r>
            <a:rPr kumimoji="1" lang="ja-JP" altLang="en-US" sz="1100">
              <a:solidFill>
                <a:sysClr val="windowText" lastClr="000000"/>
              </a:solidFill>
              <a:effectLst/>
              <a:latin typeface="+mn-ea"/>
              <a:ea typeface="+mn-ea"/>
              <a:cs typeface="+mn-cs"/>
            </a:rPr>
            <a:t>億円</a:t>
          </a:r>
          <a:r>
            <a:rPr kumimoji="1" lang="ja-JP" altLang="en-US" sz="1100">
              <a:solidFill>
                <a:schemeClr val="dk1"/>
              </a:solidFill>
              <a:effectLst/>
              <a:latin typeface="+mn-ea"/>
              <a:ea typeface="+mn-ea"/>
              <a:cs typeface="+mn-cs"/>
            </a:rPr>
            <a:t>の減</a:t>
          </a:r>
        </a:p>
        <a:p>
          <a:r>
            <a:rPr kumimoji="1" lang="ja-JP" altLang="en-US" sz="1100">
              <a:solidFill>
                <a:schemeClr val="dk1"/>
              </a:solidFill>
              <a:effectLst/>
              <a:latin typeface="+mn-ea"/>
              <a:ea typeface="+mn-ea"/>
              <a:cs typeface="+mn-cs"/>
            </a:rPr>
            <a:t>・発電用施設周辺地域振興基金：佐賀県食肉センター施設設備整備費等の実施により５億円の減</a:t>
          </a:r>
          <a:br>
            <a:rPr kumimoji="1" lang="ja-JP" altLang="en-US"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・新型コロナウイルス感染症対応中小企業金融支援基金：中小企業への信用保証料及び利子補給の実施により</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億円減</a:t>
          </a:r>
        </a:p>
        <a:p>
          <a:r>
            <a:rPr kumimoji="1" lang="ja-JP" altLang="en-US" sz="1100">
              <a:solidFill>
                <a:schemeClr val="dk1"/>
              </a:solidFill>
              <a:effectLst/>
              <a:latin typeface="+mn-ea"/>
              <a:ea typeface="+mn-ea"/>
              <a:cs typeface="+mn-cs"/>
            </a:rPr>
            <a:t>　等により、その他特定目的基金全体としては</a:t>
          </a:r>
          <a:r>
            <a:rPr kumimoji="1" lang="en-US" altLang="ja-JP" sz="1100">
              <a:solidFill>
                <a:schemeClr val="dk1"/>
              </a:solidFill>
              <a:effectLst/>
              <a:latin typeface="+mn-ea"/>
              <a:ea typeface="+mn-ea"/>
              <a:cs typeface="+mn-cs"/>
            </a:rPr>
            <a:t>15</a:t>
          </a:r>
          <a:r>
            <a:rPr kumimoji="1" lang="ja-JP" altLang="en-US" sz="1100">
              <a:solidFill>
                <a:schemeClr val="dk1"/>
              </a:solidFill>
              <a:effectLst/>
              <a:latin typeface="+mn-ea"/>
              <a:ea typeface="+mn-ea"/>
              <a:cs typeface="+mn-cs"/>
            </a:rPr>
            <a:t>億円の増となった。</a:t>
          </a:r>
          <a:endParaRPr kumimoji="1" lang="en-US" altLang="ja-JP" sz="1100">
            <a:solidFill>
              <a:schemeClr val="dk1"/>
            </a:solidFill>
            <a:effectLst/>
            <a:latin typeface="+mn-ea"/>
            <a:ea typeface="+mn-ea"/>
            <a:cs typeface="+mn-cs"/>
          </a:endParaRP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・退職手当にあてるため、令和</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年度中に退職手当基金に</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億円積み立てる予定。</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収支調整のため</a:t>
          </a:r>
          <a:r>
            <a:rPr kumimoji="1" lang="en-US" altLang="ja-JP" sz="1300">
              <a:solidFill>
                <a:schemeClr val="dk1"/>
              </a:solidFill>
              <a:effectLst/>
              <a:latin typeface="+mn-ea"/>
              <a:ea typeface="+mn-ea"/>
              <a:cs typeface="+mn-cs"/>
            </a:rPr>
            <a:t>40</a:t>
          </a:r>
          <a:r>
            <a:rPr kumimoji="1" lang="ja-JP" altLang="en-US" sz="1300">
              <a:solidFill>
                <a:schemeClr val="dk1"/>
              </a:solidFill>
              <a:effectLst/>
              <a:latin typeface="+mn-ea"/>
              <a:ea typeface="+mn-ea"/>
              <a:cs typeface="+mn-cs"/>
            </a:rPr>
            <a:t>億円取崩した一方、決算剰余金等を</a:t>
          </a:r>
          <a:r>
            <a:rPr kumimoji="1" lang="en-US" altLang="ja-JP" sz="1300">
              <a:solidFill>
                <a:schemeClr val="dk1"/>
              </a:solidFill>
              <a:effectLst/>
              <a:latin typeface="+mn-ea"/>
              <a:ea typeface="+mn-ea"/>
              <a:cs typeface="+mn-cs"/>
            </a:rPr>
            <a:t>33</a:t>
          </a:r>
          <a:r>
            <a:rPr kumimoji="1" lang="ja-JP" altLang="en-US" sz="1300">
              <a:solidFill>
                <a:schemeClr val="dk1"/>
              </a:solidFill>
              <a:effectLst/>
              <a:latin typeface="+mn-ea"/>
              <a:ea typeface="+mn-ea"/>
              <a:cs typeface="+mn-cs"/>
            </a:rPr>
            <a:t>億円積立てたことにより、全体として７億円減となった。</a:t>
          </a:r>
          <a:endParaRPr kumimoji="1" lang="en-US" altLang="ja-JP"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特定目的基金を戦略的に活用していくとともに、収支改善の取組を進め、令和８年度末（</a:t>
          </a:r>
          <a:r>
            <a:rPr kumimoji="1" lang="en-US" altLang="ja-JP" sz="1300">
              <a:solidFill>
                <a:schemeClr val="dk1"/>
              </a:solidFill>
              <a:effectLst/>
              <a:latin typeface="+mn-ea"/>
              <a:ea typeface="+mn-ea"/>
              <a:cs typeface="+mn-cs"/>
            </a:rPr>
            <a:t>2027</a:t>
          </a:r>
          <a:r>
            <a:rPr kumimoji="1" lang="ja-JP" altLang="en-US" sz="1300">
              <a:solidFill>
                <a:schemeClr val="dk1"/>
              </a:solidFill>
              <a:effectLst/>
              <a:latin typeface="+mn-ea"/>
              <a:ea typeface="+mn-ea"/>
              <a:cs typeface="+mn-cs"/>
            </a:rPr>
            <a:t>年３月末）の財政調整積立金の残高について、約</a:t>
          </a:r>
          <a:r>
            <a:rPr kumimoji="1" lang="en-US" altLang="ja-JP" sz="1300">
              <a:solidFill>
                <a:schemeClr val="dk1"/>
              </a:solidFill>
              <a:effectLst/>
              <a:latin typeface="+mn-ea"/>
              <a:ea typeface="+mn-ea"/>
              <a:cs typeface="+mn-cs"/>
            </a:rPr>
            <a:t>130</a:t>
          </a:r>
          <a:r>
            <a:rPr kumimoji="1" lang="ja-JP" altLang="en-US" sz="1300">
              <a:solidFill>
                <a:schemeClr val="dk1"/>
              </a:solidFill>
              <a:effectLst/>
              <a:latin typeface="+mn-ea"/>
              <a:ea typeface="+mn-ea"/>
              <a:cs typeface="+mn-cs"/>
            </a:rPr>
            <a:t>億円（標準財政規模の５％程度）を確保する目標としている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公債費償還のため、</a:t>
          </a:r>
          <a:r>
            <a:rPr kumimoji="1" lang="en-US" altLang="ja-JP" sz="1300">
              <a:solidFill>
                <a:schemeClr val="dk1"/>
              </a:solidFill>
              <a:effectLst/>
              <a:latin typeface="+mn-ea"/>
              <a:ea typeface="+mn-ea"/>
              <a:cs typeface="+mn-cs"/>
            </a:rPr>
            <a:t>14</a:t>
          </a:r>
          <a:r>
            <a:rPr kumimoji="1" lang="ja-JP" altLang="en-US" sz="1300">
              <a:solidFill>
                <a:schemeClr val="dk1"/>
              </a:solidFill>
              <a:effectLst/>
              <a:latin typeface="+mn-ea"/>
              <a:ea typeface="+mn-ea"/>
              <a:cs typeface="+mn-cs"/>
            </a:rPr>
            <a:t>億円を取り崩した。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特になし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67DC582-A5E6-49AE-B047-478017018B9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12C95CA-B2A8-48DC-8E79-805647B18F46}"/>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5B77120-3589-412C-8715-8FD621C81814}"/>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4452117-A915-41E1-AF17-A6DB9F9DB5EA}"/>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0449A9E-DE01-4AE7-831A-84354F46B6E9}"/>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21C42B0-E96B-4089-AA0E-ADE057397F1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C14A8D-2C91-43DF-96DC-16863FBFA32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38FB2EE-2B87-45ED-A8B5-78D2DEC67BF8}"/>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6F5F0DF-ECB1-49DC-9481-2AE9EDAAA951}"/>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5D4964C-9070-4708-B0F9-D5CCB5916663}"/>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71E4169-329B-40B6-9B43-50407254623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7C8CCEE-8930-4CAA-9AC7-EB268084903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DB736B7-8ACE-4203-9D17-45F31D4F696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4D69420-DBDE-443A-A1CB-58ABB4621393}"/>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4D67692-9E48-4413-AA1C-F69226E921D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090FA90-E79D-4368-9EAA-4ED9FE23590E}"/>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64C97D-6FB7-4C81-B755-BEDD8CEA456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1B8FB6F-0885-4719-8662-2F5F29043A9E}"/>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F001F44-1842-4F61-BB02-08EC79CF6281}"/>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E272EA0-677D-4E2C-92BF-CEB91A0B96B8}"/>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B55578F-1F4D-4B6B-81FE-0375A3E192D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03FF485-5CE2-4B6B-97B5-2635FAB1BEC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00B824C-DB97-4A21-B899-0FB8B21DA69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78BF30-91A9-468E-88BD-17F77005B3B8}"/>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388EE5D-54CC-4E85-91AC-C8ECE114A044}"/>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C78A15-DCAC-4959-A0C3-9BD69586584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C042710-08A2-4C62-83D3-244D9025480A}"/>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B8CDB20D-0F16-4200-BFA1-D937509AD96B}"/>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7B0B8935-2DB0-4883-98D9-09CCC016CF48}"/>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3E7CD5B5-66C4-4DCC-93A4-B55F4CFC8F35}"/>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E28553C0-77A3-4AA6-8A5C-EC3D2D4EC22E}"/>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DB301C14-B423-474F-B26B-BA824D5A6484}"/>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FF18B9B7-588D-49F9-9AE7-BE6CE1EDDECE}"/>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4DE15436-C418-4051-8077-B989F07B4BE7}"/>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742DCE2-C3FD-4597-BEDB-433BB89FEA0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586D7A2-4416-4BDF-AB56-84BBC1AA4580}"/>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DE1A820F-0B4C-44A8-B9D5-4F4DBB1B1537}"/>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C575D69-64DE-4CAD-9A4F-12840F6A1A23}"/>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6F2BA82-7E54-42CD-9088-818A51D4DAE5}"/>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F70EC39-220B-40F7-8063-09D5FB7DA84F}"/>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A400798-EEFA-4BC1-8E86-2DC8DF5D9782}"/>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C10B43FE-ED9E-4526-8BC3-AD8BEBD96A5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41B38EEF-DE87-4193-ACF3-60DB702245E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FD81DBC3-547F-48A6-9FE7-8C9C98F0F88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4EEE996-12BD-4A87-B8B1-951F51F48DE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基準財政需要額、基準財政収入額ともに増加したことにより、財政力指数は増減はなく、グループ内平均から</a:t>
          </a:r>
          <a:r>
            <a:rPr kumimoji="1" lang="en-US" altLang="ja-JP" sz="1000" b="0" i="0" baseline="0">
              <a:solidFill>
                <a:schemeClr val="dk1"/>
              </a:solidFill>
              <a:effectLst/>
              <a:latin typeface="+mn-lt"/>
              <a:ea typeface="+mn-ea"/>
              <a:cs typeface="+mn-cs"/>
            </a:rPr>
            <a:t>0.01</a:t>
          </a:r>
          <a:r>
            <a:rPr kumimoji="1" lang="ja-JP" altLang="ja-JP" sz="1000" b="0" i="0" baseline="0">
              <a:solidFill>
                <a:schemeClr val="dk1"/>
              </a:solidFill>
              <a:effectLst/>
              <a:latin typeface="+mn-lt"/>
              <a:ea typeface="+mn-ea"/>
              <a:cs typeface="+mn-cs"/>
            </a:rPr>
            <a:t>ポイント低い</a:t>
          </a:r>
          <a:r>
            <a:rPr kumimoji="1" lang="en-US" altLang="ja-JP" sz="1000" b="0" i="0" baseline="0">
              <a:solidFill>
                <a:schemeClr val="dk1"/>
              </a:solidFill>
              <a:effectLst/>
              <a:latin typeface="+mn-lt"/>
              <a:ea typeface="+mn-ea"/>
              <a:cs typeface="+mn-cs"/>
            </a:rPr>
            <a:t>0.34</a:t>
          </a:r>
          <a:r>
            <a:rPr kumimoji="1" lang="ja-JP" altLang="ja-JP" sz="1000" b="0" i="0" baseline="0">
              <a:solidFill>
                <a:schemeClr val="dk1"/>
              </a:solidFill>
              <a:effectLst/>
              <a:latin typeface="+mn-lt"/>
              <a:ea typeface="+mn-ea"/>
              <a:cs typeface="+mn-cs"/>
            </a:rPr>
            <a:t>となった。基準財政需要額の増は、臨時財政対策債振替相当額の減、基準財政収入額の増は、特別法人事業譲与税、法人事業税等の増が主な要因である。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今後、社会保障関係経費の増嵩や、国民スポーツ大会・全国障害者スポーツ大会の開催をはじめとした将来の佐賀の発展のために必要な事業の実施により歳出の増加が見込まれるため、県税収入をはじめとする歳入確保対策の強化や徹底した歳出の見直し等を行うことで、安定的かつ弾力的な財政運営に取り組む。</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ED543922-3842-4B81-B9FA-58CC766A35BF}"/>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C4812E62-47D8-4041-9BDE-7B61CEEEAF91}"/>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8E74283A-732D-454F-97E6-DF100BCBE874}"/>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42596312-7406-4C75-A7D8-57FDC5178653}"/>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2A1AA3E-6C72-4EFF-A970-9BDD889FAC22}"/>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2C9D8669-81FA-4333-9D4E-D7C68A52259B}"/>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1777F04E-D155-4DCA-AD66-AAFF8FACBFBC}"/>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F90AD522-0969-4678-8D8F-92DE70B67D45}"/>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A3F4DE0C-5D0F-4E0E-8184-E864070AE4AB}"/>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C393BFD9-598D-4A4B-A7F0-7AD2C5134BF7}"/>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597A6C79-7973-422E-85E6-F05D3FD6FF9A}"/>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69789BCC-FF18-4F65-8649-D7FEA12DAF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BB6824E5-F323-4AE3-96B0-6D8E626F86EC}"/>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1B508B09-E353-4A53-9828-5EAD5519C987}"/>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8D07AB9-5433-45A7-81F6-27265957FD5C}"/>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EC581AA-4403-40E1-9464-2F3EC4A41C9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4384978-5684-4A99-BF69-A0E93628200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EC925F02-6503-46E7-9FB8-9F44C8A29BCE}"/>
            </a:ext>
          </a:extLst>
        </xdr:cNvPr>
        <xdr:cNvCxnSpPr/>
      </xdr:nvCxnSpPr>
      <xdr:spPr>
        <a:xfrm flipV="1">
          <a:off x="4514850" y="5989864"/>
          <a:ext cx="0" cy="1516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2428223F-F39A-410B-9D18-7DC46FC25658}"/>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17ADF33A-FC77-4155-B417-87A95F4B6CB1}"/>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D8BDB569-A70F-4E17-B258-1F0A30436E3E}"/>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4D59825F-AA58-49E9-B4D9-412762C1D882}"/>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9E5F02F6-BE98-40D2-8075-A1F9143D8DDE}"/>
            </a:ext>
          </a:extLst>
        </xdr:cNvPr>
        <xdr:cNvCxnSpPr/>
      </xdr:nvCxnSpPr>
      <xdr:spPr>
        <a:xfrm>
          <a:off x="3752850" y="70011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E1606595-96F0-4B6D-BDD3-B3D044A2DEB8}"/>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3D39F6AA-1E8C-4CE5-ADAE-E68DC49EF2BC}"/>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41</xdr:row>
      <xdr:rowOff>127907</xdr:rowOff>
    </xdr:to>
    <xdr:cxnSp macro="">
      <xdr:nvCxnSpPr>
        <xdr:cNvPr id="72" name="直線コネクタ 71">
          <a:extLst>
            <a:ext uri="{FF2B5EF4-FFF2-40B4-BE49-F238E27FC236}">
              <a16:creationId xmlns:a16="http://schemas.microsoft.com/office/drawing/2014/main" id="{8E7331B6-1968-4341-A8F4-8F38AF1CE0E0}"/>
            </a:ext>
          </a:extLst>
        </xdr:cNvPr>
        <xdr:cNvCxnSpPr/>
      </xdr:nvCxnSpPr>
      <xdr:spPr>
        <a:xfrm>
          <a:off x="2940050" y="6664053"/>
          <a:ext cx="812800" cy="3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8B4D99C5-B9CC-4950-AC18-01F2A6A2C398}"/>
            </a:ext>
          </a:extLst>
        </xdr:cNvPr>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60FDF589-1E8E-4D6E-AF69-7EA4DC1E00C5}"/>
            </a:ext>
          </a:extLst>
        </xdr:cNvPr>
        <xdr:cNvSpPr txBox="1"/>
      </xdr:nvSpPr>
      <xdr:spPr>
        <a:xfrm>
          <a:off x="3409950" y="70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1EDE8156-8558-4D23-B1EE-BA354BDEEB06}"/>
            </a:ext>
          </a:extLst>
        </xdr:cNvPr>
        <xdr:cNvCxnSpPr/>
      </xdr:nvCxnSpPr>
      <xdr:spPr>
        <a:xfrm flipV="1">
          <a:off x="2127250" y="6664053"/>
          <a:ext cx="8128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077AAEE7-113D-4E3B-98D9-25613624F089}"/>
            </a:ext>
          </a:extLst>
        </xdr:cNvPr>
        <xdr:cNvSpPr/>
      </xdr:nvSpPr>
      <xdr:spPr>
        <a:xfrm>
          <a:off x="2889250" y="6613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A4AF151E-ADD0-41AE-A1FE-1D587CC38A3D}"/>
            </a:ext>
          </a:extLst>
        </xdr:cNvPr>
        <xdr:cNvSpPr txBox="1"/>
      </xdr:nvSpPr>
      <xdr:spPr>
        <a:xfrm>
          <a:off x="2597150" y="669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6E7D113B-1AA5-4553-9232-2D5F4916900F}"/>
            </a:ext>
          </a:extLst>
        </xdr:cNvPr>
        <xdr:cNvCxnSpPr/>
      </xdr:nvCxnSpPr>
      <xdr:spPr>
        <a:xfrm>
          <a:off x="1333500" y="6832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AAF4D41D-A7F3-48A4-A207-E71E2D73D3E1}"/>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A2C6FA5E-37A2-4B78-B663-9D05968C6D44}"/>
            </a:ext>
          </a:extLst>
        </xdr:cNvPr>
        <xdr:cNvSpPr txBox="1"/>
      </xdr:nvSpPr>
      <xdr:spPr>
        <a:xfrm>
          <a:off x="17843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BC7DA691-96FE-4278-B99E-A592B7DE9EDF}"/>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6F480032-E571-43DB-AF3D-FA132A85F0A9}"/>
            </a:ext>
          </a:extLst>
        </xdr:cNvPr>
        <xdr:cNvSpPr txBox="1"/>
      </xdr:nvSpPr>
      <xdr:spPr>
        <a:xfrm>
          <a:off x="9715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E9DD6A2-7D82-421C-8A7B-DABB75F03F9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730FC26-7813-4239-869B-1AADF9CFCED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E25C2CE-E992-4050-9D73-32FEC4A715B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1DB4515-F8B5-4FC6-8139-9C4B5877326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1EDB546-3409-4734-AF05-C6FBA23358B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EA8FBFDE-275C-4E88-AD0D-82A8DC8C10D1}"/>
            </a:ext>
          </a:extLst>
        </xdr:cNvPr>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C6B2707E-00E2-4C82-AE1E-723749C421BF}"/>
            </a:ext>
          </a:extLst>
        </xdr:cNvPr>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0604E27F-6C92-4188-B619-955A10AFA31B}"/>
            </a:ext>
          </a:extLst>
        </xdr:cNvPr>
        <xdr:cNvSpPr/>
      </xdr:nvSpPr>
      <xdr:spPr>
        <a:xfrm>
          <a:off x="3702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1" name="テキスト ボックス 90">
          <a:extLst>
            <a:ext uri="{FF2B5EF4-FFF2-40B4-BE49-F238E27FC236}">
              <a16:creationId xmlns:a16="http://schemas.microsoft.com/office/drawing/2014/main" id="{50A1F4E6-80DF-4871-B22D-94C369387FE6}"/>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a:extLst>
            <a:ext uri="{FF2B5EF4-FFF2-40B4-BE49-F238E27FC236}">
              <a16:creationId xmlns:a16="http://schemas.microsoft.com/office/drawing/2014/main" id="{BB22B010-F669-4CC8-9E02-A9D4C25A90B5}"/>
            </a:ext>
          </a:extLst>
        </xdr:cNvPr>
        <xdr:cNvSpPr/>
      </xdr:nvSpPr>
      <xdr:spPr>
        <a:xfrm>
          <a:off x="2889250" y="661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3" name="テキスト ボックス 92">
          <a:extLst>
            <a:ext uri="{FF2B5EF4-FFF2-40B4-BE49-F238E27FC236}">
              <a16:creationId xmlns:a16="http://schemas.microsoft.com/office/drawing/2014/main" id="{FD3E87F4-FA51-4118-BC63-AB79DC3F0EAD}"/>
            </a:ext>
          </a:extLst>
        </xdr:cNvPr>
        <xdr:cNvSpPr txBox="1"/>
      </xdr:nvSpPr>
      <xdr:spPr>
        <a:xfrm>
          <a:off x="25971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8859D34D-D860-49D5-98F9-D1F875E240F0}"/>
            </a:ext>
          </a:extLst>
        </xdr:cNvPr>
        <xdr:cNvSpPr/>
      </xdr:nvSpPr>
      <xdr:spPr>
        <a:xfrm>
          <a:off x="20955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2821A0DB-ECC1-44CC-BF14-E5D07630E411}"/>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4DAAC141-D912-493A-B375-86FDCAA46304}"/>
            </a:ext>
          </a:extLst>
        </xdr:cNvPr>
        <xdr:cNvSpPr/>
      </xdr:nvSpPr>
      <xdr:spPr>
        <a:xfrm>
          <a:off x="12827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9DEE0A69-78F7-426A-BCCD-D8E8BA1E8D2C}"/>
            </a:ext>
          </a:extLst>
        </xdr:cNvPr>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B4C5C63-E0C0-4436-A89F-F433ACD39CB3}"/>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666C7AF8-620B-4007-9110-F3C5C731305F}"/>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3A874197-E804-46FF-ABB2-33D1E6DB84C3}"/>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A98972D-A743-464B-94B9-F3B2AEC15867}"/>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55F671E-4A90-457C-B57F-70288A5B4EA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1B7EF1E-FEA7-4604-8E24-22CB5DB38423}"/>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623AAC6-6870-45DB-BFF5-4D69B64116A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403342AE-A912-4EBA-80D8-A6C8B239AE2C}"/>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7E1D89EC-6A4E-45F7-ABE6-29F35ADD8014}"/>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86CE66A-0E25-45A3-A61B-FEF69C1F14B5}"/>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FA3CBC85-A6BC-4498-BAAD-58622B36A3B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経常収支比率は、グループ内平均と同水準。</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年度は、普通交付税や臨時財政対策債の減など、経常的な歳入が減少したことにより、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ポイント増加した（</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年度は、普通交付税の再算定があったため一時的に減少したもの）。</a:t>
          </a:r>
          <a:endParaRPr lang="ja-JP" altLang="ja-JP" sz="1400">
            <a:effectLst/>
          </a:endParaRPr>
        </a:p>
        <a:p>
          <a:r>
            <a:rPr kumimoji="1" lang="ja-JP" altLang="ja-JP" sz="1100">
              <a:solidFill>
                <a:schemeClr val="dk1"/>
              </a:solidFill>
              <a:effectLst/>
              <a:latin typeface="+mn-lt"/>
              <a:ea typeface="+mn-ea"/>
              <a:cs typeface="+mn-cs"/>
            </a:rPr>
            <a:t>　今後、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」に基づき、財政健全化を図っていく。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E730F0C3-1321-4AF0-AFCB-192BB0A273D2}"/>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5797AE0-6A99-43E4-8F9E-33A9A516DB0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FC3FC2C8-890C-4C9F-AD49-C805A72EBDE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B1FB104B-9E98-4B5A-93CE-BB122BFAFF75}"/>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3DD3197C-C202-42F0-AA22-A389CCFBCB1A}"/>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1561555-146E-40C4-A895-96731C7EEBA3}"/>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97D98605-7966-4CD3-9999-BBBAE9706DA9}"/>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A8BC6BFB-C548-44FF-B9D5-65DA6D9630F1}"/>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49610CE1-BFD0-479E-BCE6-6C0FA1970847}"/>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5FA3A669-5F92-4459-852C-4055F85681BD}"/>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77561E21-F4E7-483D-B817-6315EE1CA20C}"/>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6F0ADAC7-6BAE-4467-9E2D-E75E9D43620B}"/>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AA5CC23-68B2-456B-90A5-A65E2523B4DA}"/>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81CDE441-B48A-407D-86F4-24456B09680D}"/>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B7B450F5-CD11-4CFA-B72F-976235736C77}"/>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FF020F3-9604-4FAF-A7C7-78D26E87E07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0C7B3B9-09D8-4904-B5D1-9413F36FC85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5C4E210-4806-4A21-AC20-09112B7138D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58965</xdr:rowOff>
    </xdr:from>
    <xdr:to>
      <xdr:col>23</xdr:col>
      <xdr:colOff>133350</xdr:colOff>
      <xdr:row>67</xdr:row>
      <xdr:rowOff>135165</xdr:rowOff>
    </xdr:to>
    <xdr:cxnSp macro="">
      <xdr:nvCxnSpPr>
        <xdr:cNvPr id="127" name="直線コネクタ 126">
          <a:extLst>
            <a:ext uri="{FF2B5EF4-FFF2-40B4-BE49-F238E27FC236}">
              <a16:creationId xmlns:a16="http://schemas.microsoft.com/office/drawing/2014/main" id="{6C0CF00D-582F-4657-A66B-01FBC79B8E11}"/>
            </a:ext>
          </a:extLst>
        </xdr:cNvPr>
        <xdr:cNvCxnSpPr/>
      </xdr:nvCxnSpPr>
      <xdr:spPr>
        <a:xfrm flipV="1">
          <a:off x="4514850" y="9949725"/>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107242</xdr:rowOff>
    </xdr:from>
    <xdr:ext cx="762000" cy="259045"/>
    <xdr:sp macro="" textlink="">
      <xdr:nvSpPr>
        <xdr:cNvPr id="128" name="財政構造の弾力性最小値テキスト">
          <a:extLst>
            <a:ext uri="{FF2B5EF4-FFF2-40B4-BE49-F238E27FC236}">
              <a16:creationId xmlns:a16="http://schemas.microsoft.com/office/drawing/2014/main" id="{7C907CA1-4C0B-4464-84CE-255235B20E49}"/>
            </a:ext>
          </a:extLst>
        </xdr:cNvPr>
        <xdr:cNvSpPr txBox="1"/>
      </xdr:nvSpPr>
      <xdr:spPr>
        <a:xfrm>
          <a:off x="4584700" y="1133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135165</xdr:rowOff>
    </xdr:from>
    <xdr:to>
      <xdr:col>24</xdr:col>
      <xdr:colOff>12700</xdr:colOff>
      <xdr:row>67</xdr:row>
      <xdr:rowOff>135165</xdr:rowOff>
    </xdr:to>
    <xdr:cxnSp macro="">
      <xdr:nvCxnSpPr>
        <xdr:cNvPr id="129" name="直線コネクタ 128">
          <a:extLst>
            <a:ext uri="{FF2B5EF4-FFF2-40B4-BE49-F238E27FC236}">
              <a16:creationId xmlns:a16="http://schemas.microsoft.com/office/drawing/2014/main" id="{E284E279-7BB7-4CFF-8970-5DF9973CFAB9}"/>
            </a:ext>
          </a:extLst>
        </xdr:cNvPr>
        <xdr:cNvCxnSpPr/>
      </xdr:nvCxnSpPr>
      <xdr:spPr>
        <a:xfrm>
          <a:off x="4425950" y="1136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145342</xdr:rowOff>
    </xdr:from>
    <xdr:ext cx="762000" cy="259045"/>
    <xdr:sp macro="" textlink="">
      <xdr:nvSpPr>
        <xdr:cNvPr id="130" name="財政構造の弾力性最大値テキスト">
          <a:extLst>
            <a:ext uri="{FF2B5EF4-FFF2-40B4-BE49-F238E27FC236}">
              <a16:creationId xmlns:a16="http://schemas.microsoft.com/office/drawing/2014/main" id="{25B14EC5-5DB2-4C12-94EA-3E7B4699E085}"/>
            </a:ext>
          </a:extLst>
        </xdr:cNvPr>
        <xdr:cNvSpPr txBox="1"/>
      </xdr:nvSpPr>
      <xdr:spPr>
        <a:xfrm>
          <a:off x="4584700" y="970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58965</xdr:rowOff>
    </xdr:from>
    <xdr:to>
      <xdr:col>24</xdr:col>
      <xdr:colOff>12700</xdr:colOff>
      <xdr:row>59</xdr:row>
      <xdr:rowOff>58965</xdr:rowOff>
    </xdr:to>
    <xdr:cxnSp macro="">
      <xdr:nvCxnSpPr>
        <xdr:cNvPr id="131" name="直線コネクタ 130">
          <a:extLst>
            <a:ext uri="{FF2B5EF4-FFF2-40B4-BE49-F238E27FC236}">
              <a16:creationId xmlns:a16="http://schemas.microsoft.com/office/drawing/2014/main" id="{8C4302A6-2653-47FC-A096-43AC6FCA7C57}"/>
            </a:ext>
          </a:extLst>
        </xdr:cNvPr>
        <xdr:cNvCxnSpPr/>
      </xdr:nvCxnSpPr>
      <xdr:spPr>
        <a:xfrm>
          <a:off x="4425950" y="994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63</xdr:row>
      <xdr:rowOff>79828</xdr:rowOff>
    </xdr:to>
    <xdr:cxnSp macro="">
      <xdr:nvCxnSpPr>
        <xdr:cNvPr id="132" name="直線コネクタ 131">
          <a:extLst>
            <a:ext uri="{FF2B5EF4-FFF2-40B4-BE49-F238E27FC236}">
              <a16:creationId xmlns:a16="http://schemas.microsoft.com/office/drawing/2014/main" id="{1F939C8F-989F-4F4C-8902-64A6607A5370}"/>
            </a:ext>
          </a:extLst>
        </xdr:cNvPr>
        <xdr:cNvCxnSpPr/>
      </xdr:nvCxnSpPr>
      <xdr:spPr>
        <a:xfrm>
          <a:off x="3752850" y="9850120"/>
          <a:ext cx="762000" cy="7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148062</xdr:rowOff>
    </xdr:from>
    <xdr:ext cx="762000" cy="259045"/>
    <xdr:sp macro="" textlink="">
      <xdr:nvSpPr>
        <xdr:cNvPr id="133" name="財政構造の弾力性平均値テキスト">
          <a:extLst>
            <a:ext uri="{FF2B5EF4-FFF2-40B4-BE49-F238E27FC236}">
              <a16:creationId xmlns:a16="http://schemas.microsoft.com/office/drawing/2014/main" id="{262B1B02-F84A-441B-8CF3-A01CDB67AC35}"/>
            </a:ext>
          </a:extLst>
        </xdr:cNvPr>
        <xdr:cNvSpPr txBox="1"/>
      </xdr:nvSpPr>
      <xdr:spPr>
        <a:xfrm>
          <a:off x="4584700" y="10374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34" name="フローチャート: 判断 133">
          <a:extLst>
            <a:ext uri="{FF2B5EF4-FFF2-40B4-BE49-F238E27FC236}">
              <a16:creationId xmlns:a16="http://schemas.microsoft.com/office/drawing/2014/main" id="{9EFFE395-03D0-4EAE-A204-08FDFD5C8931}"/>
            </a:ext>
          </a:extLst>
        </xdr:cNvPr>
        <xdr:cNvSpPr/>
      </xdr:nvSpPr>
      <xdr:spPr>
        <a:xfrm>
          <a:off x="4464050" y="1052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63</xdr:row>
      <xdr:rowOff>131535</xdr:rowOff>
    </xdr:to>
    <xdr:cxnSp macro="">
      <xdr:nvCxnSpPr>
        <xdr:cNvPr id="135" name="直線コネクタ 134">
          <a:extLst>
            <a:ext uri="{FF2B5EF4-FFF2-40B4-BE49-F238E27FC236}">
              <a16:creationId xmlns:a16="http://schemas.microsoft.com/office/drawing/2014/main" id="{61AA1AD9-D8DC-45B1-B1CB-ED4D29A081A7}"/>
            </a:ext>
          </a:extLst>
        </xdr:cNvPr>
        <xdr:cNvCxnSpPr/>
      </xdr:nvCxnSpPr>
      <xdr:spPr>
        <a:xfrm flipV="1">
          <a:off x="2940050" y="9850120"/>
          <a:ext cx="812800" cy="8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109765</xdr:rowOff>
    </xdr:from>
    <xdr:to>
      <xdr:col>19</xdr:col>
      <xdr:colOff>184150</xdr:colOff>
      <xdr:row>58</xdr:row>
      <xdr:rowOff>39915</xdr:rowOff>
    </xdr:to>
    <xdr:sp macro="" textlink="">
      <xdr:nvSpPr>
        <xdr:cNvPr id="136" name="フローチャート: 判断 135">
          <a:extLst>
            <a:ext uri="{FF2B5EF4-FFF2-40B4-BE49-F238E27FC236}">
              <a16:creationId xmlns:a16="http://schemas.microsoft.com/office/drawing/2014/main" id="{E49EE1A3-0389-4457-B538-BCEA70B213C9}"/>
            </a:ext>
          </a:extLst>
        </xdr:cNvPr>
        <xdr:cNvSpPr/>
      </xdr:nvSpPr>
      <xdr:spPr>
        <a:xfrm>
          <a:off x="3702050" y="966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50092</xdr:rowOff>
    </xdr:from>
    <xdr:ext cx="736600" cy="259045"/>
    <xdr:sp macro="" textlink="">
      <xdr:nvSpPr>
        <xdr:cNvPr id="137" name="テキスト ボックス 136">
          <a:extLst>
            <a:ext uri="{FF2B5EF4-FFF2-40B4-BE49-F238E27FC236}">
              <a16:creationId xmlns:a16="http://schemas.microsoft.com/office/drawing/2014/main" id="{72C2BA42-A94C-4AE6-960C-97DD57A64012}"/>
            </a:ext>
          </a:extLst>
        </xdr:cNvPr>
        <xdr:cNvSpPr txBox="1"/>
      </xdr:nvSpPr>
      <xdr:spPr>
        <a:xfrm>
          <a:off x="3409950" y="943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131535</xdr:rowOff>
    </xdr:from>
    <xdr:to>
      <xdr:col>15</xdr:col>
      <xdr:colOff>82550</xdr:colOff>
      <xdr:row>64</xdr:row>
      <xdr:rowOff>132443</xdr:rowOff>
    </xdr:to>
    <xdr:cxnSp macro="">
      <xdr:nvCxnSpPr>
        <xdr:cNvPr id="138" name="直線コネクタ 137">
          <a:extLst>
            <a:ext uri="{FF2B5EF4-FFF2-40B4-BE49-F238E27FC236}">
              <a16:creationId xmlns:a16="http://schemas.microsoft.com/office/drawing/2014/main" id="{F6353DD1-3CBF-4C7D-AFA9-8566501BD71A}"/>
            </a:ext>
          </a:extLst>
        </xdr:cNvPr>
        <xdr:cNvCxnSpPr/>
      </xdr:nvCxnSpPr>
      <xdr:spPr>
        <a:xfrm flipV="1">
          <a:off x="2127250" y="10692855"/>
          <a:ext cx="812800" cy="1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133350</xdr:rowOff>
    </xdr:from>
    <xdr:to>
      <xdr:col>15</xdr:col>
      <xdr:colOff>133350</xdr:colOff>
      <xdr:row>65</xdr:row>
      <xdr:rowOff>63500</xdr:rowOff>
    </xdr:to>
    <xdr:sp macro="" textlink="">
      <xdr:nvSpPr>
        <xdr:cNvPr id="139" name="フローチャート: 判断 138">
          <a:extLst>
            <a:ext uri="{FF2B5EF4-FFF2-40B4-BE49-F238E27FC236}">
              <a16:creationId xmlns:a16="http://schemas.microsoft.com/office/drawing/2014/main" id="{64D43C91-6655-47E6-B303-0E47AA1B7883}"/>
            </a:ext>
          </a:extLst>
        </xdr:cNvPr>
        <xdr:cNvSpPr/>
      </xdr:nvSpPr>
      <xdr:spPr>
        <a:xfrm>
          <a:off x="2889250" y="1086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40" name="テキスト ボックス 139">
          <a:extLst>
            <a:ext uri="{FF2B5EF4-FFF2-40B4-BE49-F238E27FC236}">
              <a16:creationId xmlns:a16="http://schemas.microsoft.com/office/drawing/2014/main" id="{75CEDBE8-FB00-436A-9EDC-2B608E474EA9}"/>
            </a:ext>
          </a:extLst>
        </xdr:cNvPr>
        <xdr:cNvSpPr txBox="1"/>
      </xdr:nvSpPr>
      <xdr:spPr>
        <a:xfrm>
          <a:off x="2597150" y="1094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79828</xdr:rowOff>
    </xdr:from>
    <xdr:to>
      <xdr:col>11</xdr:col>
      <xdr:colOff>31750</xdr:colOff>
      <xdr:row>64</xdr:row>
      <xdr:rowOff>132443</xdr:rowOff>
    </xdr:to>
    <xdr:cxnSp macro="">
      <xdr:nvCxnSpPr>
        <xdr:cNvPr id="141" name="直線コネクタ 140">
          <a:extLst>
            <a:ext uri="{FF2B5EF4-FFF2-40B4-BE49-F238E27FC236}">
              <a16:creationId xmlns:a16="http://schemas.microsoft.com/office/drawing/2014/main" id="{7730B486-43B5-44ED-89EC-CC02FF6A3449}"/>
            </a:ext>
          </a:extLst>
        </xdr:cNvPr>
        <xdr:cNvCxnSpPr/>
      </xdr:nvCxnSpPr>
      <xdr:spPr>
        <a:xfrm>
          <a:off x="1333500" y="10641148"/>
          <a:ext cx="793750" cy="2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82550</xdr:rowOff>
    </xdr:from>
    <xdr:to>
      <xdr:col>11</xdr:col>
      <xdr:colOff>82550</xdr:colOff>
      <xdr:row>66</xdr:row>
      <xdr:rowOff>12700</xdr:rowOff>
    </xdr:to>
    <xdr:sp macro="" textlink="">
      <xdr:nvSpPr>
        <xdr:cNvPr id="142" name="フローチャート: 判断 141">
          <a:extLst>
            <a:ext uri="{FF2B5EF4-FFF2-40B4-BE49-F238E27FC236}">
              <a16:creationId xmlns:a16="http://schemas.microsoft.com/office/drawing/2014/main" id="{676709D2-5B4B-4C88-8723-1C63C74D85ED}"/>
            </a:ext>
          </a:extLst>
        </xdr:cNvPr>
        <xdr:cNvSpPr/>
      </xdr:nvSpPr>
      <xdr:spPr>
        <a:xfrm>
          <a:off x="2095500" y="109791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43" name="テキスト ボックス 142">
          <a:extLst>
            <a:ext uri="{FF2B5EF4-FFF2-40B4-BE49-F238E27FC236}">
              <a16:creationId xmlns:a16="http://schemas.microsoft.com/office/drawing/2014/main" id="{4DC60C50-1714-4350-A4AE-FE20E3C9089F}"/>
            </a:ext>
          </a:extLst>
        </xdr:cNvPr>
        <xdr:cNvSpPr txBox="1"/>
      </xdr:nvSpPr>
      <xdr:spPr>
        <a:xfrm>
          <a:off x="17843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167822</xdr:rowOff>
    </xdr:from>
    <xdr:to>
      <xdr:col>7</xdr:col>
      <xdr:colOff>31750</xdr:colOff>
      <xdr:row>65</xdr:row>
      <xdr:rowOff>97972</xdr:rowOff>
    </xdr:to>
    <xdr:sp macro="" textlink="">
      <xdr:nvSpPr>
        <xdr:cNvPr id="144" name="フローチャート: 判断 143">
          <a:extLst>
            <a:ext uri="{FF2B5EF4-FFF2-40B4-BE49-F238E27FC236}">
              <a16:creationId xmlns:a16="http://schemas.microsoft.com/office/drawing/2014/main" id="{54C3644F-BDA6-453A-A998-916F267E1176}"/>
            </a:ext>
          </a:extLst>
        </xdr:cNvPr>
        <xdr:cNvSpPr/>
      </xdr:nvSpPr>
      <xdr:spPr>
        <a:xfrm>
          <a:off x="1282700" y="1089678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82749</xdr:rowOff>
    </xdr:from>
    <xdr:ext cx="762000" cy="259045"/>
    <xdr:sp macro="" textlink="">
      <xdr:nvSpPr>
        <xdr:cNvPr id="145" name="テキスト ボックス 144">
          <a:extLst>
            <a:ext uri="{FF2B5EF4-FFF2-40B4-BE49-F238E27FC236}">
              <a16:creationId xmlns:a16="http://schemas.microsoft.com/office/drawing/2014/main" id="{F6F54B91-90AF-4EAB-8BDB-626F87AD3493}"/>
            </a:ext>
          </a:extLst>
        </xdr:cNvPr>
        <xdr:cNvSpPr txBox="1"/>
      </xdr:nvSpPr>
      <xdr:spPr>
        <a:xfrm>
          <a:off x="971550" y="109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91A7528-D523-47CC-93EA-9DA6C9BEC65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BE71232-96AC-450A-8480-0187DE90E37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B965D07-28AE-4DC7-80D9-18BD9C65353A}"/>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7D1B37A-8071-411D-980A-D1D2C62F815C}"/>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9F12F55-FAC2-431A-B1C4-E6250AE117F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51" name="楕円 150">
          <a:extLst>
            <a:ext uri="{FF2B5EF4-FFF2-40B4-BE49-F238E27FC236}">
              <a16:creationId xmlns:a16="http://schemas.microsoft.com/office/drawing/2014/main" id="{DCA75694-88B4-4928-AE35-47EED772C53C}"/>
            </a:ext>
          </a:extLst>
        </xdr:cNvPr>
        <xdr:cNvSpPr/>
      </xdr:nvSpPr>
      <xdr:spPr>
        <a:xfrm>
          <a:off x="4464050" y="105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1105</xdr:rowOff>
    </xdr:from>
    <xdr:ext cx="762000" cy="259045"/>
    <xdr:sp macro="" textlink="">
      <xdr:nvSpPr>
        <xdr:cNvPr id="152" name="財政構造の弾力性該当値テキスト">
          <a:extLst>
            <a:ext uri="{FF2B5EF4-FFF2-40B4-BE49-F238E27FC236}">
              <a16:creationId xmlns:a16="http://schemas.microsoft.com/office/drawing/2014/main" id="{D35C33E0-ECB8-4324-9B90-43A3AAF9ADE0}"/>
            </a:ext>
          </a:extLst>
        </xdr:cNvPr>
        <xdr:cNvSpPr txBox="1"/>
      </xdr:nvSpPr>
      <xdr:spPr>
        <a:xfrm>
          <a:off x="4584700" y="1056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76200</xdr:rowOff>
    </xdr:from>
    <xdr:to>
      <xdr:col>19</xdr:col>
      <xdr:colOff>184150</xdr:colOff>
      <xdr:row>59</xdr:row>
      <xdr:rowOff>6350</xdr:rowOff>
    </xdr:to>
    <xdr:sp macro="" textlink="">
      <xdr:nvSpPr>
        <xdr:cNvPr id="153" name="楕円 152">
          <a:extLst>
            <a:ext uri="{FF2B5EF4-FFF2-40B4-BE49-F238E27FC236}">
              <a16:creationId xmlns:a16="http://schemas.microsoft.com/office/drawing/2014/main" id="{22B6AB59-D92A-46C1-A67F-030D4A99803F}"/>
            </a:ext>
          </a:extLst>
        </xdr:cNvPr>
        <xdr:cNvSpPr/>
      </xdr:nvSpPr>
      <xdr:spPr>
        <a:xfrm>
          <a:off x="3702050" y="979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162577</xdr:rowOff>
    </xdr:from>
    <xdr:ext cx="736600" cy="259045"/>
    <xdr:sp macro="" textlink="">
      <xdr:nvSpPr>
        <xdr:cNvPr id="154" name="テキスト ボックス 153">
          <a:extLst>
            <a:ext uri="{FF2B5EF4-FFF2-40B4-BE49-F238E27FC236}">
              <a16:creationId xmlns:a16="http://schemas.microsoft.com/office/drawing/2014/main" id="{FC2B16E5-59AE-4C8F-AB02-5FE2DA31BA00}"/>
            </a:ext>
          </a:extLst>
        </xdr:cNvPr>
        <xdr:cNvSpPr txBox="1"/>
      </xdr:nvSpPr>
      <xdr:spPr>
        <a:xfrm>
          <a:off x="340995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5" name="楕円 154">
          <a:extLst>
            <a:ext uri="{FF2B5EF4-FFF2-40B4-BE49-F238E27FC236}">
              <a16:creationId xmlns:a16="http://schemas.microsoft.com/office/drawing/2014/main" id="{E76A4F00-8FDF-495A-A04F-DD0E934B23E6}"/>
            </a:ext>
          </a:extLst>
        </xdr:cNvPr>
        <xdr:cNvSpPr/>
      </xdr:nvSpPr>
      <xdr:spPr>
        <a:xfrm>
          <a:off x="2889250" y="10642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21062</xdr:rowOff>
    </xdr:from>
    <xdr:ext cx="762000" cy="259045"/>
    <xdr:sp macro="" textlink="">
      <xdr:nvSpPr>
        <xdr:cNvPr id="156" name="テキスト ボックス 155">
          <a:extLst>
            <a:ext uri="{FF2B5EF4-FFF2-40B4-BE49-F238E27FC236}">
              <a16:creationId xmlns:a16="http://schemas.microsoft.com/office/drawing/2014/main" id="{1ED50353-913D-446C-BD91-0D863B2E14DB}"/>
            </a:ext>
          </a:extLst>
        </xdr:cNvPr>
        <xdr:cNvSpPr txBox="1"/>
      </xdr:nvSpPr>
      <xdr:spPr>
        <a:xfrm>
          <a:off x="2597150" y="104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57" name="楕円 156">
          <a:extLst>
            <a:ext uri="{FF2B5EF4-FFF2-40B4-BE49-F238E27FC236}">
              <a16:creationId xmlns:a16="http://schemas.microsoft.com/office/drawing/2014/main" id="{11B00EC2-77E9-4106-804E-04DB21172FD5}"/>
            </a:ext>
          </a:extLst>
        </xdr:cNvPr>
        <xdr:cNvSpPr/>
      </xdr:nvSpPr>
      <xdr:spPr>
        <a:xfrm>
          <a:off x="2095500" y="108106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58" name="テキスト ボックス 157">
          <a:extLst>
            <a:ext uri="{FF2B5EF4-FFF2-40B4-BE49-F238E27FC236}">
              <a16:creationId xmlns:a16="http://schemas.microsoft.com/office/drawing/2014/main" id="{B19996E3-3FE0-4817-985A-CDA30A29FFF1}"/>
            </a:ext>
          </a:extLst>
        </xdr:cNvPr>
        <xdr:cNvSpPr txBox="1"/>
      </xdr:nvSpPr>
      <xdr:spPr>
        <a:xfrm>
          <a:off x="1784350" y="1058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29028</xdr:rowOff>
    </xdr:from>
    <xdr:to>
      <xdr:col>7</xdr:col>
      <xdr:colOff>31750</xdr:colOff>
      <xdr:row>63</xdr:row>
      <xdr:rowOff>130628</xdr:rowOff>
    </xdr:to>
    <xdr:sp macro="" textlink="">
      <xdr:nvSpPr>
        <xdr:cNvPr id="159" name="楕円 158">
          <a:extLst>
            <a:ext uri="{FF2B5EF4-FFF2-40B4-BE49-F238E27FC236}">
              <a16:creationId xmlns:a16="http://schemas.microsoft.com/office/drawing/2014/main" id="{470BFCB1-BB12-408D-8998-85D8325CAFE8}"/>
            </a:ext>
          </a:extLst>
        </xdr:cNvPr>
        <xdr:cNvSpPr/>
      </xdr:nvSpPr>
      <xdr:spPr>
        <a:xfrm>
          <a:off x="1282700" y="105903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140805</xdr:rowOff>
    </xdr:from>
    <xdr:ext cx="762000" cy="259045"/>
    <xdr:sp macro="" textlink="">
      <xdr:nvSpPr>
        <xdr:cNvPr id="160" name="テキスト ボックス 159">
          <a:extLst>
            <a:ext uri="{FF2B5EF4-FFF2-40B4-BE49-F238E27FC236}">
              <a16:creationId xmlns:a16="http://schemas.microsoft.com/office/drawing/2014/main" id="{7871DA98-69A5-4BE9-9911-54884FF4C31F}"/>
            </a:ext>
          </a:extLst>
        </xdr:cNvPr>
        <xdr:cNvSpPr txBox="1"/>
      </xdr:nvSpPr>
      <xdr:spPr>
        <a:xfrm>
          <a:off x="971550" y="103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F6B3867-3013-4FAE-9930-0D705A8EE2D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2DB5CBBC-F381-492C-9D2A-4ADA1F161B42}"/>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3162C8F0-FE78-46BE-AC26-726D2CD233B6}"/>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F25D4EF-42EC-4232-80A4-377DD324725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2439D21-6623-4AD2-89BD-B09D183ECF51}"/>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73B31B5-7165-478F-A411-E0A363C265B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F1D73CC-EA80-4F8A-8638-B252330ADC8C}"/>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EBD75F8-D4D0-449B-A1D4-357F07795B94}"/>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174D21B-970C-4A50-B764-5B6751DCD4CB}"/>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7794649-CE8F-4C93-8EBE-017FB039837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E098E4E6-ED2C-44E5-A191-52233CBC99E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グループ内平均と比較して高い水準となっているが、これは人口規模が小さいため、住民一人当たりの人件費が類似団体と比較して多いことが主な要因である。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　引き続き、「佐賀県行財政運営計画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の取組にもある総人件費の適切な管理に基づき、効率的かつ機動的な人員配置により、限られた経営資源の効果的な活用を図る。また、職員給与等においては、国や他県の状況、社会情勢を踏まえ、適切な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6941CFDF-FB32-41E4-AA16-F2291088956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2EFF8D0-4127-44D0-8BBF-675B6F862B61}"/>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50D88BD-FD46-47C6-A000-59C6E56D9BE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51080307-5A01-486F-854C-7A9D4B8FB91E}"/>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748CB6DA-E8E7-4A1F-9941-C07B883D5CFF}"/>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C63ECB9-3267-470A-9317-06EBFDDADBEC}"/>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38DE12D4-018D-47C5-944C-65945FCF277C}"/>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7BA8A6A7-A335-41FD-8306-C027D6E301F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5642C288-2710-4431-BFAD-4AF55E42D68D}"/>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B39B21A-F16F-4A4B-A9BE-6D3AD6453CBF}"/>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BDF632E9-B2E2-4976-9F41-7310951AA589}"/>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B510873E-6038-45FC-AB3E-620460E4556C}"/>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6F79698-46BE-43C9-A6E8-0A67EE500AFE}"/>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18E38587-FF64-4933-967C-08FCBEF51BF5}"/>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7CA5FFD5-26F1-4278-B7BB-97688A2C8422}"/>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3258C20-5254-4088-9673-03287FD85998}"/>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94751E1D-40EC-4D86-B805-5B76E522261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5805E227-ED41-4693-AC0C-6B04EE9B7E6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7DBAC0F1-B969-4128-A059-DED9B493EB0F}"/>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CB5C97E7-DDA7-4714-A7CB-7DBE127DB208}"/>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5EACFCBF-75B6-41CF-AC5F-EC24EE1479A4}"/>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6AC5D2FA-0470-4049-8D85-A2085154A3DE}"/>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2E7A333B-F2CB-49CE-94A8-D1228C1275E9}"/>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40436</xdr:rowOff>
    </xdr:from>
    <xdr:to>
      <xdr:col>23</xdr:col>
      <xdr:colOff>133350</xdr:colOff>
      <xdr:row>85</xdr:row>
      <xdr:rowOff>164103</xdr:rowOff>
    </xdr:to>
    <xdr:cxnSp macro="">
      <xdr:nvCxnSpPr>
        <xdr:cNvPr id="195" name="直線コネクタ 194">
          <a:extLst>
            <a:ext uri="{FF2B5EF4-FFF2-40B4-BE49-F238E27FC236}">
              <a16:creationId xmlns:a16="http://schemas.microsoft.com/office/drawing/2014/main" id="{4DEAC84A-BE51-455E-8D5C-ADFC99492502}"/>
            </a:ext>
          </a:extLst>
        </xdr:cNvPr>
        <xdr:cNvCxnSpPr/>
      </xdr:nvCxnSpPr>
      <xdr:spPr>
        <a:xfrm>
          <a:off x="3752850" y="14289836"/>
          <a:ext cx="762000" cy="1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79312FF4-729C-4D2F-93DE-A0DE4A60ADD9}"/>
            </a:ext>
          </a:extLst>
        </xdr:cNvPr>
        <xdr:cNvSpPr txBox="1"/>
      </xdr:nvSpPr>
      <xdr:spPr>
        <a:xfrm>
          <a:off x="4584700" y="14080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E9FA84EF-D2B6-4B6E-B628-4446D5E68A4F}"/>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128845</xdr:rowOff>
    </xdr:from>
    <xdr:to>
      <xdr:col>19</xdr:col>
      <xdr:colOff>133350</xdr:colOff>
      <xdr:row>85</xdr:row>
      <xdr:rowOff>40436</xdr:rowOff>
    </xdr:to>
    <xdr:cxnSp macro="">
      <xdr:nvCxnSpPr>
        <xdr:cNvPr id="198" name="直線コネクタ 197">
          <a:extLst>
            <a:ext uri="{FF2B5EF4-FFF2-40B4-BE49-F238E27FC236}">
              <a16:creationId xmlns:a16="http://schemas.microsoft.com/office/drawing/2014/main" id="{F59C5348-4827-485F-8F3C-E4A2812A6FBA}"/>
            </a:ext>
          </a:extLst>
        </xdr:cNvPr>
        <xdr:cNvCxnSpPr/>
      </xdr:nvCxnSpPr>
      <xdr:spPr>
        <a:xfrm>
          <a:off x="2940050" y="14210605"/>
          <a:ext cx="812800" cy="7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71D3ED8E-3E8D-4E09-A091-5644FED7A849}"/>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200" name="テキスト ボックス 199">
          <a:extLst>
            <a:ext uri="{FF2B5EF4-FFF2-40B4-BE49-F238E27FC236}">
              <a16:creationId xmlns:a16="http://schemas.microsoft.com/office/drawing/2014/main" id="{30D3DF75-1BCF-4FD5-98E5-B3E760A7F2A1}"/>
            </a:ext>
          </a:extLst>
        </xdr:cNvPr>
        <xdr:cNvSpPr txBox="1"/>
      </xdr:nvSpPr>
      <xdr:spPr>
        <a:xfrm>
          <a:off x="3409950" y="1391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60851</xdr:rowOff>
    </xdr:from>
    <xdr:to>
      <xdr:col>15</xdr:col>
      <xdr:colOff>82550</xdr:colOff>
      <xdr:row>84</xdr:row>
      <xdr:rowOff>128845</xdr:rowOff>
    </xdr:to>
    <xdr:cxnSp macro="">
      <xdr:nvCxnSpPr>
        <xdr:cNvPr id="201" name="直線コネクタ 200">
          <a:extLst>
            <a:ext uri="{FF2B5EF4-FFF2-40B4-BE49-F238E27FC236}">
              <a16:creationId xmlns:a16="http://schemas.microsoft.com/office/drawing/2014/main" id="{D53ECADD-9BFD-458D-A504-E4855A408D20}"/>
            </a:ext>
          </a:extLst>
        </xdr:cNvPr>
        <xdr:cNvCxnSpPr/>
      </xdr:nvCxnSpPr>
      <xdr:spPr>
        <a:xfrm>
          <a:off x="2127250" y="14142611"/>
          <a:ext cx="812800" cy="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2" name="フローチャート: 判断 201">
          <a:extLst>
            <a:ext uri="{FF2B5EF4-FFF2-40B4-BE49-F238E27FC236}">
              <a16:creationId xmlns:a16="http://schemas.microsoft.com/office/drawing/2014/main" id="{0A7373B0-F2A2-48CB-A507-472A23CF593A}"/>
            </a:ext>
          </a:extLst>
        </xdr:cNvPr>
        <xdr:cNvSpPr/>
      </xdr:nvSpPr>
      <xdr:spPr>
        <a:xfrm>
          <a:off x="2889250" y="14040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67121</xdr:rowOff>
    </xdr:from>
    <xdr:ext cx="762000" cy="259045"/>
    <xdr:sp macro="" textlink="">
      <xdr:nvSpPr>
        <xdr:cNvPr id="203" name="テキスト ボックス 202">
          <a:extLst>
            <a:ext uri="{FF2B5EF4-FFF2-40B4-BE49-F238E27FC236}">
              <a16:creationId xmlns:a16="http://schemas.microsoft.com/office/drawing/2014/main" id="{0089816E-8FD2-4D12-B435-6ECE67604481}"/>
            </a:ext>
          </a:extLst>
        </xdr:cNvPr>
        <xdr:cNvSpPr txBox="1"/>
      </xdr:nvSpPr>
      <xdr:spPr>
        <a:xfrm>
          <a:off x="2597150" y="138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60851</xdr:rowOff>
    </xdr:from>
    <xdr:to>
      <xdr:col>11</xdr:col>
      <xdr:colOff>31750</xdr:colOff>
      <xdr:row>84</xdr:row>
      <xdr:rowOff>68813</xdr:rowOff>
    </xdr:to>
    <xdr:cxnSp macro="">
      <xdr:nvCxnSpPr>
        <xdr:cNvPr id="204" name="直線コネクタ 203">
          <a:extLst>
            <a:ext uri="{FF2B5EF4-FFF2-40B4-BE49-F238E27FC236}">
              <a16:creationId xmlns:a16="http://schemas.microsoft.com/office/drawing/2014/main" id="{39381A4D-7798-49A0-9CF3-EF87CFEE32F8}"/>
            </a:ext>
          </a:extLst>
        </xdr:cNvPr>
        <xdr:cNvCxnSpPr/>
      </xdr:nvCxnSpPr>
      <xdr:spPr>
        <a:xfrm flipV="1">
          <a:off x="1333500" y="14142611"/>
          <a:ext cx="79375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5" name="フローチャート: 判断 204">
          <a:extLst>
            <a:ext uri="{FF2B5EF4-FFF2-40B4-BE49-F238E27FC236}">
              <a16:creationId xmlns:a16="http://schemas.microsoft.com/office/drawing/2014/main" id="{BC95139F-BB13-4347-9BB5-A50508998199}"/>
            </a:ext>
          </a:extLst>
        </xdr:cNvPr>
        <xdr:cNvSpPr/>
      </xdr:nvSpPr>
      <xdr:spPr>
        <a:xfrm>
          <a:off x="2095500" y="139500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147739</xdr:rowOff>
    </xdr:from>
    <xdr:ext cx="762000" cy="259045"/>
    <xdr:sp macro="" textlink="">
      <xdr:nvSpPr>
        <xdr:cNvPr id="206" name="テキスト ボックス 205">
          <a:extLst>
            <a:ext uri="{FF2B5EF4-FFF2-40B4-BE49-F238E27FC236}">
              <a16:creationId xmlns:a16="http://schemas.microsoft.com/office/drawing/2014/main" id="{B06B8812-0E3A-42C1-9D48-149903CAF20A}"/>
            </a:ext>
          </a:extLst>
        </xdr:cNvPr>
        <xdr:cNvSpPr txBox="1"/>
      </xdr:nvSpPr>
      <xdr:spPr>
        <a:xfrm>
          <a:off x="1784350" y="137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7" name="フローチャート: 判断 206">
          <a:extLst>
            <a:ext uri="{FF2B5EF4-FFF2-40B4-BE49-F238E27FC236}">
              <a16:creationId xmlns:a16="http://schemas.microsoft.com/office/drawing/2014/main" id="{5A662CE1-B5F8-4982-94EB-60B0B63BBEBE}"/>
            </a:ext>
          </a:extLst>
        </xdr:cNvPr>
        <xdr:cNvSpPr/>
      </xdr:nvSpPr>
      <xdr:spPr>
        <a:xfrm>
          <a:off x="1282700" y="13933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131176</xdr:rowOff>
    </xdr:from>
    <xdr:ext cx="762000" cy="259045"/>
    <xdr:sp macro="" textlink="">
      <xdr:nvSpPr>
        <xdr:cNvPr id="208" name="テキスト ボックス 207">
          <a:extLst>
            <a:ext uri="{FF2B5EF4-FFF2-40B4-BE49-F238E27FC236}">
              <a16:creationId xmlns:a16="http://schemas.microsoft.com/office/drawing/2014/main" id="{73A3D352-8F29-4F5A-BE3C-609CC6D36B50}"/>
            </a:ext>
          </a:extLst>
        </xdr:cNvPr>
        <xdr:cNvSpPr txBox="1"/>
      </xdr:nvSpPr>
      <xdr:spPr>
        <a:xfrm>
          <a:off x="971550" y="1371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E051F3D-45B4-42E9-8B3F-A6AFF413662C}"/>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BB22142-2945-4C73-B8E6-1145867ED0F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EEB1503-034E-4245-A8FB-EDE255E4B08E}"/>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C5B525D-6DCC-43CC-85E8-0299C4FB106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47A3FC3-09AF-4539-BEF3-51103A9B0499}"/>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113303</xdr:rowOff>
    </xdr:from>
    <xdr:to>
      <xdr:col>23</xdr:col>
      <xdr:colOff>184150</xdr:colOff>
      <xdr:row>86</xdr:row>
      <xdr:rowOff>43453</xdr:rowOff>
    </xdr:to>
    <xdr:sp macro="" textlink="">
      <xdr:nvSpPr>
        <xdr:cNvPr id="214" name="楕円 213">
          <a:extLst>
            <a:ext uri="{FF2B5EF4-FFF2-40B4-BE49-F238E27FC236}">
              <a16:creationId xmlns:a16="http://schemas.microsoft.com/office/drawing/2014/main" id="{91F42F64-33DA-4A95-BE4D-79733EB42D22}"/>
            </a:ext>
          </a:extLst>
        </xdr:cNvPr>
        <xdr:cNvSpPr/>
      </xdr:nvSpPr>
      <xdr:spPr>
        <a:xfrm>
          <a:off x="4464050" y="14362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85380</xdr:rowOff>
    </xdr:from>
    <xdr:ext cx="762000" cy="259045"/>
    <xdr:sp macro="" textlink="">
      <xdr:nvSpPr>
        <xdr:cNvPr id="215" name="人件費・物件費等の状況該当値テキスト">
          <a:extLst>
            <a:ext uri="{FF2B5EF4-FFF2-40B4-BE49-F238E27FC236}">
              <a16:creationId xmlns:a16="http://schemas.microsoft.com/office/drawing/2014/main" id="{8259664E-BE3D-43B6-A609-19B4A2E6750A}"/>
            </a:ext>
          </a:extLst>
        </xdr:cNvPr>
        <xdr:cNvSpPr txBox="1"/>
      </xdr:nvSpPr>
      <xdr:spPr>
        <a:xfrm>
          <a:off x="4584700" y="143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161086</xdr:rowOff>
    </xdr:from>
    <xdr:to>
      <xdr:col>19</xdr:col>
      <xdr:colOff>184150</xdr:colOff>
      <xdr:row>85</xdr:row>
      <xdr:rowOff>91236</xdr:rowOff>
    </xdr:to>
    <xdr:sp macro="" textlink="">
      <xdr:nvSpPr>
        <xdr:cNvPr id="216" name="楕円 215">
          <a:extLst>
            <a:ext uri="{FF2B5EF4-FFF2-40B4-BE49-F238E27FC236}">
              <a16:creationId xmlns:a16="http://schemas.microsoft.com/office/drawing/2014/main" id="{DA02E989-0DD1-46D8-9514-1FDBF38224C6}"/>
            </a:ext>
          </a:extLst>
        </xdr:cNvPr>
        <xdr:cNvSpPr/>
      </xdr:nvSpPr>
      <xdr:spPr>
        <a:xfrm>
          <a:off x="3702050" y="1424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76013</xdr:rowOff>
    </xdr:from>
    <xdr:ext cx="736600" cy="259045"/>
    <xdr:sp macro="" textlink="">
      <xdr:nvSpPr>
        <xdr:cNvPr id="217" name="テキスト ボックス 216">
          <a:extLst>
            <a:ext uri="{FF2B5EF4-FFF2-40B4-BE49-F238E27FC236}">
              <a16:creationId xmlns:a16="http://schemas.microsoft.com/office/drawing/2014/main" id="{CEBB9A95-9F96-4763-8ED6-99784002D1F0}"/>
            </a:ext>
          </a:extLst>
        </xdr:cNvPr>
        <xdr:cNvSpPr txBox="1"/>
      </xdr:nvSpPr>
      <xdr:spPr>
        <a:xfrm>
          <a:off x="3409950" y="1432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78045</xdr:rowOff>
    </xdr:from>
    <xdr:to>
      <xdr:col>15</xdr:col>
      <xdr:colOff>133350</xdr:colOff>
      <xdr:row>85</xdr:row>
      <xdr:rowOff>8195</xdr:rowOff>
    </xdr:to>
    <xdr:sp macro="" textlink="">
      <xdr:nvSpPr>
        <xdr:cNvPr id="218" name="楕円 217">
          <a:extLst>
            <a:ext uri="{FF2B5EF4-FFF2-40B4-BE49-F238E27FC236}">
              <a16:creationId xmlns:a16="http://schemas.microsoft.com/office/drawing/2014/main" id="{530ABA42-01D7-4053-960A-8F757A1DAA4D}"/>
            </a:ext>
          </a:extLst>
        </xdr:cNvPr>
        <xdr:cNvSpPr/>
      </xdr:nvSpPr>
      <xdr:spPr>
        <a:xfrm>
          <a:off x="2889250" y="14159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164422</xdr:rowOff>
    </xdr:from>
    <xdr:ext cx="762000" cy="259045"/>
    <xdr:sp macro="" textlink="">
      <xdr:nvSpPr>
        <xdr:cNvPr id="219" name="テキスト ボックス 218">
          <a:extLst>
            <a:ext uri="{FF2B5EF4-FFF2-40B4-BE49-F238E27FC236}">
              <a16:creationId xmlns:a16="http://schemas.microsoft.com/office/drawing/2014/main" id="{6A4C3C67-999A-48AB-80C8-136035339125}"/>
            </a:ext>
          </a:extLst>
        </xdr:cNvPr>
        <xdr:cNvSpPr txBox="1"/>
      </xdr:nvSpPr>
      <xdr:spPr>
        <a:xfrm>
          <a:off x="2597150" y="142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10051</xdr:rowOff>
    </xdr:from>
    <xdr:to>
      <xdr:col>11</xdr:col>
      <xdr:colOff>82550</xdr:colOff>
      <xdr:row>84</xdr:row>
      <xdr:rowOff>111651</xdr:rowOff>
    </xdr:to>
    <xdr:sp macro="" textlink="">
      <xdr:nvSpPr>
        <xdr:cNvPr id="220" name="楕円 219">
          <a:extLst>
            <a:ext uri="{FF2B5EF4-FFF2-40B4-BE49-F238E27FC236}">
              <a16:creationId xmlns:a16="http://schemas.microsoft.com/office/drawing/2014/main" id="{104ECC6C-6746-4FD8-8920-07A2D89D8B7B}"/>
            </a:ext>
          </a:extLst>
        </xdr:cNvPr>
        <xdr:cNvSpPr/>
      </xdr:nvSpPr>
      <xdr:spPr>
        <a:xfrm>
          <a:off x="2095500" y="14091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96428</xdr:rowOff>
    </xdr:from>
    <xdr:ext cx="762000" cy="259045"/>
    <xdr:sp macro="" textlink="">
      <xdr:nvSpPr>
        <xdr:cNvPr id="221" name="テキスト ボックス 220">
          <a:extLst>
            <a:ext uri="{FF2B5EF4-FFF2-40B4-BE49-F238E27FC236}">
              <a16:creationId xmlns:a16="http://schemas.microsoft.com/office/drawing/2014/main" id="{2D42959E-B3BD-4964-BB23-AEA89865C313}"/>
            </a:ext>
          </a:extLst>
        </xdr:cNvPr>
        <xdr:cNvSpPr txBox="1"/>
      </xdr:nvSpPr>
      <xdr:spPr>
        <a:xfrm>
          <a:off x="1784350" y="1417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18013</xdr:rowOff>
    </xdr:from>
    <xdr:to>
      <xdr:col>7</xdr:col>
      <xdr:colOff>31750</xdr:colOff>
      <xdr:row>84</xdr:row>
      <xdr:rowOff>119613</xdr:rowOff>
    </xdr:to>
    <xdr:sp macro="" textlink="">
      <xdr:nvSpPr>
        <xdr:cNvPr id="222" name="楕円 221">
          <a:extLst>
            <a:ext uri="{FF2B5EF4-FFF2-40B4-BE49-F238E27FC236}">
              <a16:creationId xmlns:a16="http://schemas.microsoft.com/office/drawing/2014/main" id="{FA08C32F-D7AC-49A1-B087-C6E92B566905}"/>
            </a:ext>
          </a:extLst>
        </xdr:cNvPr>
        <xdr:cNvSpPr/>
      </xdr:nvSpPr>
      <xdr:spPr>
        <a:xfrm>
          <a:off x="1282700" y="14099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104390</xdr:rowOff>
    </xdr:from>
    <xdr:ext cx="762000" cy="259045"/>
    <xdr:sp macro="" textlink="">
      <xdr:nvSpPr>
        <xdr:cNvPr id="223" name="テキスト ボックス 222">
          <a:extLst>
            <a:ext uri="{FF2B5EF4-FFF2-40B4-BE49-F238E27FC236}">
              <a16:creationId xmlns:a16="http://schemas.microsoft.com/office/drawing/2014/main" id="{B7F96A0A-61FA-42B7-B025-2E13628D2B43}"/>
            </a:ext>
          </a:extLst>
        </xdr:cNvPr>
        <xdr:cNvSpPr txBox="1"/>
      </xdr:nvSpPr>
      <xdr:spPr>
        <a:xfrm>
          <a:off x="971550" y="141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60207DC-E802-47B2-9E08-E5B98BC3A3D9}"/>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B9D29381-D175-4B74-B008-31A5E04985C4}"/>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9BB5018A-5F77-46D4-B90B-05F844A3E65E}"/>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CFDB2F0-6789-4C49-A726-81F802DF754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FC42E30B-9FDF-4121-9F8F-F2F5EADE4068}"/>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3CB11648-95C3-46B2-B7F2-11916D00A12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57C9CD3-82CA-4924-825D-11932EFA98A1}"/>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B28B889-2670-4AFF-B98F-6738F42CF9A1}"/>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FD85A5F-85C2-4840-9358-67A63AB20B51}"/>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14ACE15-195D-4132-A46D-8CA6DA1DA954}"/>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D4E5C92-D44F-4347-B5C5-9E398B57689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本県のラスパイレス指数は、前年から変動なし。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給与制度の総合的見直し以降、国家公務員は、主に手当を引き上げることにより官民格差を解消したところ、本県は、主に給料を引き上げることで公民較差を解消することとしていたことから、給料のみを比較するラスパイレス指数は高止まりの状況が続いてい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その後、本県の給与改定が、国の改定率よりも低い率での改定となったことや組織の新陳代謝等により、逓減し、</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以下の数値を維持している。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B8339554-9C9B-46FA-A18C-BC6C97D5A3F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96B33C1D-D864-4F6B-9D66-9DE11FB2288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E0D0B5F5-7F7C-4912-BE5E-209A89ED17BF}"/>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BCBEC02C-1368-4181-9B63-BCB991819FF2}"/>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C7025D4E-D916-4E5E-ACED-E9584B545A45}"/>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CF308DDE-365F-4611-87D1-55080A9B3F43}"/>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80AA7DDB-EE7F-4CC1-9208-AC95C55E1D5E}"/>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1BF1B012-DFF1-4F15-AC9D-6D6FE7E8D63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1FC89B5A-E597-411E-8D01-BAA51369D1A7}"/>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13DEC6EB-BE3C-4B3D-B45B-066B325AC905}"/>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3487E409-1F17-4E47-98A0-9516D7897B17}"/>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E53E30D5-5C4F-4F5B-B01A-7EB8B89D4CAE}"/>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8CF7A705-A336-48F2-8A09-E494B58976DF}"/>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F6FE28F3-EA66-4B96-8A9F-E04EDED6ED18}"/>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904E4E3-9150-4955-80BD-855BEEDD6A0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32E2EF0-1F7A-45FD-AF03-C87D46DD77A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C5BEC72F-556A-4E84-A96F-6CA1ED90C0C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D744DD02-8509-47BC-843D-E237F0B4D7FF}"/>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6B021F42-D63F-4812-8707-36DCF9E432B2}"/>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1B6F5783-F296-4C25-91A4-52F58260F76D}"/>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4AE7E2D1-8D58-4AA6-85CF-06939208CF4D}"/>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D742575F-82BE-45AB-8506-B9A2A979C27D}"/>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4699E238-AED3-45BB-8188-FD594CF21CBB}"/>
            </a:ext>
          </a:extLst>
        </xdr:cNvPr>
        <xdr:cNvCxnSpPr/>
      </xdr:nvCxnSpPr>
      <xdr:spPr>
        <a:xfrm>
          <a:off x="14712950" y="147523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333E78E1-6FBC-44DB-9861-0150803DD4C8}"/>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64FFBC20-7496-4747-9BFB-439614B9C99D}"/>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0" name="直線コネクタ 259">
          <a:extLst>
            <a:ext uri="{FF2B5EF4-FFF2-40B4-BE49-F238E27FC236}">
              <a16:creationId xmlns:a16="http://schemas.microsoft.com/office/drawing/2014/main" id="{DF7DF410-6D66-4F19-B18E-B9132A3AFC0A}"/>
            </a:ext>
          </a:extLst>
        </xdr:cNvPr>
        <xdr:cNvCxnSpPr/>
      </xdr:nvCxnSpPr>
      <xdr:spPr>
        <a:xfrm flipV="1">
          <a:off x="13903960" y="14752320"/>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E8C2B801-1AB6-42D9-B82C-368F1B72906D}"/>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9E515DAA-6498-4934-B0A7-180664947D03}"/>
            </a:ext>
          </a:extLst>
        </xdr:cNvPr>
        <xdr:cNvSpPr txBox="1"/>
      </xdr:nvSpPr>
      <xdr:spPr>
        <a:xfrm>
          <a:off x="14370050" y="141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103414</xdr:rowOff>
    </xdr:to>
    <xdr:cxnSp macro="">
      <xdr:nvCxnSpPr>
        <xdr:cNvPr id="263" name="直線コネクタ 262">
          <a:extLst>
            <a:ext uri="{FF2B5EF4-FFF2-40B4-BE49-F238E27FC236}">
              <a16:creationId xmlns:a16="http://schemas.microsoft.com/office/drawing/2014/main" id="{8642E633-CD9C-4872-8499-2E61DF22B5D3}"/>
            </a:ext>
          </a:extLst>
        </xdr:cNvPr>
        <xdr:cNvCxnSpPr/>
      </xdr:nvCxnSpPr>
      <xdr:spPr>
        <a:xfrm flipV="1">
          <a:off x="13106400" y="14786791"/>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8122999E-D701-4E47-954F-23A9F355F2E1}"/>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3CA1F4F6-D61E-4D61-9A71-F8040B6A8E16}"/>
            </a:ext>
          </a:extLst>
        </xdr:cNvPr>
        <xdr:cNvSpPr txBox="1"/>
      </xdr:nvSpPr>
      <xdr:spPr>
        <a:xfrm>
          <a:off x="1355725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35379</xdr:rowOff>
    </xdr:to>
    <xdr:cxnSp macro="">
      <xdr:nvCxnSpPr>
        <xdr:cNvPr id="266" name="直線コネクタ 265">
          <a:extLst>
            <a:ext uri="{FF2B5EF4-FFF2-40B4-BE49-F238E27FC236}">
              <a16:creationId xmlns:a16="http://schemas.microsoft.com/office/drawing/2014/main" id="{0C4505BF-6C26-46B5-93DF-82384269E3E1}"/>
            </a:ext>
          </a:extLst>
        </xdr:cNvPr>
        <xdr:cNvCxnSpPr/>
      </xdr:nvCxnSpPr>
      <xdr:spPr>
        <a:xfrm flipV="1">
          <a:off x="12293600" y="14855734"/>
          <a:ext cx="8128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454A5703-0F6D-49C7-B472-EC6045FAD573}"/>
            </a:ext>
          </a:extLst>
        </xdr:cNvPr>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2CE6FB5C-C082-459D-BBE2-0D5B4043B419}"/>
            </a:ext>
          </a:extLst>
        </xdr:cNvPr>
        <xdr:cNvSpPr txBox="1"/>
      </xdr:nvSpPr>
      <xdr:spPr>
        <a:xfrm>
          <a:off x="1276350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8CEAADB9-1E9A-4432-8949-291D46A78C58}"/>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64543772-DFD8-4B74-BEAF-97D271BF4D8A}"/>
            </a:ext>
          </a:extLst>
        </xdr:cNvPr>
        <xdr:cNvSpPr txBox="1"/>
      </xdr:nvSpPr>
      <xdr:spPr>
        <a:xfrm>
          <a:off x="119507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CEB7967-7F41-453C-8AF4-94ACEFCD320D}"/>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A845968-35EA-4BBD-9EB1-8B6134C80924}"/>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B9F3BBB-CDC4-4C16-98A8-3B8F711838F7}"/>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880B1D1-A5E2-49C1-88DA-E2A6FF29904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795947A-C78C-479C-B92B-5E00C4668B0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2E5E6492-D739-4A02-A7D8-C8E4445CEC46}"/>
            </a:ext>
          </a:extLst>
        </xdr:cNvPr>
        <xdr:cNvSpPr/>
      </xdr:nvSpPr>
      <xdr:spPr>
        <a:xfrm>
          <a:off x="15427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C38641EE-EACE-4ADF-BD3D-53A0DFD1BBFB}"/>
            </a:ext>
          </a:extLst>
        </xdr:cNvPr>
        <xdr:cNvSpPr txBox="1"/>
      </xdr:nvSpPr>
      <xdr:spPr>
        <a:xfrm>
          <a:off x="15563850" y="146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683F6444-D843-43E6-9FEE-947AF03CA559}"/>
            </a:ext>
          </a:extLst>
        </xdr:cNvPr>
        <xdr:cNvSpPr/>
      </xdr:nvSpPr>
      <xdr:spPr>
        <a:xfrm>
          <a:off x="14665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500E65DA-2595-4227-9DA8-CF6F23CA99DC}"/>
            </a:ext>
          </a:extLst>
        </xdr:cNvPr>
        <xdr:cNvSpPr txBox="1"/>
      </xdr:nvSpPr>
      <xdr:spPr>
        <a:xfrm>
          <a:off x="14370050" y="147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a:extLst>
            <a:ext uri="{FF2B5EF4-FFF2-40B4-BE49-F238E27FC236}">
              <a16:creationId xmlns:a16="http://schemas.microsoft.com/office/drawing/2014/main" id="{4038D40B-D84E-4C80-B52E-F4FDF6917BC5}"/>
            </a:ext>
          </a:extLst>
        </xdr:cNvPr>
        <xdr:cNvSpPr/>
      </xdr:nvSpPr>
      <xdr:spPr>
        <a:xfrm>
          <a:off x="13868400" y="147398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A948CAAF-A831-441B-91D2-A4DAC9AE2DA4}"/>
            </a:ext>
          </a:extLst>
        </xdr:cNvPr>
        <xdr:cNvSpPr txBox="1"/>
      </xdr:nvSpPr>
      <xdr:spPr>
        <a:xfrm>
          <a:off x="13557250" y="148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2" name="楕円 281">
          <a:extLst>
            <a:ext uri="{FF2B5EF4-FFF2-40B4-BE49-F238E27FC236}">
              <a16:creationId xmlns:a16="http://schemas.microsoft.com/office/drawing/2014/main" id="{8D37C53B-848F-49BE-9957-57F01B39AFBF}"/>
            </a:ext>
          </a:extLst>
        </xdr:cNvPr>
        <xdr:cNvSpPr/>
      </xdr:nvSpPr>
      <xdr:spPr>
        <a:xfrm>
          <a:off x="13055600" y="1480493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3" name="テキスト ボックス 282">
          <a:extLst>
            <a:ext uri="{FF2B5EF4-FFF2-40B4-BE49-F238E27FC236}">
              <a16:creationId xmlns:a16="http://schemas.microsoft.com/office/drawing/2014/main" id="{F9F40AB3-7AC2-4E19-8A81-CF090FDD8638}"/>
            </a:ext>
          </a:extLst>
        </xdr:cNvPr>
        <xdr:cNvSpPr txBox="1"/>
      </xdr:nvSpPr>
      <xdr:spPr>
        <a:xfrm>
          <a:off x="12763500" y="1489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a:extLst>
            <a:ext uri="{FF2B5EF4-FFF2-40B4-BE49-F238E27FC236}">
              <a16:creationId xmlns:a16="http://schemas.microsoft.com/office/drawing/2014/main" id="{E04324EB-1F02-48A6-9E47-177D6C8C2C45}"/>
            </a:ext>
          </a:extLst>
        </xdr:cNvPr>
        <xdr:cNvSpPr/>
      </xdr:nvSpPr>
      <xdr:spPr>
        <a:xfrm>
          <a:off x="12242800" y="14908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a:extLst>
            <a:ext uri="{FF2B5EF4-FFF2-40B4-BE49-F238E27FC236}">
              <a16:creationId xmlns:a16="http://schemas.microsoft.com/office/drawing/2014/main" id="{F3B5C109-B93A-4FB9-8FF2-087E47DDC67F}"/>
            </a:ext>
          </a:extLst>
        </xdr:cNvPr>
        <xdr:cNvSpPr txBox="1"/>
      </xdr:nvSpPr>
      <xdr:spPr>
        <a:xfrm>
          <a:off x="11950700" y="149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FEA1FFE-0187-4959-9319-36541EDA6287}"/>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411C7ADE-5D97-4FEE-A116-A3458BC91221}"/>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20707696-8E42-4C98-B0A6-DF176C76A08A}"/>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CB1819B7-F42D-4729-B8D6-EE2E4ECF720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E723CDA3-F308-4489-A3D5-5C7D9E186FA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AD2F5AB5-5E25-47DB-9E8E-0806D153B862}"/>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E368A3D-4595-4C2C-AD5F-A6C10CEBEEB3}"/>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769344F-1BF1-4D02-9EED-587FB2A0551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87CA3BD-42F2-4AC4-9AAF-E8F684F3E37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BA46B1D6-3841-4E9D-BCFB-7A500AF94E2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BC40FD4-0396-401D-953B-490FC0AEE6DD}"/>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年度以降、人口</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万人当たりの職員数は微増し続けている。</a:t>
          </a:r>
          <a:endParaRPr lang="ja-JP" altLang="ja-JP" sz="1000">
            <a:effectLst/>
          </a:endParaRPr>
        </a:p>
        <a:p>
          <a:r>
            <a:rPr kumimoji="1" lang="ja-JP" altLang="ja-JP" sz="1000">
              <a:solidFill>
                <a:schemeClr val="dk1"/>
              </a:solidFill>
              <a:effectLst/>
              <a:latin typeface="+mn-lt"/>
              <a:ea typeface="+mn-ea"/>
              <a:cs typeface="+mn-cs"/>
            </a:rPr>
            <a:t>　主な要因は、令和６年度に開催する国民スポーツ大会・全国障害者スポーツ大会に向けて、任期付を含め、職員を積極的に採用しているため。</a:t>
          </a:r>
          <a:endParaRPr lang="ja-JP" altLang="ja-JP" sz="1000">
            <a:effectLst/>
          </a:endParaRPr>
        </a:p>
        <a:p>
          <a:r>
            <a:rPr kumimoji="1" lang="ja-JP" altLang="ja-JP" sz="1000">
              <a:solidFill>
                <a:schemeClr val="dk1"/>
              </a:solidFill>
              <a:effectLst/>
              <a:latin typeface="+mn-lt"/>
              <a:ea typeface="+mn-ea"/>
              <a:cs typeface="+mn-cs"/>
            </a:rPr>
            <a:t>　よって、今後も開催年度まで職員数は微増することが見込まれるものの、大会終了後には、任期付職員の退職等により、職員数は減少する見込み。</a:t>
          </a:r>
          <a:endParaRPr lang="ja-JP" altLang="ja-JP" sz="1000">
            <a:effectLst/>
          </a:endParaRPr>
        </a:p>
        <a:p>
          <a:r>
            <a:rPr kumimoji="1" lang="ja-JP" altLang="ja-JP" sz="1000">
              <a:solidFill>
                <a:schemeClr val="dk1"/>
              </a:solidFill>
              <a:effectLst/>
              <a:latin typeface="+mn-lt"/>
              <a:ea typeface="+mn-ea"/>
              <a:cs typeface="+mn-cs"/>
            </a:rPr>
            <a:t>　また、令和５年３月に策定した「佐賀県行財政運営計画</a:t>
          </a:r>
          <a:r>
            <a:rPr kumimoji="1" lang="en-US" altLang="ja-JP" sz="1000">
              <a:solidFill>
                <a:schemeClr val="dk1"/>
              </a:solidFill>
              <a:effectLst/>
              <a:latin typeface="+mn-lt"/>
              <a:ea typeface="+mn-ea"/>
              <a:cs typeface="+mn-cs"/>
            </a:rPr>
            <a:t>2023</a:t>
          </a:r>
          <a:r>
            <a:rPr kumimoji="1" lang="ja-JP" altLang="ja-JP" sz="1000">
              <a:solidFill>
                <a:schemeClr val="dk1"/>
              </a:solidFill>
              <a:effectLst/>
              <a:latin typeface="+mn-lt"/>
              <a:ea typeface="+mn-ea"/>
              <a:cs typeface="+mn-cs"/>
            </a:rPr>
            <a:t>」に基づき、社会経済情勢の変化や多様化・高度化する県民ニーズ、危機事象等に適切に対応するため、限られた経営資源（人員）を適切に管理し、定数管理の適正化に努める。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B9C6DE1-6CB6-44EB-B523-ADC3DB58331F}"/>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4FD076C-EB65-48F3-86C8-961410393A96}"/>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FA77A5C-F5FB-4996-8F4A-53A2D374FF63}"/>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BC07CF8A-8208-471A-B129-CCC743C953E1}"/>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E45CBF99-1C23-4015-854B-D540BDCD910E}"/>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67580156-6849-48DA-B924-981648C62A9E}"/>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8CB199F8-EBE2-4AAF-8B43-C97026513D85}"/>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C57E20F-A26F-42CD-865D-962D3B82739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93D2549C-430D-497E-9730-EC68C332D23A}"/>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ED3C0458-18DB-43ED-AEB1-8B233D311D6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FBC6FEA7-79DE-49F7-BD53-A2B9E4D06EB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4DD87283-107F-48E3-B079-1BDCB8627178}"/>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94ACF339-0989-46B8-A6FB-C860D2E2542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AC4908D-953E-4C4C-AFFC-17586256AD2F}"/>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56F7981-040D-4E8B-8CAB-0C7A4F682EDD}"/>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8C67008C-1E9E-4A06-B0C8-6C17B4B518D9}"/>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8671AF35-C8AC-4433-8F0D-D9019B17B156}"/>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FABE56E3-66C8-456B-8A51-C1F0C3E38A73}"/>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D247C251-52CB-4BC7-8D8B-393A1F616501}"/>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862E8715-0B00-4C87-B348-440A77F5EEDD}"/>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58414E6D-8092-49BD-9336-E6FC8A06681B}"/>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137573</xdr:rowOff>
    </xdr:from>
    <xdr:to>
      <xdr:col>81</xdr:col>
      <xdr:colOff>44450</xdr:colOff>
      <xdr:row>65</xdr:row>
      <xdr:rowOff>170048</xdr:rowOff>
    </xdr:to>
    <xdr:cxnSp macro="">
      <xdr:nvCxnSpPr>
        <xdr:cNvPr id="318" name="直線コネクタ 317">
          <a:extLst>
            <a:ext uri="{FF2B5EF4-FFF2-40B4-BE49-F238E27FC236}">
              <a16:creationId xmlns:a16="http://schemas.microsoft.com/office/drawing/2014/main" id="{D895594B-26C1-40B4-9C56-A15BBD09DCCA}"/>
            </a:ext>
          </a:extLst>
        </xdr:cNvPr>
        <xdr:cNvCxnSpPr/>
      </xdr:nvCxnSpPr>
      <xdr:spPr>
        <a:xfrm>
          <a:off x="14712950" y="11034173"/>
          <a:ext cx="7620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8544B9A7-5320-4C26-96BB-E36E9B0E24A4}"/>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0CFC940C-42FD-4E58-AE7D-94238A70EC65}"/>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113121</xdr:rowOff>
    </xdr:from>
    <xdr:to>
      <xdr:col>77</xdr:col>
      <xdr:colOff>44450</xdr:colOff>
      <xdr:row>65</xdr:row>
      <xdr:rowOff>137573</xdr:rowOff>
    </xdr:to>
    <xdr:cxnSp macro="">
      <xdr:nvCxnSpPr>
        <xdr:cNvPr id="321" name="直線コネクタ 320">
          <a:extLst>
            <a:ext uri="{FF2B5EF4-FFF2-40B4-BE49-F238E27FC236}">
              <a16:creationId xmlns:a16="http://schemas.microsoft.com/office/drawing/2014/main" id="{89C0D89B-44E2-41DE-9596-079B6C73DBD3}"/>
            </a:ext>
          </a:extLst>
        </xdr:cNvPr>
        <xdr:cNvCxnSpPr/>
      </xdr:nvCxnSpPr>
      <xdr:spPr>
        <a:xfrm>
          <a:off x="13903960" y="11009721"/>
          <a:ext cx="80899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839DDA76-5731-434F-95E5-B05E63851496}"/>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3" name="テキスト ボックス 322">
          <a:extLst>
            <a:ext uri="{FF2B5EF4-FFF2-40B4-BE49-F238E27FC236}">
              <a16:creationId xmlns:a16="http://schemas.microsoft.com/office/drawing/2014/main" id="{D829E1DB-E86F-413A-A94C-3E464EFA97D7}"/>
            </a:ext>
          </a:extLst>
        </xdr:cNvPr>
        <xdr:cNvSpPr txBox="1"/>
      </xdr:nvSpPr>
      <xdr:spPr>
        <a:xfrm>
          <a:off x="14370050" y="1057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70994</xdr:rowOff>
    </xdr:from>
    <xdr:to>
      <xdr:col>72</xdr:col>
      <xdr:colOff>203200</xdr:colOff>
      <xdr:row>65</xdr:row>
      <xdr:rowOff>113121</xdr:rowOff>
    </xdr:to>
    <xdr:cxnSp macro="">
      <xdr:nvCxnSpPr>
        <xdr:cNvPr id="324" name="直線コネクタ 323">
          <a:extLst>
            <a:ext uri="{FF2B5EF4-FFF2-40B4-BE49-F238E27FC236}">
              <a16:creationId xmlns:a16="http://schemas.microsoft.com/office/drawing/2014/main" id="{030452DB-4853-43A3-9EC8-E4319B500AF1}"/>
            </a:ext>
          </a:extLst>
        </xdr:cNvPr>
        <xdr:cNvCxnSpPr/>
      </xdr:nvCxnSpPr>
      <xdr:spPr>
        <a:xfrm>
          <a:off x="13106400" y="10967594"/>
          <a:ext cx="79756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5" name="フローチャート: 判断 324">
          <a:extLst>
            <a:ext uri="{FF2B5EF4-FFF2-40B4-BE49-F238E27FC236}">
              <a16:creationId xmlns:a16="http://schemas.microsoft.com/office/drawing/2014/main" id="{7C413C3C-3A5C-41A9-861B-4AF6FD54D0BB}"/>
            </a:ext>
          </a:extLst>
        </xdr:cNvPr>
        <xdr:cNvSpPr/>
      </xdr:nvSpPr>
      <xdr:spPr>
        <a:xfrm>
          <a:off x="13868400" y="1077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154840</xdr:rowOff>
    </xdr:from>
    <xdr:ext cx="762000" cy="259045"/>
    <xdr:sp macro="" textlink="">
      <xdr:nvSpPr>
        <xdr:cNvPr id="326" name="テキスト ボックス 325">
          <a:extLst>
            <a:ext uri="{FF2B5EF4-FFF2-40B4-BE49-F238E27FC236}">
              <a16:creationId xmlns:a16="http://schemas.microsoft.com/office/drawing/2014/main" id="{2EF880B9-96AD-4E1E-9538-C8A0914867D0}"/>
            </a:ext>
          </a:extLst>
        </xdr:cNvPr>
        <xdr:cNvSpPr txBox="1"/>
      </xdr:nvSpPr>
      <xdr:spPr>
        <a:xfrm>
          <a:off x="13557250" y="105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17868</xdr:rowOff>
    </xdr:from>
    <xdr:to>
      <xdr:col>68</xdr:col>
      <xdr:colOff>152400</xdr:colOff>
      <xdr:row>65</xdr:row>
      <xdr:rowOff>70994</xdr:rowOff>
    </xdr:to>
    <xdr:cxnSp macro="">
      <xdr:nvCxnSpPr>
        <xdr:cNvPr id="327" name="直線コネクタ 326">
          <a:extLst>
            <a:ext uri="{FF2B5EF4-FFF2-40B4-BE49-F238E27FC236}">
              <a16:creationId xmlns:a16="http://schemas.microsoft.com/office/drawing/2014/main" id="{0F8F975F-7AAC-4AF2-8D0D-24838B01B9FC}"/>
            </a:ext>
          </a:extLst>
        </xdr:cNvPr>
        <xdr:cNvCxnSpPr/>
      </xdr:nvCxnSpPr>
      <xdr:spPr>
        <a:xfrm>
          <a:off x="12293600" y="10914468"/>
          <a:ext cx="8128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8" name="フローチャート: 判断 327">
          <a:extLst>
            <a:ext uri="{FF2B5EF4-FFF2-40B4-BE49-F238E27FC236}">
              <a16:creationId xmlns:a16="http://schemas.microsoft.com/office/drawing/2014/main" id="{02CFF1E8-0A8B-4C67-B5F8-6A7177DFA441}"/>
            </a:ext>
          </a:extLst>
        </xdr:cNvPr>
        <xdr:cNvSpPr/>
      </xdr:nvSpPr>
      <xdr:spPr>
        <a:xfrm>
          <a:off x="13055600" y="106369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15912</xdr:rowOff>
    </xdr:from>
    <xdr:ext cx="762000" cy="259045"/>
    <xdr:sp macro="" textlink="">
      <xdr:nvSpPr>
        <xdr:cNvPr id="329" name="テキスト ボックス 328">
          <a:extLst>
            <a:ext uri="{FF2B5EF4-FFF2-40B4-BE49-F238E27FC236}">
              <a16:creationId xmlns:a16="http://schemas.microsoft.com/office/drawing/2014/main" id="{E51B300D-F2B9-47E1-82BA-B558E0BF80AB}"/>
            </a:ext>
          </a:extLst>
        </xdr:cNvPr>
        <xdr:cNvSpPr txBox="1"/>
      </xdr:nvSpPr>
      <xdr:spPr>
        <a:xfrm>
          <a:off x="12763500" y="104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30" name="フローチャート: 判断 329">
          <a:extLst>
            <a:ext uri="{FF2B5EF4-FFF2-40B4-BE49-F238E27FC236}">
              <a16:creationId xmlns:a16="http://schemas.microsoft.com/office/drawing/2014/main" id="{975A451D-B28C-456F-8409-226E22D19D0E}"/>
            </a:ext>
          </a:extLst>
        </xdr:cNvPr>
        <xdr:cNvSpPr/>
      </xdr:nvSpPr>
      <xdr:spPr>
        <a:xfrm>
          <a:off x="12242800" y="10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161583</xdr:rowOff>
    </xdr:from>
    <xdr:ext cx="762000" cy="259045"/>
    <xdr:sp macro="" textlink="">
      <xdr:nvSpPr>
        <xdr:cNvPr id="331" name="テキスト ボックス 330">
          <a:extLst>
            <a:ext uri="{FF2B5EF4-FFF2-40B4-BE49-F238E27FC236}">
              <a16:creationId xmlns:a16="http://schemas.microsoft.com/office/drawing/2014/main" id="{0EA516D8-1D49-4A3C-9B65-A46E00A99DFC}"/>
            </a:ext>
          </a:extLst>
        </xdr:cNvPr>
        <xdr:cNvSpPr txBox="1"/>
      </xdr:nvSpPr>
      <xdr:spPr>
        <a:xfrm>
          <a:off x="11950700" y="1038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AB29E76-7918-4ED7-BA52-416F65D6FFC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9310C67-07E7-4017-8596-0D66D5C4C5E8}"/>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7B1F321-9163-4D34-B661-6AF7DD77E68B}"/>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4898078-77E6-4366-8E01-E41FA629CA47}"/>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BA79165-5405-4FC0-AFB5-16936C30B99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119248</xdr:rowOff>
    </xdr:from>
    <xdr:to>
      <xdr:col>81</xdr:col>
      <xdr:colOff>95250</xdr:colOff>
      <xdr:row>66</xdr:row>
      <xdr:rowOff>49398</xdr:rowOff>
    </xdr:to>
    <xdr:sp macro="" textlink="">
      <xdr:nvSpPr>
        <xdr:cNvPr id="337" name="楕円 336">
          <a:extLst>
            <a:ext uri="{FF2B5EF4-FFF2-40B4-BE49-F238E27FC236}">
              <a16:creationId xmlns:a16="http://schemas.microsoft.com/office/drawing/2014/main" id="{344C3F5C-91E5-44EC-9D59-5A951798CD16}"/>
            </a:ext>
          </a:extLst>
        </xdr:cNvPr>
        <xdr:cNvSpPr/>
      </xdr:nvSpPr>
      <xdr:spPr>
        <a:xfrm>
          <a:off x="15427960" y="110158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15125</xdr:rowOff>
    </xdr:from>
    <xdr:ext cx="762000" cy="259045"/>
    <xdr:sp macro="" textlink="">
      <xdr:nvSpPr>
        <xdr:cNvPr id="338" name="定員管理の状況該当値テキスト">
          <a:extLst>
            <a:ext uri="{FF2B5EF4-FFF2-40B4-BE49-F238E27FC236}">
              <a16:creationId xmlns:a16="http://schemas.microsoft.com/office/drawing/2014/main" id="{619B8F32-F88C-4334-9328-98ABA20E901B}"/>
            </a:ext>
          </a:extLst>
        </xdr:cNvPr>
        <xdr:cNvSpPr txBox="1"/>
      </xdr:nvSpPr>
      <xdr:spPr>
        <a:xfrm>
          <a:off x="15563850" y="1091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86773</xdr:rowOff>
    </xdr:from>
    <xdr:to>
      <xdr:col>77</xdr:col>
      <xdr:colOff>95250</xdr:colOff>
      <xdr:row>66</xdr:row>
      <xdr:rowOff>16923</xdr:rowOff>
    </xdr:to>
    <xdr:sp macro="" textlink="">
      <xdr:nvSpPr>
        <xdr:cNvPr id="339" name="楕円 338">
          <a:extLst>
            <a:ext uri="{FF2B5EF4-FFF2-40B4-BE49-F238E27FC236}">
              <a16:creationId xmlns:a16="http://schemas.microsoft.com/office/drawing/2014/main" id="{2DF996F7-4304-409E-94A9-E550667D157F}"/>
            </a:ext>
          </a:extLst>
        </xdr:cNvPr>
        <xdr:cNvSpPr/>
      </xdr:nvSpPr>
      <xdr:spPr>
        <a:xfrm>
          <a:off x="14665960" y="109833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1700</xdr:rowOff>
    </xdr:from>
    <xdr:ext cx="736600" cy="259045"/>
    <xdr:sp macro="" textlink="">
      <xdr:nvSpPr>
        <xdr:cNvPr id="340" name="テキスト ボックス 339">
          <a:extLst>
            <a:ext uri="{FF2B5EF4-FFF2-40B4-BE49-F238E27FC236}">
              <a16:creationId xmlns:a16="http://schemas.microsoft.com/office/drawing/2014/main" id="{250ECF15-9D09-442E-9ED4-DA8E9FA5836F}"/>
            </a:ext>
          </a:extLst>
        </xdr:cNvPr>
        <xdr:cNvSpPr txBox="1"/>
      </xdr:nvSpPr>
      <xdr:spPr>
        <a:xfrm>
          <a:off x="14370050" y="1106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62321</xdr:rowOff>
    </xdr:from>
    <xdr:to>
      <xdr:col>73</xdr:col>
      <xdr:colOff>44450</xdr:colOff>
      <xdr:row>65</xdr:row>
      <xdr:rowOff>163921</xdr:rowOff>
    </xdr:to>
    <xdr:sp macro="" textlink="">
      <xdr:nvSpPr>
        <xdr:cNvPr id="341" name="楕円 340">
          <a:extLst>
            <a:ext uri="{FF2B5EF4-FFF2-40B4-BE49-F238E27FC236}">
              <a16:creationId xmlns:a16="http://schemas.microsoft.com/office/drawing/2014/main" id="{0B965C86-FBCA-4AC9-9460-39B4F99083F9}"/>
            </a:ext>
          </a:extLst>
        </xdr:cNvPr>
        <xdr:cNvSpPr/>
      </xdr:nvSpPr>
      <xdr:spPr>
        <a:xfrm>
          <a:off x="13868400" y="10958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148698</xdr:rowOff>
    </xdr:from>
    <xdr:ext cx="762000" cy="259045"/>
    <xdr:sp macro="" textlink="">
      <xdr:nvSpPr>
        <xdr:cNvPr id="342" name="テキスト ボックス 341">
          <a:extLst>
            <a:ext uri="{FF2B5EF4-FFF2-40B4-BE49-F238E27FC236}">
              <a16:creationId xmlns:a16="http://schemas.microsoft.com/office/drawing/2014/main" id="{9082BB05-9B4E-47B4-BD87-A1912A67E5B6}"/>
            </a:ext>
          </a:extLst>
        </xdr:cNvPr>
        <xdr:cNvSpPr txBox="1"/>
      </xdr:nvSpPr>
      <xdr:spPr>
        <a:xfrm>
          <a:off x="13557250" y="110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20194</xdr:rowOff>
    </xdr:from>
    <xdr:to>
      <xdr:col>68</xdr:col>
      <xdr:colOff>203200</xdr:colOff>
      <xdr:row>65</xdr:row>
      <xdr:rowOff>121794</xdr:rowOff>
    </xdr:to>
    <xdr:sp macro="" textlink="">
      <xdr:nvSpPr>
        <xdr:cNvPr id="343" name="楕円 342">
          <a:extLst>
            <a:ext uri="{FF2B5EF4-FFF2-40B4-BE49-F238E27FC236}">
              <a16:creationId xmlns:a16="http://schemas.microsoft.com/office/drawing/2014/main" id="{ACCFD709-DB71-4256-9166-911E134087BF}"/>
            </a:ext>
          </a:extLst>
        </xdr:cNvPr>
        <xdr:cNvSpPr/>
      </xdr:nvSpPr>
      <xdr:spPr>
        <a:xfrm>
          <a:off x="13055600" y="1091679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106571</xdr:rowOff>
    </xdr:from>
    <xdr:ext cx="762000" cy="259045"/>
    <xdr:sp macro="" textlink="">
      <xdr:nvSpPr>
        <xdr:cNvPr id="344" name="テキスト ボックス 343">
          <a:extLst>
            <a:ext uri="{FF2B5EF4-FFF2-40B4-BE49-F238E27FC236}">
              <a16:creationId xmlns:a16="http://schemas.microsoft.com/office/drawing/2014/main" id="{2E2AB460-B45E-4A69-A09A-AFAB59D3C119}"/>
            </a:ext>
          </a:extLst>
        </xdr:cNvPr>
        <xdr:cNvSpPr txBox="1"/>
      </xdr:nvSpPr>
      <xdr:spPr>
        <a:xfrm>
          <a:off x="12763500" y="110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138518</xdr:rowOff>
    </xdr:from>
    <xdr:to>
      <xdr:col>64</xdr:col>
      <xdr:colOff>152400</xdr:colOff>
      <xdr:row>65</xdr:row>
      <xdr:rowOff>68668</xdr:rowOff>
    </xdr:to>
    <xdr:sp macro="" textlink="">
      <xdr:nvSpPr>
        <xdr:cNvPr id="345" name="楕円 344">
          <a:extLst>
            <a:ext uri="{FF2B5EF4-FFF2-40B4-BE49-F238E27FC236}">
              <a16:creationId xmlns:a16="http://schemas.microsoft.com/office/drawing/2014/main" id="{4C6E0EC5-8C3D-4973-BF8E-EE4B6499B51E}"/>
            </a:ext>
          </a:extLst>
        </xdr:cNvPr>
        <xdr:cNvSpPr/>
      </xdr:nvSpPr>
      <xdr:spPr>
        <a:xfrm>
          <a:off x="12242800" y="10867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53445</xdr:rowOff>
    </xdr:from>
    <xdr:ext cx="762000" cy="259045"/>
    <xdr:sp macro="" textlink="">
      <xdr:nvSpPr>
        <xdr:cNvPr id="346" name="テキスト ボックス 345">
          <a:extLst>
            <a:ext uri="{FF2B5EF4-FFF2-40B4-BE49-F238E27FC236}">
              <a16:creationId xmlns:a16="http://schemas.microsoft.com/office/drawing/2014/main" id="{64209035-8603-477D-AA7B-FCD3DA7DD8B6}"/>
            </a:ext>
          </a:extLst>
        </xdr:cNvPr>
        <xdr:cNvSpPr txBox="1"/>
      </xdr:nvSpPr>
      <xdr:spPr>
        <a:xfrm>
          <a:off x="11950700" y="1095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5A82F72-8920-4763-A216-BCC21BEB1F5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2637A6B9-FE8C-4490-AE3F-44DF8C649F98}"/>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B5101F9D-EC42-4BD1-9D8C-F34A7B645E1E}"/>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B3885A2-71B4-4BFB-BD37-250381D5A925}"/>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C122DAA-65DC-4EA9-9B98-ADFD15958386}"/>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C2F2B00-0BD1-417C-91B5-F18FDAB6D742}"/>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55D0699-10FB-4F3E-A1DE-72B79E9EDCD5}"/>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44072C00-2EEF-43EB-80B9-CBB10008AB7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2E261E03-5B00-418F-88A5-23419B2AA9D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6A63C7B8-B417-4482-A604-057330FFA2D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3D76EB89-F467-408C-BBF9-746025720D8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実質公債費比率は、都道府県平均、グループ内平均を下回っている。</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年度が</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ポイント増加した主な要因は、算定の分子に充当する公債費等交付税措置額が減少したためである。</a:t>
          </a:r>
          <a:endParaRPr lang="ja-JP" altLang="ja-JP" sz="1000">
            <a:effectLst/>
          </a:endParaRPr>
        </a:p>
        <a:p>
          <a:r>
            <a:rPr kumimoji="1" lang="ja-JP" altLang="ja-JP" sz="1000">
              <a:solidFill>
                <a:schemeClr val="dk1"/>
              </a:solidFill>
              <a:effectLst/>
              <a:latin typeface="+mn-lt"/>
              <a:ea typeface="+mn-ea"/>
              <a:cs typeface="+mn-cs"/>
            </a:rPr>
            <a:t>　国民スポーツ大会・全国障害者スポーツ大会の開催にむけた施設整備をはじめとした将来の佐賀の発展のために必要な大型事業の実施による公債費の増加が見込まれるため、</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2B77B309-CEB1-4DE0-8997-40BA8317093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7DBDAAAD-9132-4D97-9B98-8E02EF995BE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84A73499-F215-49AA-BE17-87AD5F50D24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CB25E6C8-4BD7-4442-A0CF-5F060A4BA2C8}"/>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5C95C525-F137-4BA7-A4BD-8C116C3C84DB}"/>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C4D848F3-5141-478D-8CAA-069482D27FF8}"/>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57025ACC-81CB-42B0-90A8-79101D10477F}"/>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F458F0B0-B92D-4489-86E0-41EA532A436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D1AFA835-ACA2-4863-B1CD-DD7EEC3872F3}"/>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7C516EA0-A0AB-4490-A674-317153D8DF7A}"/>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22CAD6A7-D94E-4DFB-B2D0-DAAFF76C8A5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ED0027FB-D72F-4D5F-8D37-C4733F7C365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1704E487-35F9-4E4D-B27D-274CD23EDC0F}"/>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4C1B654-7B86-4A23-88E7-8DAA50FB099F}"/>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DF7DC96B-6440-47F3-A503-3892853C7CCF}"/>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5CCB9933-4753-42DA-9307-92D8E1E555D9}"/>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DE54459F-B4AD-4F58-8CB4-24BB836C859B}"/>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D483800-DC0D-4C66-A6BB-2158DF58136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A285AAD4-1E2B-4A31-9CD2-97DF4A39A359}"/>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8BEDBAE6-94BE-4A24-A2CD-49E5138A0549}"/>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EFABE93D-A50A-4726-8302-652A9303B9A2}"/>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49195D27-ECE7-4B9C-A1DA-5CCCA4D62159}"/>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871D82DF-1264-4990-AA2B-51160D004587}"/>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107950</xdr:rowOff>
    </xdr:to>
    <xdr:cxnSp macro="">
      <xdr:nvCxnSpPr>
        <xdr:cNvPr id="381" name="直線コネクタ 380">
          <a:extLst>
            <a:ext uri="{FF2B5EF4-FFF2-40B4-BE49-F238E27FC236}">
              <a16:creationId xmlns:a16="http://schemas.microsoft.com/office/drawing/2014/main" id="{7E54B0C7-2FE8-436F-B794-98740A5DD9E4}"/>
            </a:ext>
          </a:extLst>
        </xdr:cNvPr>
        <xdr:cNvCxnSpPr/>
      </xdr:nvCxnSpPr>
      <xdr:spPr>
        <a:xfrm>
          <a:off x="14712950" y="6392092"/>
          <a:ext cx="762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82" name="公債費負担の状況平均値テキスト">
          <a:extLst>
            <a:ext uri="{FF2B5EF4-FFF2-40B4-BE49-F238E27FC236}">
              <a16:creationId xmlns:a16="http://schemas.microsoft.com/office/drawing/2014/main" id="{06785FDA-8C72-471B-80E5-06BC52862FE2}"/>
            </a:ext>
          </a:extLst>
        </xdr:cNvPr>
        <xdr:cNvSpPr txBox="1"/>
      </xdr:nvSpPr>
      <xdr:spPr>
        <a:xfrm>
          <a:off x="15563850" y="670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6C835A90-93BC-44C8-817F-6D7606999624}"/>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21772</xdr:rowOff>
    </xdr:to>
    <xdr:cxnSp macro="">
      <xdr:nvCxnSpPr>
        <xdr:cNvPr id="384" name="直線コネクタ 383">
          <a:extLst>
            <a:ext uri="{FF2B5EF4-FFF2-40B4-BE49-F238E27FC236}">
              <a16:creationId xmlns:a16="http://schemas.microsoft.com/office/drawing/2014/main" id="{4EBF1825-F7F4-4972-8911-EFDFBF9B8BA0}"/>
            </a:ext>
          </a:extLst>
        </xdr:cNvPr>
        <xdr:cNvCxnSpPr/>
      </xdr:nvCxnSpPr>
      <xdr:spPr>
        <a:xfrm>
          <a:off x="13903960" y="6392092"/>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890E0D71-A7C5-4D7B-941F-EEF7EACD68DA}"/>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6" name="テキスト ボックス 385">
          <a:extLst>
            <a:ext uri="{FF2B5EF4-FFF2-40B4-BE49-F238E27FC236}">
              <a16:creationId xmlns:a16="http://schemas.microsoft.com/office/drawing/2014/main" id="{0A3F8250-09D4-4BC7-A40D-C85B0EA4051F}"/>
            </a:ext>
          </a:extLst>
        </xdr:cNvPr>
        <xdr:cNvSpPr txBox="1"/>
      </xdr:nvSpPr>
      <xdr:spPr>
        <a:xfrm>
          <a:off x="14370050" y="68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125185</xdr:rowOff>
    </xdr:to>
    <xdr:cxnSp macro="">
      <xdr:nvCxnSpPr>
        <xdr:cNvPr id="387" name="直線コネクタ 386">
          <a:extLst>
            <a:ext uri="{FF2B5EF4-FFF2-40B4-BE49-F238E27FC236}">
              <a16:creationId xmlns:a16="http://schemas.microsoft.com/office/drawing/2014/main" id="{C5B1A0EA-2F42-4433-81CB-1B00628F8876}"/>
            </a:ext>
          </a:extLst>
        </xdr:cNvPr>
        <xdr:cNvCxnSpPr/>
      </xdr:nvCxnSpPr>
      <xdr:spPr>
        <a:xfrm flipV="1">
          <a:off x="13106400" y="6392092"/>
          <a:ext cx="79756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8" name="フローチャート: 判断 387">
          <a:extLst>
            <a:ext uri="{FF2B5EF4-FFF2-40B4-BE49-F238E27FC236}">
              <a16:creationId xmlns:a16="http://schemas.microsoft.com/office/drawing/2014/main" id="{C63F5410-51CB-4905-A797-7ABA7FA71A32}"/>
            </a:ext>
          </a:extLst>
        </xdr:cNvPr>
        <xdr:cNvSpPr/>
      </xdr:nvSpPr>
      <xdr:spPr>
        <a:xfrm>
          <a:off x="13868400" y="6730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110870</xdr:rowOff>
    </xdr:from>
    <xdr:ext cx="762000" cy="259045"/>
    <xdr:sp macro="" textlink="">
      <xdr:nvSpPr>
        <xdr:cNvPr id="389" name="テキスト ボックス 388">
          <a:extLst>
            <a:ext uri="{FF2B5EF4-FFF2-40B4-BE49-F238E27FC236}">
              <a16:creationId xmlns:a16="http://schemas.microsoft.com/office/drawing/2014/main" id="{F437651A-16AE-4255-8333-4DDAEFA61931}"/>
            </a:ext>
          </a:extLst>
        </xdr:cNvPr>
        <xdr:cNvSpPr txBox="1"/>
      </xdr:nvSpPr>
      <xdr:spPr>
        <a:xfrm>
          <a:off x="1355725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22678</xdr:rowOff>
    </xdr:to>
    <xdr:cxnSp macro="">
      <xdr:nvCxnSpPr>
        <xdr:cNvPr id="390" name="直線コネクタ 389">
          <a:extLst>
            <a:ext uri="{FF2B5EF4-FFF2-40B4-BE49-F238E27FC236}">
              <a16:creationId xmlns:a16="http://schemas.microsoft.com/office/drawing/2014/main" id="{E69CCE20-6099-43D0-8038-EA6DCA2064FF}"/>
            </a:ext>
          </a:extLst>
        </xdr:cNvPr>
        <xdr:cNvCxnSpPr/>
      </xdr:nvCxnSpPr>
      <xdr:spPr>
        <a:xfrm flipV="1">
          <a:off x="12293600" y="6495505"/>
          <a:ext cx="8128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91" name="フローチャート: 判断 390">
          <a:extLst>
            <a:ext uri="{FF2B5EF4-FFF2-40B4-BE49-F238E27FC236}">
              <a16:creationId xmlns:a16="http://schemas.microsoft.com/office/drawing/2014/main" id="{61834656-EC5C-4AD1-8DAA-38DB052BFED4}"/>
            </a:ext>
          </a:extLst>
        </xdr:cNvPr>
        <xdr:cNvSpPr/>
      </xdr:nvSpPr>
      <xdr:spPr>
        <a:xfrm>
          <a:off x="13055600" y="67990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8362</xdr:rowOff>
    </xdr:from>
    <xdr:ext cx="762000" cy="259045"/>
    <xdr:sp macro="" textlink="">
      <xdr:nvSpPr>
        <xdr:cNvPr id="392" name="テキスト ボックス 391">
          <a:extLst>
            <a:ext uri="{FF2B5EF4-FFF2-40B4-BE49-F238E27FC236}">
              <a16:creationId xmlns:a16="http://schemas.microsoft.com/office/drawing/2014/main" id="{0AA0574E-E5C4-4004-B168-5D5EB114B7EC}"/>
            </a:ext>
          </a:extLst>
        </xdr:cNvPr>
        <xdr:cNvSpPr txBox="1"/>
      </xdr:nvSpPr>
      <xdr:spPr>
        <a:xfrm>
          <a:off x="12763500" y="68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3" name="フローチャート: 判断 392">
          <a:extLst>
            <a:ext uri="{FF2B5EF4-FFF2-40B4-BE49-F238E27FC236}">
              <a16:creationId xmlns:a16="http://schemas.microsoft.com/office/drawing/2014/main" id="{FEF94136-C079-473E-896F-CA65C7C98589}"/>
            </a:ext>
          </a:extLst>
        </xdr:cNvPr>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903CCFFD-67D2-4374-9AF7-0C25AD11E041}"/>
            </a:ext>
          </a:extLst>
        </xdr:cNvPr>
        <xdr:cNvSpPr txBox="1"/>
      </xdr:nvSpPr>
      <xdr:spPr>
        <a:xfrm>
          <a:off x="1195070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B7CD776-98F5-44D4-927E-C99654CA48C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8856DE2-308E-410F-81C4-F17DBB9B5AE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65BF998-4FFE-467D-A37F-A81AAE508C0F}"/>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99E3171-4C72-47D1-A8F7-EA3C7E43C604}"/>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18190C0-9EE2-4897-8901-262C5C5D2CA1}"/>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a:extLst>
            <a:ext uri="{FF2B5EF4-FFF2-40B4-BE49-F238E27FC236}">
              <a16:creationId xmlns:a16="http://schemas.microsoft.com/office/drawing/2014/main" id="{C1E690A8-9F02-46EF-9030-27F5268868F7}"/>
            </a:ext>
          </a:extLst>
        </xdr:cNvPr>
        <xdr:cNvSpPr/>
      </xdr:nvSpPr>
      <xdr:spPr>
        <a:xfrm>
          <a:off x="15427960" y="64274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a:extLst>
            <a:ext uri="{FF2B5EF4-FFF2-40B4-BE49-F238E27FC236}">
              <a16:creationId xmlns:a16="http://schemas.microsoft.com/office/drawing/2014/main" id="{BA711FE3-8233-431B-88E6-D74F6475D736}"/>
            </a:ext>
          </a:extLst>
        </xdr:cNvPr>
        <xdr:cNvSpPr txBox="1"/>
      </xdr:nvSpPr>
      <xdr:spPr>
        <a:xfrm>
          <a:off x="1556385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2" name="楕円 401">
          <a:extLst>
            <a:ext uri="{FF2B5EF4-FFF2-40B4-BE49-F238E27FC236}">
              <a16:creationId xmlns:a16="http://schemas.microsoft.com/office/drawing/2014/main" id="{95C000AC-1011-448E-8843-354F7D3B0F50}"/>
            </a:ext>
          </a:extLst>
        </xdr:cNvPr>
        <xdr:cNvSpPr/>
      </xdr:nvSpPr>
      <xdr:spPr>
        <a:xfrm>
          <a:off x="14665960" y="63451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3" name="テキスト ボックス 402">
          <a:extLst>
            <a:ext uri="{FF2B5EF4-FFF2-40B4-BE49-F238E27FC236}">
              <a16:creationId xmlns:a16="http://schemas.microsoft.com/office/drawing/2014/main" id="{A91DC147-C96F-4903-8724-42673173005E}"/>
            </a:ext>
          </a:extLst>
        </xdr:cNvPr>
        <xdr:cNvSpPr txBox="1"/>
      </xdr:nvSpPr>
      <xdr:spPr>
        <a:xfrm>
          <a:off x="14370050" y="611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4" name="楕円 403">
          <a:extLst>
            <a:ext uri="{FF2B5EF4-FFF2-40B4-BE49-F238E27FC236}">
              <a16:creationId xmlns:a16="http://schemas.microsoft.com/office/drawing/2014/main" id="{03E74B57-5C0E-4FFD-B2B9-6615601D70F4}"/>
            </a:ext>
          </a:extLst>
        </xdr:cNvPr>
        <xdr:cNvSpPr/>
      </xdr:nvSpPr>
      <xdr:spPr>
        <a:xfrm>
          <a:off x="13868400" y="6345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5" name="テキスト ボックス 404">
          <a:extLst>
            <a:ext uri="{FF2B5EF4-FFF2-40B4-BE49-F238E27FC236}">
              <a16:creationId xmlns:a16="http://schemas.microsoft.com/office/drawing/2014/main" id="{4F6B9A9A-4B8B-402A-A2FD-A131F2CC4DA4}"/>
            </a:ext>
          </a:extLst>
        </xdr:cNvPr>
        <xdr:cNvSpPr txBox="1"/>
      </xdr:nvSpPr>
      <xdr:spPr>
        <a:xfrm>
          <a:off x="13557250" y="611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06" name="楕円 405">
          <a:extLst>
            <a:ext uri="{FF2B5EF4-FFF2-40B4-BE49-F238E27FC236}">
              <a16:creationId xmlns:a16="http://schemas.microsoft.com/office/drawing/2014/main" id="{DB1CEA90-ED12-4163-A895-5CB6286E6914}"/>
            </a:ext>
          </a:extLst>
        </xdr:cNvPr>
        <xdr:cNvSpPr/>
      </xdr:nvSpPr>
      <xdr:spPr>
        <a:xfrm>
          <a:off x="13055600" y="644470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07" name="テキスト ボックス 406">
          <a:extLst>
            <a:ext uri="{FF2B5EF4-FFF2-40B4-BE49-F238E27FC236}">
              <a16:creationId xmlns:a16="http://schemas.microsoft.com/office/drawing/2014/main" id="{9950E42F-4389-47C0-BDF1-D663458CB262}"/>
            </a:ext>
          </a:extLst>
        </xdr:cNvPr>
        <xdr:cNvSpPr txBox="1"/>
      </xdr:nvSpPr>
      <xdr:spPr>
        <a:xfrm>
          <a:off x="12763500" y="62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8" name="楕円 407">
          <a:extLst>
            <a:ext uri="{FF2B5EF4-FFF2-40B4-BE49-F238E27FC236}">
              <a16:creationId xmlns:a16="http://schemas.microsoft.com/office/drawing/2014/main" id="{1EFDFC1A-46B3-45C4-8A08-C61D19C1B957}"/>
            </a:ext>
          </a:extLst>
        </xdr:cNvPr>
        <xdr:cNvSpPr/>
      </xdr:nvSpPr>
      <xdr:spPr>
        <a:xfrm>
          <a:off x="12242800" y="6513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9" name="テキスト ボックス 408">
          <a:extLst>
            <a:ext uri="{FF2B5EF4-FFF2-40B4-BE49-F238E27FC236}">
              <a16:creationId xmlns:a16="http://schemas.microsoft.com/office/drawing/2014/main" id="{0A88146F-A98B-4518-B493-B0B9ABF3D236}"/>
            </a:ext>
          </a:extLst>
        </xdr:cNvPr>
        <xdr:cNvSpPr txBox="1"/>
      </xdr:nvSpPr>
      <xdr:spPr>
        <a:xfrm>
          <a:off x="1195070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2B8663A-9BC2-4B8F-B10D-7C1AB2D59CB5}"/>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A7A99C5B-71F7-45E2-A87F-77BFBF80B1D2}"/>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A01CADF1-F1EB-4F45-B271-A0D617D70D1F}"/>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31C6C7FB-EC85-4153-A085-599A36430DB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A6F2842-D74C-4531-9FA1-CAC208531BD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53CBE6E7-C08D-42B1-A74D-92259B82B94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78F7333-A5F9-4226-AC5E-698E4CB574D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97EB3A19-8622-4B91-97D0-2726E0D8634C}"/>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1237279-4F8B-4A8A-A1A9-166FFEEA01EA}"/>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F042564-804B-4989-A107-0E9EAB2BD2A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F54C966E-81A1-4F00-A45C-D6FAAC54CD0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将来負担比率は、都道府県平均、グループ内平均を下回っている。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ポイント増加した主な要因は、算定の分子にあたる将来負担額の増及び地方債現在高等にかかる交付税措置見込額が減少したことである。　</a:t>
          </a:r>
          <a:endParaRPr lang="ja-JP" altLang="ja-JP" sz="1400">
            <a:effectLst/>
          </a:endParaRPr>
        </a:p>
        <a:p>
          <a:r>
            <a:rPr kumimoji="1" lang="ja-JP" altLang="ja-JP" sz="1100">
              <a:solidFill>
                <a:schemeClr val="dk1"/>
              </a:solidFill>
              <a:effectLst/>
              <a:latin typeface="+mn-lt"/>
              <a:ea typeface="+mn-ea"/>
              <a:cs typeface="+mn-cs"/>
            </a:rPr>
            <a:t>今後、社会保障関係経費の増嵩や、国民スポーツ大会・全国障害者スポーツ大会の開催をはじめとした将来の佐賀の発展のために必要な事業の実施により歳出の増加が見込まれるため、県税収入をはじめとする歳入確保対策の強化や徹底した歳出の見直し等を行うことで、安定的かつ弾力的な財政運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B7E79952-B7D4-48B7-BA52-A0D29AAA8D5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9429C4CA-2787-487F-95A6-FE9072725C2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C4F2BADD-345E-4BA0-963A-55EEC138386F}"/>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5992A382-CDD3-426C-A3DE-6EB8E49A8363}"/>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DDA77763-890D-48C5-AB9B-4A3CB38C4FF9}"/>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8EB3162E-86E2-44E9-82ED-877B360FCBCD}"/>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222370FA-986F-4D2F-9C24-3CBE26137E6D}"/>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1BEACBD-D461-4DF9-B9DB-89021CC60B2D}"/>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749374DE-6ECA-459C-B90B-8AB4D01F7C03}"/>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3D7A4807-1503-4F82-9623-87AD0059BB5F}"/>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CD84CD2D-72B7-48D0-A57E-189EF77C3301}"/>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EC753307-AE8C-4E88-82F6-6439B1912D8F}"/>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56EABE54-6D88-4239-8EB7-FA35E51B42DA}"/>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9DC7E92E-F0F0-49F8-9121-C8A31161B6C4}"/>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419FAAE1-4E57-462E-8DDA-C5104BB69EBC}"/>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3C06A475-B726-4F0B-87E3-7F0C1F7C19F5}"/>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4353D15C-3880-472A-A1D2-F7D6E10949C4}"/>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FCF72AFC-24B6-4A43-9A9A-3DED31591622}"/>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101092</xdr:rowOff>
    </xdr:from>
    <xdr:to>
      <xdr:col>81</xdr:col>
      <xdr:colOff>44450</xdr:colOff>
      <xdr:row>18</xdr:row>
      <xdr:rowOff>8306</xdr:rowOff>
    </xdr:to>
    <xdr:cxnSp macro="">
      <xdr:nvCxnSpPr>
        <xdr:cNvPr id="439" name="直線コネクタ 438">
          <a:extLst>
            <a:ext uri="{FF2B5EF4-FFF2-40B4-BE49-F238E27FC236}">
              <a16:creationId xmlns:a16="http://schemas.microsoft.com/office/drawing/2014/main" id="{38A50079-24A2-4D33-A84F-DE02FA04214C}"/>
            </a:ext>
          </a:extLst>
        </xdr:cNvPr>
        <xdr:cNvCxnSpPr/>
      </xdr:nvCxnSpPr>
      <xdr:spPr>
        <a:xfrm>
          <a:off x="14712950" y="2950972"/>
          <a:ext cx="76200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68089</xdr:rowOff>
    </xdr:from>
    <xdr:ext cx="762000" cy="259045"/>
    <xdr:sp macro="" textlink="">
      <xdr:nvSpPr>
        <xdr:cNvPr id="440" name="将来負担の状況平均値テキスト">
          <a:extLst>
            <a:ext uri="{FF2B5EF4-FFF2-40B4-BE49-F238E27FC236}">
              <a16:creationId xmlns:a16="http://schemas.microsoft.com/office/drawing/2014/main" id="{448155C7-C79F-4453-9D6E-2158FED06311}"/>
            </a:ext>
          </a:extLst>
        </xdr:cNvPr>
        <xdr:cNvSpPr txBox="1"/>
      </xdr:nvSpPr>
      <xdr:spPr>
        <a:xfrm>
          <a:off x="15563850" y="308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870137A3-2C6F-42E1-8BB7-48BB5443EEF4}"/>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101092</xdr:rowOff>
    </xdr:from>
    <xdr:to>
      <xdr:col>77</xdr:col>
      <xdr:colOff>44450</xdr:colOff>
      <xdr:row>17</xdr:row>
      <xdr:rowOff>116053</xdr:rowOff>
    </xdr:to>
    <xdr:cxnSp macro="">
      <xdr:nvCxnSpPr>
        <xdr:cNvPr id="442" name="直線コネクタ 441">
          <a:extLst>
            <a:ext uri="{FF2B5EF4-FFF2-40B4-BE49-F238E27FC236}">
              <a16:creationId xmlns:a16="http://schemas.microsoft.com/office/drawing/2014/main" id="{71A07F5D-5DB0-45BC-9FA8-7F6B2B059A4E}"/>
            </a:ext>
          </a:extLst>
        </xdr:cNvPr>
        <xdr:cNvCxnSpPr/>
      </xdr:nvCxnSpPr>
      <xdr:spPr>
        <a:xfrm flipV="1">
          <a:off x="13903960" y="2950972"/>
          <a:ext cx="80899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84DCE7A5-BE94-468A-9C30-215AF9EEA2F9}"/>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149089</xdr:rowOff>
    </xdr:from>
    <xdr:ext cx="736600" cy="259045"/>
    <xdr:sp macro="" textlink="">
      <xdr:nvSpPr>
        <xdr:cNvPr id="444" name="テキスト ボックス 443">
          <a:extLst>
            <a:ext uri="{FF2B5EF4-FFF2-40B4-BE49-F238E27FC236}">
              <a16:creationId xmlns:a16="http://schemas.microsoft.com/office/drawing/2014/main" id="{7B653F59-642E-4F62-8968-1DF5EA9BB865}"/>
            </a:ext>
          </a:extLst>
        </xdr:cNvPr>
        <xdr:cNvSpPr txBox="1"/>
      </xdr:nvSpPr>
      <xdr:spPr>
        <a:xfrm>
          <a:off x="14370050" y="31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17</xdr:row>
      <xdr:rowOff>116053</xdr:rowOff>
    </xdr:to>
    <xdr:cxnSp macro="">
      <xdr:nvCxnSpPr>
        <xdr:cNvPr id="445" name="直線コネクタ 444">
          <a:extLst>
            <a:ext uri="{FF2B5EF4-FFF2-40B4-BE49-F238E27FC236}">
              <a16:creationId xmlns:a16="http://schemas.microsoft.com/office/drawing/2014/main" id="{0FE61CFE-6B4A-4F7C-8D82-AF4480F86ADE}"/>
            </a:ext>
          </a:extLst>
        </xdr:cNvPr>
        <xdr:cNvCxnSpPr/>
      </xdr:nvCxnSpPr>
      <xdr:spPr>
        <a:xfrm>
          <a:off x="13106400" y="2941320"/>
          <a:ext cx="79756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6" name="フローチャート: 判断 445">
          <a:extLst>
            <a:ext uri="{FF2B5EF4-FFF2-40B4-BE49-F238E27FC236}">
              <a16:creationId xmlns:a16="http://schemas.microsoft.com/office/drawing/2014/main" id="{E79F8214-5D5D-46B1-8D7F-F24AFE36ED23}"/>
            </a:ext>
          </a:extLst>
        </xdr:cNvPr>
        <xdr:cNvSpPr/>
      </xdr:nvSpPr>
      <xdr:spPr>
        <a:xfrm>
          <a:off x="13868400" y="3143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40860</xdr:rowOff>
    </xdr:from>
    <xdr:ext cx="762000" cy="259045"/>
    <xdr:sp macro="" textlink="">
      <xdr:nvSpPr>
        <xdr:cNvPr id="447" name="テキスト ボックス 446">
          <a:extLst>
            <a:ext uri="{FF2B5EF4-FFF2-40B4-BE49-F238E27FC236}">
              <a16:creationId xmlns:a16="http://schemas.microsoft.com/office/drawing/2014/main" id="{8E5CB57A-018A-4C58-B876-E373BCE6C372}"/>
            </a:ext>
          </a:extLst>
        </xdr:cNvPr>
        <xdr:cNvSpPr txBox="1"/>
      </xdr:nvSpPr>
      <xdr:spPr>
        <a:xfrm>
          <a:off x="13557250" y="32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75032</xdr:rowOff>
    </xdr:from>
    <xdr:to>
      <xdr:col>68</xdr:col>
      <xdr:colOff>152400</xdr:colOff>
      <xdr:row>17</xdr:row>
      <xdr:rowOff>91440</xdr:rowOff>
    </xdr:to>
    <xdr:cxnSp macro="">
      <xdr:nvCxnSpPr>
        <xdr:cNvPr id="448" name="直線コネクタ 447">
          <a:extLst>
            <a:ext uri="{FF2B5EF4-FFF2-40B4-BE49-F238E27FC236}">
              <a16:creationId xmlns:a16="http://schemas.microsoft.com/office/drawing/2014/main" id="{7EF19561-8545-4457-A9E0-FE8183D6900F}"/>
            </a:ext>
          </a:extLst>
        </xdr:cNvPr>
        <xdr:cNvCxnSpPr/>
      </xdr:nvCxnSpPr>
      <xdr:spPr>
        <a:xfrm>
          <a:off x="12293600" y="2924912"/>
          <a:ext cx="8128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9" name="フローチャート: 判断 448">
          <a:extLst>
            <a:ext uri="{FF2B5EF4-FFF2-40B4-BE49-F238E27FC236}">
              <a16:creationId xmlns:a16="http://schemas.microsoft.com/office/drawing/2014/main" id="{9E0A7791-79F2-4E6F-B826-E0E9F5084F6A}"/>
            </a:ext>
          </a:extLst>
        </xdr:cNvPr>
        <xdr:cNvSpPr/>
      </xdr:nvSpPr>
      <xdr:spPr>
        <a:xfrm>
          <a:off x="13055600" y="31666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64025</xdr:rowOff>
    </xdr:from>
    <xdr:ext cx="762000" cy="259045"/>
    <xdr:sp macro="" textlink="">
      <xdr:nvSpPr>
        <xdr:cNvPr id="450" name="テキスト ボックス 449">
          <a:extLst>
            <a:ext uri="{FF2B5EF4-FFF2-40B4-BE49-F238E27FC236}">
              <a16:creationId xmlns:a16="http://schemas.microsoft.com/office/drawing/2014/main" id="{878CC857-0EC4-4DDC-8FAA-85772B72C137}"/>
            </a:ext>
          </a:extLst>
        </xdr:cNvPr>
        <xdr:cNvSpPr txBox="1"/>
      </xdr:nvSpPr>
      <xdr:spPr>
        <a:xfrm>
          <a:off x="127635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51" name="フローチャート: 判断 450">
          <a:extLst>
            <a:ext uri="{FF2B5EF4-FFF2-40B4-BE49-F238E27FC236}">
              <a16:creationId xmlns:a16="http://schemas.microsoft.com/office/drawing/2014/main" id="{0A32C404-23E9-4F9D-849F-B2DF104FAF5C}"/>
            </a:ext>
          </a:extLst>
        </xdr:cNvPr>
        <xdr:cNvSpPr/>
      </xdr:nvSpPr>
      <xdr:spPr>
        <a:xfrm>
          <a:off x="12242800" y="316130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58716</xdr:rowOff>
    </xdr:from>
    <xdr:ext cx="762000" cy="259045"/>
    <xdr:sp macro="" textlink="">
      <xdr:nvSpPr>
        <xdr:cNvPr id="452" name="テキスト ボックス 451">
          <a:extLst>
            <a:ext uri="{FF2B5EF4-FFF2-40B4-BE49-F238E27FC236}">
              <a16:creationId xmlns:a16="http://schemas.microsoft.com/office/drawing/2014/main" id="{547DBDEF-FC54-4C8D-8F1D-CF5BBC7A7DA0}"/>
            </a:ext>
          </a:extLst>
        </xdr:cNvPr>
        <xdr:cNvSpPr txBox="1"/>
      </xdr:nvSpPr>
      <xdr:spPr>
        <a:xfrm>
          <a:off x="11950700" y="324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B91A807-C87B-43F0-AF5D-C6F3CCCA2B94}"/>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3B5142F-94AC-4513-9760-5AF038E9F1C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C5B3C93-D1A5-4BBE-B3E9-7BE3FC1D0A08}"/>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FC6EDCA-80AC-45DD-8122-0C720157B119}"/>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F674FB4-CE1A-46B4-8513-0AA2DC0FAAC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128956</xdr:rowOff>
    </xdr:from>
    <xdr:to>
      <xdr:col>81</xdr:col>
      <xdr:colOff>95250</xdr:colOff>
      <xdr:row>18</xdr:row>
      <xdr:rowOff>59106</xdr:rowOff>
    </xdr:to>
    <xdr:sp macro="" textlink="">
      <xdr:nvSpPr>
        <xdr:cNvPr id="458" name="楕円 457">
          <a:extLst>
            <a:ext uri="{FF2B5EF4-FFF2-40B4-BE49-F238E27FC236}">
              <a16:creationId xmlns:a16="http://schemas.microsoft.com/office/drawing/2014/main" id="{FD4FE41D-F133-41EB-B257-2217CB5FF479}"/>
            </a:ext>
          </a:extLst>
        </xdr:cNvPr>
        <xdr:cNvSpPr/>
      </xdr:nvSpPr>
      <xdr:spPr>
        <a:xfrm>
          <a:off x="15427960" y="29788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145483</xdr:rowOff>
    </xdr:from>
    <xdr:ext cx="762000" cy="259045"/>
    <xdr:sp macro="" textlink="">
      <xdr:nvSpPr>
        <xdr:cNvPr id="459" name="将来負担の状況該当値テキスト">
          <a:extLst>
            <a:ext uri="{FF2B5EF4-FFF2-40B4-BE49-F238E27FC236}">
              <a16:creationId xmlns:a16="http://schemas.microsoft.com/office/drawing/2014/main" id="{C4DEF19F-3275-4ACF-BA60-7DD07B0AC032}"/>
            </a:ext>
          </a:extLst>
        </xdr:cNvPr>
        <xdr:cNvSpPr txBox="1"/>
      </xdr:nvSpPr>
      <xdr:spPr>
        <a:xfrm>
          <a:off x="15563850" y="282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50292</xdr:rowOff>
    </xdr:from>
    <xdr:to>
      <xdr:col>77</xdr:col>
      <xdr:colOff>95250</xdr:colOff>
      <xdr:row>17</xdr:row>
      <xdr:rowOff>151892</xdr:rowOff>
    </xdr:to>
    <xdr:sp macro="" textlink="">
      <xdr:nvSpPr>
        <xdr:cNvPr id="460" name="楕円 459">
          <a:extLst>
            <a:ext uri="{FF2B5EF4-FFF2-40B4-BE49-F238E27FC236}">
              <a16:creationId xmlns:a16="http://schemas.microsoft.com/office/drawing/2014/main" id="{CAD70EA6-B0E7-49AE-87F3-5E54345641CF}"/>
            </a:ext>
          </a:extLst>
        </xdr:cNvPr>
        <xdr:cNvSpPr/>
      </xdr:nvSpPr>
      <xdr:spPr>
        <a:xfrm>
          <a:off x="14665960" y="29001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162069</xdr:rowOff>
    </xdr:from>
    <xdr:ext cx="736600" cy="259045"/>
    <xdr:sp macro="" textlink="">
      <xdr:nvSpPr>
        <xdr:cNvPr id="461" name="テキスト ボックス 460">
          <a:extLst>
            <a:ext uri="{FF2B5EF4-FFF2-40B4-BE49-F238E27FC236}">
              <a16:creationId xmlns:a16="http://schemas.microsoft.com/office/drawing/2014/main" id="{05936BB1-CF3E-45F6-A8A2-1A88767AED90}"/>
            </a:ext>
          </a:extLst>
        </xdr:cNvPr>
        <xdr:cNvSpPr txBox="1"/>
      </xdr:nvSpPr>
      <xdr:spPr>
        <a:xfrm>
          <a:off x="14370050" y="267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65253</xdr:rowOff>
    </xdr:from>
    <xdr:to>
      <xdr:col>73</xdr:col>
      <xdr:colOff>44450</xdr:colOff>
      <xdr:row>17</xdr:row>
      <xdr:rowOff>166853</xdr:rowOff>
    </xdr:to>
    <xdr:sp macro="" textlink="">
      <xdr:nvSpPr>
        <xdr:cNvPr id="462" name="楕円 461">
          <a:extLst>
            <a:ext uri="{FF2B5EF4-FFF2-40B4-BE49-F238E27FC236}">
              <a16:creationId xmlns:a16="http://schemas.microsoft.com/office/drawing/2014/main" id="{4F10E880-B9D6-4CEA-838A-8C223DDC02DC}"/>
            </a:ext>
          </a:extLst>
        </xdr:cNvPr>
        <xdr:cNvSpPr/>
      </xdr:nvSpPr>
      <xdr:spPr>
        <a:xfrm>
          <a:off x="13868400" y="29151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5580</xdr:rowOff>
    </xdr:from>
    <xdr:ext cx="762000" cy="259045"/>
    <xdr:sp macro="" textlink="">
      <xdr:nvSpPr>
        <xdr:cNvPr id="463" name="テキスト ボックス 462">
          <a:extLst>
            <a:ext uri="{FF2B5EF4-FFF2-40B4-BE49-F238E27FC236}">
              <a16:creationId xmlns:a16="http://schemas.microsoft.com/office/drawing/2014/main" id="{108D35F7-E499-4826-8EC1-A6EE03A200D7}"/>
            </a:ext>
          </a:extLst>
        </xdr:cNvPr>
        <xdr:cNvSpPr txBox="1"/>
      </xdr:nvSpPr>
      <xdr:spPr>
        <a:xfrm>
          <a:off x="13557250" y="26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4" name="楕円 463">
          <a:extLst>
            <a:ext uri="{FF2B5EF4-FFF2-40B4-BE49-F238E27FC236}">
              <a16:creationId xmlns:a16="http://schemas.microsoft.com/office/drawing/2014/main" id="{5A294393-03F1-4B9E-B0ED-A8C96BB82BDC}"/>
            </a:ext>
          </a:extLst>
        </xdr:cNvPr>
        <xdr:cNvSpPr/>
      </xdr:nvSpPr>
      <xdr:spPr>
        <a:xfrm>
          <a:off x="13055600" y="28905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152417</xdr:rowOff>
    </xdr:from>
    <xdr:ext cx="762000" cy="259045"/>
    <xdr:sp macro="" textlink="">
      <xdr:nvSpPr>
        <xdr:cNvPr id="465" name="テキスト ボックス 464">
          <a:extLst>
            <a:ext uri="{FF2B5EF4-FFF2-40B4-BE49-F238E27FC236}">
              <a16:creationId xmlns:a16="http://schemas.microsoft.com/office/drawing/2014/main" id="{9E77A565-009E-4074-8800-26915F537618}"/>
            </a:ext>
          </a:extLst>
        </xdr:cNvPr>
        <xdr:cNvSpPr txBox="1"/>
      </xdr:nvSpPr>
      <xdr:spPr>
        <a:xfrm>
          <a:off x="12763500" y="266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24232</xdr:rowOff>
    </xdr:from>
    <xdr:to>
      <xdr:col>64</xdr:col>
      <xdr:colOff>152400</xdr:colOff>
      <xdr:row>17</xdr:row>
      <xdr:rowOff>125832</xdr:rowOff>
    </xdr:to>
    <xdr:sp macro="" textlink="">
      <xdr:nvSpPr>
        <xdr:cNvPr id="466" name="楕円 465">
          <a:extLst>
            <a:ext uri="{FF2B5EF4-FFF2-40B4-BE49-F238E27FC236}">
              <a16:creationId xmlns:a16="http://schemas.microsoft.com/office/drawing/2014/main" id="{30A18BD2-55BA-4235-AEAE-15C392F1DB0A}"/>
            </a:ext>
          </a:extLst>
        </xdr:cNvPr>
        <xdr:cNvSpPr/>
      </xdr:nvSpPr>
      <xdr:spPr>
        <a:xfrm>
          <a:off x="12242800" y="28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136009</xdr:rowOff>
    </xdr:from>
    <xdr:ext cx="762000" cy="259045"/>
    <xdr:sp macro="" textlink="">
      <xdr:nvSpPr>
        <xdr:cNvPr id="467" name="テキスト ボックス 466">
          <a:extLst>
            <a:ext uri="{FF2B5EF4-FFF2-40B4-BE49-F238E27FC236}">
              <a16:creationId xmlns:a16="http://schemas.microsoft.com/office/drawing/2014/main" id="{2BB4C52D-6B04-44A5-9C0F-9E5CE50D6291}"/>
            </a:ext>
          </a:extLst>
        </xdr:cNvPr>
        <xdr:cNvSpPr txBox="1"/>
      </xdr:nvSpPr>
      <xdr:spPr>
        <a:xfrm>
          <a:off x="11950700" y="265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a:t>
          </a:r>
          <a:r>
            <a:rPr kumimoji="1" lang="en-US" altLang="ja-JP" sz="950">
              <a:solidFill>
                <a:schemeClr val="dk1"/>
              </a:solidFill>
              <a:effectLst/>
              <a:latin typeface="+mn-lt"/>
              <a:ea typeface="+mn-ea"/>
              <a:cs typeface="+mn-cs"/>
            </a:rPr>
            <a:t>R4</a:t>
          </a:r>
          <a:r>
            <a:rPr kumimoji="1" lang="ja-JP" altLang="ja-JP" sz="950">
              <a:solidFill>
                <a:schemeClr val="dk1"/>
              </a:solidFill>
              <a:effectLst/>
              <a:latin typeface="+mn-lt"/>
              <a:ea typeface="+mn-ea"/>
              <a:cs typeface="+mn-cs"/>
            </a:rPr>
            <a:t>年度は、</a:t>
          </a:r>
          <a:r>
            <a:rPr kumimoji="1" lang="ja-JP" altLang="en-US" sz="950">
              <a:solidFill>
                <a:schemeClr val="dk1"/>
              </a:solidFill>
              <a:effectLst/>
              <a:latin typeface="+mn-lt"/>
              <a:ea typeface="+mn-ea"/>
              <a:cs typeface="+mn-cs"/>
            </a:rPr>
            <a:t>期末・勤勉手当、会計年度任用職員人件費の増等により</a:t>
          </a:r>
          <a:r>
            <a:rPr kumimoji="1" lang="ja-JP" altLang="ja-JP" sz="950">
              <a:solidFill>
                <a:schemeClr val="dk1"/>
              </a:solidFill>
              <a:effectLst/>
              <a:latin typeface="+mn-lt"/>
              <a:ea typeface="+mn-ea"/>
              <a:cs typeface="+mn-cs"/>
            </a:rPr>
            <a:t>、人件費の歳出決算額が</a:t>
          </a:r>
          <a:r>
            <a:rPr kumimoji="1" lang="ja-JP" altLang="en-US" sz="950">
              <a:solidFill>
                <a:schemeClr val="dk1"/>
              </a:solidFill>
              <a:effectLst/>
              <a:latin typeface="+mn-lt"/>
              <a:ea typeface="+mn-ea"/>
              <a:cs typeface="+mn-cs"/>
            </a:rPr>
            <a:t>増加したこと</a:t>
          </a:r>
          <a:r>
            <a:rPr kumimoji="1" lang="ja-JP" altLang="ja-JP" sz="950">
              <a:solidFill>
                <a:schemeClr val="dk1"/>
              </a:solidFill>
              <a:effectLst/>
              <a:latin typeface="+mn-lt"/>
              <a:ea typeface="+mn-ea"/>
              <a:cs typeface="+mn-cs"/>
            </a:rPr>
            <a:t>、分母となる経常一般財源等総額が、普通交付税や</a:t>
          </a:r>
          <a:r>
            <a:rPr kumimoji="1" lang="ja-JP" altLang="en-US" sz="950">
              <a:solidFill>
                <a:schemeClr val="dk1"/>
              </a:solidFill>
              <a:effectLst/>
              <a:latin typeface="+mn-lt"/>
              <a:ea typeface="+mn-ea"/>
              <a:cs typeface="+mn-cs"/>
            </a:rPr>
            <a:t>臨時財政対策債の減</a:t>
          </a:r>
          <a:r>
            <a:rPr kumimoji="1" lang="ja-JP" altLang="ja-JP" sz="950">
              <a:solidFill>
                <a:schemeClr val="dk1"/>
              </a:solidFill>
              <a:effectLst/>
              <a:latin typeface="+mn-lt"/>
              <a:ea typeface="+mn-ea"/>
              <a:cs typeface="+mn-cs"/>
            </a:rPr>
            <a:t>などで</a:t>
          </a:r>
          <a:r>
            <a:rPr kumimoji="1" lang="ja-JP" altLang="en-US" sz="950">
              <a:solidFill>
                <a:schemeClr val="dk1"/>
              </a:solidFill>
              <a:effectLst/>
              <a:latin typeface="+mn-lt"/>
              <a:ea typeface="+mn-ea"/>
              <a:cs typeface="+mn-cs"/>
            </a:rPr>
            <a:t>減少</a:t>
          </a:r>
          <a:r>
            <a:rPr kumimoji="1" lang="ja-JP" altLang="ja-JP" sz="950">
              <a:solidFill>
                <a:schemeClr val="dk1"/>
              </a:solidFill>
              <a:effectLst/>
              <a:latin typeface="+mn-lt"/>
              <a:ea typeface="+mn-ea"/>
              <a:cs typeface="+mn-cs"/>
            </a:rPr>
            <a:t>したことにより、経常収支比率は</a:t>
          </a:r>
          <a:r>
            <a:rPr kumimoji="1" lang="en-US" altLang="ja-JP" sz="950">
              <a:solidFill>
                <a:schemeClr val="dk1"/>
              </a:solidFill>
              <a:effectLst/>
              <a:latin typeface="+mn-lt"/>
              <a:ea typeface="+mn-ea"/>
              <a:cs typeface="+mn-cs"/>
            </a:rPr>
            <a:t>1.8</a:t>
          </a:r>
          <a:r>
            <a:rPr kumimoji="1" lang="ja-JP" altLang="ja-JP" sz="950">
              <a:solidFill>
                <a:schemeClr val="dk1"/>
              </a:solidFill>
              <a:effectLst/>
              <a:latin typeface="+mn-lt"/>
              <a:ea typeface="+mn-ea"/>
              <a:cs typeface="+mn-cs"/>
            </a:rPr>
            <a:t>ポイント</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している。</a:t>
          </a:r>
          <a:endParaRPr lang="ja-JP" altLang="ja-JP" sz="950">
            <a:effectLst/>
          </a:endParaRPr>
        </a:p>
        <a:p>
          <a:r>
            <a:rPr kumimoji="1" lang="ja-JP" altLang="ja-JP" sz="950">
              <a:solidFill>
                <a:schemeClr val="dk1"/>
              </a:solidFill>
              <a:effectLst/>
              <a:latin typeface="+mn-lt"/>
              <a:ea typeface="+mn-ea"/>
              <a:cs typeface="+mn-cs"/>
            </a:rPr>
            <a:t>　グループ内平均に比べ高い割合で推移しているため、引き続き、総人件費の適切な管理に基づき、効率的で機能的な人員配置により、限られた経営資源</a:t>
          </a:r>
          <a:r>
            <a:rPr kumimoji="1" lang="ja-JP" altLang="en-US" sz="950">
              <a:solidFill>
                <a:schemeClr val="dk1"/>
              </a:solidFill>
              <a:effectLst/>
              <a:latin typeface="+mn-lt"/>
              <a:ea typeface="+mn-ea"/>
              <a:cs typeface="+mn-cs"/>
            </a:rPr>
            <a:t>効果</a:t>
          </a:r>
          <a:r>
            <a:rPr kumimoji="1" lang="ja-JP" altLang="ja-JP" sz="950">
              <a:solidFill>
                <a:schemeClr val="dk1"/>
              </a:solidFill>
              <a:effectLst/>
              <a:latin typeface="+mn-lt"/>
              <a:ea typeface="+mn-ea"/>
              <a:cs typeface="+mn-cs"/>
            </a:rPr>
            <a:t>的な活用を図</a:t>
          </a:r>
          <a:r>
            <a:rPr kumimoji="1" lang="ja-JP" altLang="en-US" sz="950">
              <a:solidFill>
                <a:schemeClr val="dk1"/>
              </a:solidFill>
              <a:effectLst/>
              <a:latin typeface="+mn-lt"/>
              <a:ea typeface="+mn-ea"/>
              <a:cs typeface="+mn-cs"/>
            </a:rPr>
            <a:t>る。また、</a:t>
          </a:r>
          <a:r>
            <a:rPr kumimoji="1" lang="ja-JP" altLang="ja-JP" sz="950">
              <a:solidFill>
                <a:schemeClr val="dk1"/>
              </a:solidFill>
              <a:effectLst/>
              <a:latin typeface="+mn-lt"/>
              <a:ea typeface="+mn-ea"/>
              <a:cs typeface="+mn-cs"/>
            </a:rPr>
            <a:t>職員給与等においては、国や他県の状況、社会情勢の変化を踏まえ、適切な見直しを行っていく。</a:t>
          </a:r>
          <a:endParaRPr lang="ja-JP" altLang="ja-JP" sz="95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151493</xdr:rowOff>
    </xdr:from>
    <xdr:to>
      <xdr:col>24</xdr:col>
      <xdr:colOff>25400</xdr:colOff>
      <xdr:row>39</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4951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151493</xdr:rowOff>
    </xdr:from>
    <xdr:to>
      <xdr:col>19</xdr:col>
      <xdr:colOff>187325</xdr:colOff>
      <xdr:row>40</xdr:row>
      <xdr:rowOff>110672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49514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40</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68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903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100693</xdr:rowOff>
    </xdr:from>
    <xdr:to>
      <xdr:col>20</xdr:col>
      <xdr:colOff>38100</xdr:colOff>
      <xdr:row>38</xdr:row>
      <xdr:rowOff>30843</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15620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サンライズパーク管理運営費の増や防災ヘリコプター</a:t>
          </a:r>
          <a:r>
            <a:rPr kumimoji="1" lang="ja-JP" altLang="en-US" sz="1100">
              <a:solidFill>
                <a:schemeClr val="dk1"/>
              </a:solidFill>
              <a:effectLst/>
              <a:latin typeface="+mn-lt"/>
              <a:ea typeface="+mn-ea"/>
              <a:cs typeface="+mn-cs"/>
            </a:rPr>
            <a:t>点検整備費</a:t>
          </a:r>
          <a:r>
            <a:rPr kumimoji="1" lang="ja-JP" altLang="ja-JP" sz="1100">
              <a:solidFill>
                <a:schemeClr val="dk1"/>
              </a:solidFill>
              <a:effectLst/>
              <a:latin typeface="+mn-lt"/>
              <a:ea typeface="+mn-ea"/>
              <a:cs typeface="+mn-cs"/>
            </a:rPr>
            <a:t>の増などにより、物件費の歳出決算額が増えた</a:t>
          </a:r>
          <a:r>
            <a:rPr kumimoji="1" lang="ja-JP" altLang="en-US" sz="1100">
              <a:solidFill>
                <a:schemeClr val="dk1"/>
              </a:solidFill>
              <a:effectLst/>
              <a:latin typeface="+mn-lt"/>
              <a:ea typeface="+mn-ea"/>
              <a:cs typeface="+mn-cs"/>
            </a:rPr>
            <a:t>ことにより、経常収支比率は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グループ内平均に比べ高い割合で推移しており、事業の選択と集中や効果的な事業執行、事業の見直しを行うことで、財政健全化を図っていく。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13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19</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151147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近年は、対象施設の増に伴う障害者自立支援給付費及び障害児通所給付費の増などにより</a:t>
          </a:r>
          <a:r>
            <a:rPr kumimoji="1" lang="ja-JP" altLang="ja-JP" sz="1100">
              <a:solidFill>
                <a:schemeClr val="dk1"/>
              </a:solidFill>
              <a:effectLst/>
              <a:latin typeface="+mn-lt"/>
              <a:ea typeface="+mn-ea"/>
              <a:cs typeface="+mn-cs"/>
            </a:rPr>
            <a:t>歳出決算額が増加</a:t>
          </a:r>
          <a:r>
            <a:rPr kumimoji="1" lang="ja-JP" altLang="en-US" sz="1100">
              <a:solidFill>
                <a:schemeClr val="dk1"/>
              </a:solidFill>
              <a:effectLst/>
              <a:latin typeface="+mn-lt"/>
              <a:ea typeface="+mn-ea"/>
              <a:cs typeface="+mn-cs"/>
            </a:rPr>
            <a:t>しているため、経常収支比率も増加傾向にある。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今後も社会保障関係経費の増加が見込まれることから、その動向に注視していく。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繰出金や維持補修費について、</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は同程度で推移している。</a:t>
          </a:r>
          <a:endParaRPr lang="ja-JP" altLang="ja-JP" sz="1400">
            <a:effectLst/>
          </a:endParaRPr>
        </a:p>
        <a:p>
          <a:r>
            <a:rPr kumimoji="1" lang="ja-JP" altLang="ja-JP" sz="1100">
              <a:solidFill>
                <a:schemeClr val="dk1"/>
              </a:solidFill>
              <a:effectLst/>
              <a:latin typeface="+mn-lt"/>
              <a:ea typeface="+mn-ea"/>
              <a:cs typeface="+mn-cs"/>
            </a:rPr>
            <a:t>　グループ内平均よりも低い割合で推移しているものの、引き続き、</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年度に策定した「佐賀県ファシリティマネジメント基本方針」に基づき、県有施設の長寿命化を図り、適切な維持管理などに努めていく。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5671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年度は、高齢者の増加に伴う後期高齢者医療事業費の増</a:t>
          </a:r>
          <a:r>
            <a:rPr kumimoji="1" lang="ja-JP" altLang="en-US" sz="1100">
              <a:solidFill>
                <a:schemeClr val="dk1"/>
              </a:solidFill>
              <a:effectLst/>
              <a:latin typeface="+mn-lt"/>
              <a:ea typeface="+mn-ea"/>
              <a:cs typeface="+mn-cs"/>
            </a:rPr>
            <a:t>や、認定こども園の増加に伴う施設型給付費県負担金の増</a:t>
          </a:r>
          <a:r>
            <a:rPr kumimoji="1" lang="ja-JP" altLang="ja-JP" sz="1100">
              <a:solidFill>
                <a:schemeClr val="dk1"/>
              </a:solidFill>
              <a:effectLst/>
              <a:latin typeface="+mn-lt"/>
              <a:ea typeface="+mn-ea"/>
              <a:cs typeface="+mn-cs"/>
            </a:rPr>
            <a:t>などにより、補助費等の歳出決算額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補助費等の傾向としては、今後も社会保障関係経費の増加により、上昇が見込まれることから、社会保障の充実には適切に対応しつつ、補助金等の重点化や見直しを行うことで、財政健全化に努めていく。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37</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2039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31750</xdr:rowOff>
    </xdr:from>
    <xdr:to>
      <xdr:col>78</xdr:col>
      <xdr:colOff>69850</xdr:colOff>
      <xdr:row>37</xdr:row>
      <xdr:rowOff>50800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203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893800" y="639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203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92727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152400</xdr:rowOff>
    </xdr:from>
    <xdr:to>
      <xdr:col>78</xdr:col>
      <xdr:colOff>120650</xdr:colOff>
      <xdr:row>36</xdr:row>
      <xdr:rowOff>82550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92727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借換債の活用による公債費の平準化を進めてきたが、大型事業や災害</a:t>
          </a:r>
          <a:r>
            <a:rPr kumimoji="1" lang="ja-JP" altLang="en-US" sz="1100">
              <a:solidFill>
                <a:schemeClr val="dk1"/>
              </a:solidFill>
              <a:effectLst/>
              <a:latin typeface="+mn-lt"/>
              <a:ea typeface="+mn-ea"/>
              <a:cs typeface="+mn-cs"/>
            </a:rPr>
            <a:t>復旧事業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元利償還金の増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年度は対前年比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グループ内平均と比較して、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ポイント下回っているものの、引き続き、県債残高やプライマリーバランスに留意しながら、県債の有効活用と公債費の平準化に取り組んでいく。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120650</xdr:rowOff>
    </xdr:from>
    <xdr:to>
      <xdr:col>24</xdr:col>
      <xdr:colOff>25400</xdr:colOff>
      <xdr:row>78</xdr:row>
      <xdr:rowOff>76200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22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120650</xdr:rowOff>
    </xdr:from>
    <xdr:to>
      <xdr:col>19</xdr:col>
      <xdr:colOff>187325</xdr:colOff>
      <xdr:row>78</xdr:row>
      <xdr:rowOff>101600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22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101600</xdr:rowOff>
    </xdr:from>
    <xdr:to>
      <xdr:col>15</xdr:col>
      <xdr:colOff>98425</xdr:colOff>
      <xdr:row>78</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47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82550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53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25400</xdr:rowOff>
    </xdr:from>
    <xdr:to>
      <xdr:col>24</xdr:col>
      <xdr:colOff>76200</xdr:colOff>
      <xdr:row>78</xdr:row>
      <xdr:rowOff>127000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69850</xdr:rowOff>
    </xdr:from>
    <xdr:to>
      <xdr:col>20</xdr:col>
      <xdr:colOff>38100</xdr:colOff>
      <xdr:row>78</xdr:row>
      <xdr:rowOff>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50800</xdr:rowOff>
    </xdr:from>
    <xdr:to>
      <xdr:col>15</xdr:col>
      <xdr:colOff>149225</xdr:colOff>
      <xdr:row>78</xdr:row>
      <xdr:rowOff>152400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31750</xdr:rowOff>
    </xdr:from>
    <xdr:to>
      <xdr:col>6</xdr:col>
      <xdr:colOff>171450</xdr:colOff>
      <xdr:row>79</xdr:row>
      <xdr:rowOff>133350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年度は、後期高齢者医療事業費の増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施設型給付費県負担金の増などにより歳出決算額自体は増加した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グループ内平均と比較して高い水準となっているが、今後も、「佐賀県行財政運営計画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」に基づき、財政健全化に努めていく。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77</xdr:row>
      <xdr:rowOff>153670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30733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77</xdr:row>
      <xdr:rowOff>161289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30733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27939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78</xdr:row>
      <xdr:rowOff>27939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2486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152817</xdr:rowOff>
    </xdr:from>
    <xdr:to>
      <xdr:col>29</xdr:col>
      <xdr:colOff>127000</xdr:colOff>
      <xdr:row>12</xdr:row>
      <xdr:rowOff>31224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86392"/>
          <a:ext cx="647700" cy="4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27727</xdr:rowOff>
    </xdr:from>
    <xdr:to>
      <xdr:col>26</xdr:col>
      <xdr:colOff>50800</xdr:colOff>
      <xdr:row>12</xdr:row>
      <xdr:rowOff>31224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132752"/>
          <a:ext cx="698500" cy="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94530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7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27727</xdr:rowOff>
    </xdr:from>
    <xdr:to>
      <xdr:col>22</xdr:col>
      <xdr:colOff>114300</xdr:colOff>
      <xdr:row>12</xdr:row>
      <xdr:rowOff>44597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32752"/>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7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44597</xdr:rowOff>
    </xdr:from>
    <xdr:to>
      <xdr:col>18</xdr:col>
      <xdr:colOff>177800</xdr:colOff>
      <xdr:row>12</xdr:row>
      <xdr:rowOff>49284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49622"/>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102017</xdr:rowOff>
    </xdr:from>
    <xdr:to>
      <xdr:col>29</xdr:col>
      <xdr:colOff>177800</xdr:colOff>
      <xdr:row>12</xdr:row>
      <xdr:rowOff>32167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3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10594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151874</xdr:rowOff>
    </xdr:from>
    <xdr:to>
      <xdr:col>26</xdr:col>
      <xdr:colOff>101600</xdr:colOff>
      <xdr:row>12</xdr:row>
      <xdr:rowOff>82024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8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92201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5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148377</xdr:rowOff>
    </xdr:from>
    <xdr:to>
      <xdr:col>22</xdr:col>
      <xdr:colOff>165100</xdr:colOff>
      <xdr:row>12</xdr:row>
      <xdr:rowOff>78527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081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88704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165247</xdr:rowOff>
    </xdr:from>
    <xdr:to>
      <xdr:col>19</xdr:col>
      <xdr:colOff>38100</xdr:colOff>
      <xdr:row>12</xdr:row>
      <xdr:rowOff>95397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09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105574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169934</xdr:rowOff>
    </xdr:from>
    <xdr:to>
      <xdr:col>15</xdr:col>
      <xdr:colOff>101600</xdr:colOff>
      <xdr:row>12</xdr:row>
      <xdr:rowOff>100084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0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110261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3556</xdr:rowOff>
    </xdr:from>
    <xdr:to>
      <xdr:col>29</xdr:col>
      <xdr:colOff>127000</xdr:colOff>
      <xdr:row>36</xdr:row>
      <xdr:rowOff>97796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56806"/>
          <a:ext cx="647700" cy="94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4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97796</xdr:rowOff>
    </xdr:from>
    <xdr:to>
      <xdr:col>26</xdr:col>
      <xdr:colOff>50800</xdr:colOff>
      <xdr:row>37</xdr:row>
      <xdr:rowOff>103340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51046"/>
          <a:ext cx="698500" cy="17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103340</xdr:rowOff>
    </xdr:from>
    <xdr:to>
      <xdr:col>22</xdr:col>
      <xdr:colOff>114300</xdr:colOff>
      <xdr:row>37</xdr:row>
      <xdr:rowOff>209696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228040"/>
          <a:ext cx="698500" cy="106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77392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6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61220</xdr:rowOff>
    </xdr:from>
    <xdr:to>
      <xdr:col>18</xdr:col>
      <xdr:colOff>177800</xdr:colOff>
      <xdr:row>37</xdr:row>
      <xdr:rowOff>209696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185920"/>
          <a:ext cx="698500" cy="14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53446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295656</xdr:rowOff>
    </xdr:from>
    <xdr:to>
      <xdr:col>29</xdr:col>
      <xdr:colOff>177800</xdr:colOff>
      <xdr:row>36</xdr:row>
      <xdr:rowOff>54356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0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267733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7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46996</xdr:rowOff>
    </xdr:from>
    <xdr:to>
      <xdr:col>26</xdr:col>
      <xdr:colOff>101600</xdr:colOff>
      <xdr:row>36</xdr:row>
      <xdr:rowOff>148596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0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133373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8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52540</xdr:rowOff>
    </xdr:from>
    <xdr:to>
      <xdr:col>22</xdr:col>
      <xdr:colOff>165100</xdr:colOff>
      <xdr:row>37</xdr:row>
      <xdr:rowOff>154140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7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138917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6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158896</xdr:rowOff>
    </xdr:from>
    <xdr:to>
      <xdr:col>19</xdr:col>
      <xdr:colOff>38100</xdr:colOff>
      <xdr:row>37</xdr:row>
      <xdr:rowOff>260496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28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245273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3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10420</xdr:rowOff>
    </xdr:from>
    <xdr:to>
      <xdr:col>15</xdr:col>
      <xdr:colOff>101600</xdr:colOff>
      <xdr:row>37</xdr:row>
      <xdr:rowOff>112020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3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96797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2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114554</xdr:rowOff>
    </xdr:from>
    <xdr:to>
      <xdr:col>24</xdr:col>
      <xdr:colOff>63500</xdr:colOff>
      <xdr:row>31</xdr:row>
      <xdr:rowOff>160914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29504"/>
          <a:ext cx="8382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160914</xdr:rowOff>
    </xdr:from>
    <xdr:to>
      <xdr:col>19</xdr:col>
      <xdr:colOff>177800</xdr:colOff>
      <xdr:row>31</xdr:row>
      <xdr:rowOff>163223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75864"/>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163223</xdr:rowOff>
    </xdr:from>
    <xdr:to>
      <xdr:col>15</xdr:col>
      <xdr:colOff>50800</xdr:colOff>
      <xdr:row>32</xdr:row>
      <xdr:rowOff>48694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7817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21994</xdr:rowOff>
    </xdr:from>
    <xdr:to>
      <xdr:col>10</xdr:col>
      <xdr:colOff>114300</xdr:colOff>
      <xdr:row>32</xdr:row>
      <xdr:rowOff>48694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508394"/>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63754</xdr:rowOff>
    </xdr:from>
    <xdr:to>
      <xdr:col>24</xdr:col>
      <xdr:colOff>114300</xdr:colOff>
      <xdr:row>31</xdr:row>
      <xdr:rowOff>165354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16781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110114</xdr:rowOff>
    </xdr:from>
    <xdr:to>
      <xdr:col>20</xdr:col>
      <xdr:colOff>38100</xdr:colOff>
      <xdr:row>32</xdr:row>
      <xdr:rowOff>40264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56791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2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112423</xdr:rowOff>
    </xdr:from>
    <xdr:to>
      <xdr:col>15</xdr:col>
      <xdr:colOff>101600</xdr:colOff>
      <xdr:row>32</xdr:row>
      <xdr:rowOff>42573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59100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0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169344</xdr:rowOff>
    </xdr:from>
    <xdr:to>
      <xdr:col>10</xdr:col>
      <xdr:colOff>165100</xdr:colOff>
      <xdr:row>32</xdr:row>
      <xdr:rowOff>99494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116021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5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142644</xdr:rowOff>
    </xdr:from>
    <xdr:to>
      <xdr:col>6</xdr:col>
      <xdr:colOff>38100</xdr:colOff>
      <xdr:row>32</xdr:row>
      <xdr:rowOff>72794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4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89321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23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132385</xdr:rowOff>
    </xdr:from>
    <xdr:to>
      <xdr:col>24</xdr:col>
      <xdr:colOff>62865</xdr:colOff>
      <xdr:row>59</xdr:row>
      <xdr:rowOff>22428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533435"/>
          <a:ext cx="1270" cy="160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26255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22428</xdr:rowOff>
    </xdr:from>
    <xdr:to>
      <xdr:col>24</xdr:col>
      <xdr:colOff>152400</xdr:colOff>
      <xdr:row>59</xdr:row>
      <xdr:rowOff>22428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3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79062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132385</xdr:rowOff>
    </xdr:from>
    <xdr:to>
      <xdr:col>24</xdr:col>
      <xdr:colOff>152400</xdr:colOff>
      <xdr:row>49</xdr:row>
      <xdr:rowOff>132385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53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30276</xdr:rowOff>
    </xdr:from>
    <xdr:to>
      <xdr:col>24</xdr:col>
      <xdr:colOff>63500</xdr:colOff>
      <xdr:row>57</xdr:row>
      <xdr:rowOff>47879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31476"/>
          <a:ext cx="838200" cy="1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48265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0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25388</xdr:rowOff>
    </xdr:from>
    <xdr:to>
      <xdr:col>24</xdr:col>
      <xdr:colOff>114300</xdr:colOff>
      <xdr:row>55</xdr:row>
      <xdr:rowOff>126988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47879</xdr:rowOff>
    </xdr:from>
    <xdr:to>
      <xdr:col>19</xdr:col>
      <xdr:colOff>177800</xdr:colOff>
      <xdr:row>58</xdr:row>
      <xdr:rowOff>56909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20529"/>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5690</xdr:rowOff>
    </xdr:from>
    <xdr:to>
      <xdr:col>20</xdr:col>
      <xdr:colOff>38100</xdr:colOff>
      <xdr:row>57</xdr:row>
      <xdr:rowOff>107290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98417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8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56909</xdr:rowOff>
    </xdr:from>
    <xdr:to>
      <xdr:col>15</xdr:col>
      <xdr:colOff>50800</xdr:colOff>
      <xdr:row>59</xdr:row>
      <xdr:rowOff>3949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01009"/>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56286</xdr:rowOff>
    </xdr:from>
    <xdr:to>
      <xdr:col>15</xdr:col>
      <xdr:colOff>101600</xdr:colOff>
      <xdr:row>58</xdr:row>
      <xdr:rowOff>157886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140386</xdr:rowOff>
    </xdr:from>
    <xdr:to>
      <xdr:col>10</xdr:col>
      <xdr:colOff>114300</xdr:colOff>
      <xdr:row>59</xdr:row>
      <xdr:rowOff>3949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10084486"/>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14757</xdr:rowOff>
    </xdr:from>
    <xdr:to>
      <xdr:col>10</xdr:col>
      <xdr:colOff>165100</xdr:colOff>
      <xdr:row>59</xdr:row>
      <xdr:rowOff>116357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1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107484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2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46761</xdr:rowOff>
    </xdr:from>
    <xdr:to>
      <xdr:col>6</xdr:col>
      <xdr:colOff>38100</xdr:colOff>
      <xdr:row>59</xdr:row>
      <xdr:rowOff>148361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1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139488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2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150926</xdr:rowOff>
    </xdr:from>
    <xdr:to>
      <xdr:col>24</xdr:col>
      <xdr:colOff>114300</xdr:colOff>
      <xdr:row>56</xdr:row>
      <xdr:rowOff>81076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129353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168529</xdr:rowOff>
    </xdr:from>
    <xdr:to>
      <xdr:col>20</xdr:col>
      <xdr:colOff>38100</xdr:colOff>
      <xdr:row>57</xdr:row>
      <xdr:rowOff>98679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115206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5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6109</xdr:rowOff>
    </xdr:from>
    <xdr:to>
      <xdr:col>15</xdr:col>
      <xdr:colOff>101600</xdr:colOff>
      <xdr:row>58</xdr:row>
      <xdr:rowOff>107709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124236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124599</xdr:rowOff>
    </xdr:from>
    <xdr:to>
      <xdr:col>10</xdr:col>
      <xdr:colOff>165100</xdr:colOff>
      <xdr:row>59</xdr:row>
      <xdr:rowOff>54749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71276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89586</xdr:rowOff>
    </xdr:from>
    <xdr:to>
      <xdr:col>6</xdr:col>
      <xdr:colOff>38100</xdr:colOff>
      <xdr:row>59</xdr:row>
      <xdr:rowOff>19736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36263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131318</xdr:rowOff>
    </xdr:from>
    <xdr:to>
      <xdr:col>24</xdr:col>
      <xdr:colOff>63500</xdr:colOff>
      <xdr:row>77</xdr:row>
      <xdr:rowOff>134693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2968"/>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134693</xdr:rowOff>
    </xdr:from>
    <xdr:to>
      <xdr:col>19</xdr:col>
      <xdr:colOff>177800</xdr:colOff>
      <xdr:row>77</xdr:row>
      <xdr:rowOff>160165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634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154614</xdr:rowOff>
    </xdr:from>
    <xdr:to>
      <xdr:col>15</xdr:col>
      <xdr:colOff>50800</xdr:colOff>
      <xdr:row>77</xdr:row>
      <xdr:rowOff>160165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626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154614</xdr:rowOff>
    </xdr:from>
    <xdr:to>
      <xdr:col>10</xdr:col>
      <xdr:colOff>114300</xdr:colOff>
      <xdr:row>78</xdr:row>
      <xdr:rowOff>9942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6264"/>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77922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30025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80518</xdr:rowOff>
    </xdr:from>
    <xdr:to>
      <xdr:col>24</xdr:col>
      <xdr:colOff>114300</xdr:colOff>
      <xdr:row>78</xdr:row>
      <xdr:rowOff>10668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166895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83893</xdr:rowOff>
    </xdr:from>
    <xdr:to>
      <xdr:col>20</xdr:col>
      <xdr:colOff>38100</xdr:colOff>
      <xdr:row>78</xdr:row>
      <xdr:rowOff>14043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5170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49728" y="133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109365</xdr:rowOff>
    </xdr:from>
    <xdr:to>
      <xdr:col>15</xdr:col>
      <xdr:colOff>101600</xdr:colOff>
      <xdr:row>78</xdr:row>
      <xdr:rowOff>39515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30642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103814</xdr:rowOff>
    </xdr:from>
    <xdr:to>
      <xdr:col>10</xdr:col>
      <xdr:colOff>165100</xdr:colOff>
      <xdr:row>78</xdr:row>
      <xdr:rowOff>33964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130592</xdr:rowOff>
    </xdr:from>
    <xdr:to>
      <xdr:col>6</xdr:col>
      <xdr:colOff>38100</xdr:colOff>
      <xdr:row>78</xdr:row>
      <xdr:rowOff>60742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51869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104539</xdr:rowOff>
    </xdr:from>
    <xdr:to>
      <xdr:col>24</xdr:col>
      <xdr:colOff>63500</xdr:colOff>
      <xdr:row>94</xdr:row>
      <xdr:rowOff>165173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049389"/>
          <a:ext cx="8382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8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165173</xdr:rowOff>
    </xdr:from>
    <xdr:to>
      <xdr:col>19</xdr:col>
      <xdr:colOff>177800</xdr:colOff>
      <xdr:row>96</xdr:row>
      <xdr:rowOff>11793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81473"/>
          <a:ext cx="889000" cy="1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61992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5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11793</xdr:rowOff>
    </xdr:from>
    <xdr:to>
      <xdr:col>15</xdr:col>
      <xdr:colOff>50800</xdr:colOff>
      <xdr:row>96</xdr:row>
      <xdr:rowOff>32148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70993"/>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108258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5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32148</xdr:rowOff>
    </xdr:from>
    <xdr:to>
      <xdr:col>10</xdr:col>
      <xdr:colOff>114300</xdr:colOff>
      <xdr:row>96</xdr:row>
      <xdr:rowOff>143836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91348"/>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132315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5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20953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53739</xdr:rowOff>
    </xdr:from>
    <xdr:to>
      <xdr:col>24</xdr:col>
      <xdr:colOff>114300</xdr:colOff>
      <xdr:row>93</xdr:row>
      <xdr:rowOff>155339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9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76616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8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114373</xdr:rowOff>
    </xdr:from>
    <xdr:to>
      <xdr:col>20</xdr:col>
      <xdr:colOff>38100</xdr:colOff>
      <xdr:row>95</xdr:row>
      <xdr:rowOff>44523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61050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60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132443</xdr:rowOff>
    </xdr:from>
    <xdr:to>
      <xdr:col>15</xdr:col>
      <xdr:colOff>101600</xdr:colOff>
      <xdr:row>96</xdr:row>
      <xdr:rowOff>62593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79120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1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152798</xdr:rowOff>
    </xdr:from>
    <xdr:to>
      <xdr:col>10</xdr:col>
      <xdr:colOff>165100</xdr:colOff>
      <xdr:row>96</xdr:row>
      <xdr:rowOff>82948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99475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1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93036</xdr:rowOff>
    </xdr:from>
    <xdr:to>
      <xdr:col>6</xdr:col>
      <xdr:colOff>38100</xdr:colOff>
      <xdr:row>97</xdr:row>
      <xdr:rowOff>23186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2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80378</xdr:rowOff>
    </xdr:from>
    <xdr:to>
      <xdr:col>55</xdr:col>
      <xdr:colOff>0</xdr:colOff>
      <xdr:row>32</xdr:row>
      <xdr:rowOff>20142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395328"/>
          <a:ext cx="8382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80378</xdr:rowOff>
    </xdr:from>
    <xdr:to>
      <xdr:col>50</xdr:col>
      <xdr:colOff>114300</xdr:colOff>
      <xdr:row>34</xdr:row>
      <xdr:rowOff>81921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395328"/>
          <a:ext cx="889000" cy="5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81921</xdr:rowOff>
    </xdr:from>
    <xdr:to>
      <xdr:col>45</xdr:col>
      <xdr:colOff>177800</xdr:colOff>
      <xdr:row>38</xdr:row>
      <xdr:rowOff>109792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11221"/>
          <a:ext cx="889000" cy="7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109792</xdr:rowOff>
    </xdr:from>
    <xdr:to>
      <xdr:col>41</xdr:col>
      <xdr:colOff>50800</xdr:colOff>
      <xdr:row>38</xdr:row>
      <xdr:rowOff>154140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2489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140792</xdr:rowOff>
    </xdr:from>
    <xdr:to>
      <xdr:col>55</xdr:col>
      <xdr:colOff>50800</xdr:colOff>
      <xdr:row>32</xdr:row>
      <xdr:rowOff>70942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4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119219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3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29578</xdr:rowOff>
    </xdr:from>
    <xdr:to>
      <xdr:col>50</xdr:col>
      <xdr:colOff>165100</xdr:colOff>
      <xdr:row>31</xdr:row>
      <xdr:rowOff>131178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122305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54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31121</xdr:rowOff>
    </xdr:from>
    <xdr:to>
      <xdr:col>46</xdr:col>
      <xdr:colOff>38100</xdr:colOff>
      <xdr:row>34</xdr:row>
      <xdr:rowOff>132721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123848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5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58992</xdr:rowOff>
    </xdr:from>
    <xdr:to>
      <xdr:col>41</xdr:col>
      <xdr:colOff>101600</xdr:colOff>
      <xdr:row>38</xdr:row>
      <xdr:rowOff>160592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151719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66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103340</xdr:rowOff>
    </xdr:from>
    <xdr:to>
      <xdr:col>36</xdr:col>
      <xdr:colOff>165100</xdr:colOff>
      <xdr:row>39</xdr:row>
      <xdr:rowOff>33490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24617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71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157264</xdr:rowOff>
    </xdr:from>
    <xdr:to>
      <xdr:col>55</xdr:col>
      <xdr:colOff>0</xdr:colOff>
      <xdr:row>50</xdr:row>
      <xdr:rowOff>111525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558314"/>
          <a:ext cx="838200" cy="12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111525</xdr:rowOff>
    </xdr:from>
    <xdr:to>
      <xdr:col>50</xdr:col>
      <xdr:colOff>114300</xdr:colOff>
      <xdr:row>51</xdr:row>
      <xdr:rowOff>155587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8684025"/>
          <a:ext cx="889000" cy="2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155587</xdr:rowOff>
    </xdr:from>
    <xdr:to>
      <xdr:col>45</xdr:col>
      <xdr:colOff>177800</xdr:colOff>
      <xdr:row>55</xdr:row>
      <xdr:rowOff>85255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8899537"/>
          <a:ext cx="889000" cy="6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85255</xdr:rowOff>
    </xdr:from>
    <xdr:to>
      <xdr:col>41</xdr:col>
      <xdr:colOff>50800</xdr:colOff>
      <xdr:row>56</xdr:row>
      <xdr:rowOff>124003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515005"/>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170635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106464</xdr:rowOff>
    </xdr:from>
    <xdr:to>
      <xdr:col>55</xdr:col>
      <xdr:colOff>50800</xdr:colOff>
      <xdr:row>50</xdr:row>
      <xdr:rowOff>36614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5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59491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46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60725</xdr:rowOff>
    </xdr:from>
    <xdr:to>
      <xdr:col>50</xdr:col>
      <xdr:colOff>165100</xdr:colOff>
      <xdr:row>50</xdr:row>
      <xdr:rowOff>162325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86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7402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84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104787</xdr:rowOff>
    </xdr:from>
    <xdr:to>
      <xdr:col>46</xdr:col>
      <xdr:colOff>38100</xdr:colOff>
      <xdr:row>52</xdr:row>
      <xdr:rowOff>34937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88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51464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6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34455</xdr:rowOff>
    </xdr:from>
    <xdr:to>
      <xdr:col>41</xdr:col>
      <xdr:colOff>101600</xdr:colOff>
      <xdr:row>55</xdr:row>
      <xdr:rowOff>136055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152582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23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73203</xdr:rowOff>
    </xdr:from>
    <xdr:to>
      <xdr:col>36</xdr:col>
      <xdr:colOff>165100</xdr:colOff>
      <xdr:row>57</xdr:row>
      <xdr:rowOff>3353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165930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7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165018</xdr:rowOff>
    </xdr:from>
    <xdr:to>
      <xdr:col>55</xdr:col>
      <xdr:colOff>0</xdr:colOff>
      <xdr:row>76</xdr:row>
      <xdr:rowOff>39212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52318"/>
          <a:ext cx="838200" cy="2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39212</xdr:rowOff>
    </xdr:from>
    <xdr:to>
      <xdr:col>50</xdr:col>
      <xdr:colOff>114300</xdr:colOff>
      <xdr:row>77</xdr:row>
      <xdr:rowOff>15056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69412"/>
          <a:ext cx="889000" cy="1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164793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15056</xdr:rowOff>
    </xdr:from>
    <xdr:to>
      <xdr:col>45</xdr:col>
      <xdr:colOff>177800</xdr:colOff>
      <xdr:row>78</xdr:row>
      <xdr:rowOff>57308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16706"/>
          <a:ext cx="889000" cy="2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57308</xdr:rowOff>
    </xdr:from>
    <xdr:to>
      <xdr:col>41</xdr:col>
      <xdr:colOff>50800</xdr:colOff>
      <xdr:row>78</xdr:row>
      <xdr:rowOff>68529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3040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121931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114218</xdr:rowOff>
    </xdr:from>
    <xdr:to>
      <xdr:col>55</xdr:col>
      <xdr:colOff>50800</xdr:colOff>
      <xdr:row>75</xdr:row>
      <xdr:rowOff>44368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92645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159862</xdr:rowOff>
    </xdr:from>
    <xdr:to>
      <xdr:col>50</xdr:col>
      <xdr:colOff>165100</xdr:colOff>
      <xdr:row>76</xdr:row>
      <xdr:rowOff>90012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81139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31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135706</xdr:rowOff>
    </xdr:from>
    <xdr:to>
      <xdr:col>46</xdr:col>
      <xdr:colOff>38100</xdr:colOff>
      <xdr:row>77</xdr:row>
      <xdr:rowOff>65856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56983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6508</xdr:rowOff>
    </xdr:from>
    <xdr:to>
      <xdr:col>41</xdr:col>
      <xdr:colOff>101600</xdr:colOff>
      <xdr:row>78</xdr:row>
      <xdr:rowOff>108108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99235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17729</xdr:rowOff>
    </xdr:from>
    <xdr:to>
      <xdr:col>36</xdr:col>
      <xdr:colOff>165100</xdr:colOff>
      <xdr:row>78</xdr:row>
      <xdr:rowOff>119329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110456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8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27629</xdr:rowOff>
    </xdr:from>
    <xdr:to>
      <xdr:col>55</xdr:col>
      <xdr:colOff>0</xdr:colOff>
      <xdr:row>91</xdr:row>
      <xdr:rowOff>86074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5629579"/>
          <a:ext cx="8382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130782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27629</xdr:rowOff>
    </xdr:from>
    <xdr:to>
      <xdr:col>50</xdr:col>
      <xdr:colOff>114300</xdr:colOff>
      <xdr:row>91</xdr:row>
      <xdr:rowOff>89294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5629579"/>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119220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4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89294</xdr:rowOff>
    </xdr:from>
    <xdr:to>
      <xdr:col>45</xdr:col>
      <xdr:colOff>177800</xdr:colOff>
      <xdr:row>93</xdr:row>
      <xdr:rowOff>122459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5691244"/>
          <a:ext cx="889000" cy="37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132383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122459</xdr:rowOff>
    </xdr:from>
    <xdr:to>
      <xdr:col>41</xdr:col>
      <xdr:colOff>50800</xdr:colOff>
      <xdr:row>94</xdr:row>
      <xdr:rowOff>70910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067309"/>
          <a:ext cx="889000" cy="1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170597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35286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35274</xdr:rowOff>
    </xdr:from>
    <xdr:to>
      <xdr:col>55</xdr:col>
      <xdr:colOff>50800</xdr:colOff>
      <xdr:row>91</xdr:row>
      <xdr:rowOff>136874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6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159751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148279</xdr:rowOff>
    </xdr:from>
    <xdr:to>
      <xdr:col>50</xdr:col>
      <xdr:colOff>165100</xdr:colOff>
      <xdr:row>91</xdr:row>
      <xdr:rowOff>78429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55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94956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53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38494</xdr:rowOff>
    </xdr:from>
    <xdr:to>
      <xdr:col>46</xdr:col>
      <xdr:colOff>38100</xdr:colOff>
      <xdr:row>91</xdr:row>
      <xdr:rowOff>140094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56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156621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4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71659</xdr:rowOff>
    </xdr:from>
    <xdr:to>
      <xdr:col>41</xdr:col>
      <xdr:colOff>101600</xdr:colOff>
      <xdr:row>94</xdr:row>
      <xdr:rowOff>1809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0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18336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79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20110</xdr:rowOff>
    </xdr:from>
    <xdr:to>
      <xdr:col>36</xdr:col>
      <xdr:colOff>165100</xdr:colOff>
      <xdr:row>94</xdr:row>
      <xdr:rowOff>121710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1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138237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38842</xdr:rowOff>
    </xdr:from>
    <xdr:to>
      <xdr:col>85</xdr:col>
      <xdr:colOff>127000</xdr:colOff>
      <xdr:row>36</xdr:row>
      <xdr:rowOff>61702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21104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36375</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0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38842</xdr:rowOff>
    </xdr:from>
    <xdr:to>
      <xdr:col>81</xdr:col>
      <xdr:colOff>50800</xdr:colOff>
      <xdr:row>36</xdr:row>
      <xdr:rowOff>78527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11042"/>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12966</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35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78527</xdr:rowOff>
    </xdr:from>
    <xdr:to>
      <xdr:col>76</xdr:col>
      <xdr:colOff>114300</xdr:colOff>
      <xdr:row>37</xdr:row>
      <xdr:rowOff>43825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50727"/>
          <a:ext cx="8890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43825</xdr:rowOff>
    </xdr:from>
    <xdr:to>
      <xdr:col>71</xdr:col>
      <xdr:colOff>177800</xdr:colOff>
      <xdr:row>38</xdr:row>
      <xdr:rowOff>44008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87475"/>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10902</xdr:rowOff>
    </xdr:from>
    <xdr:to>
      <xdr:col>85</xdr:col>
      <xdr:colOff>177800</xdr:colOff>
      <xdr:row>36</xdr:row>
      <xdr:rowOff>112502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1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33779</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3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159492</xdr:rowOff>
    </xdr:from>
    <xdr:to>
      <xdr:col>81</xdr:col>
      <xdr:colOff>101600</xdr:colOff>
      <xdr:row>36</xdr:row>
      <xdr:rowOff>89642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106169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33728" y="59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27727</xdr:rowOff>
    </xdr:from>
    <xdr:to>
      <xdr:col>76</xdr:col>
      <xdr:colOff>165100</xdr:colOff>
      <xdr:row>36</xdr:row>
      <xdr:rowOff>129327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1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120454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9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164475</xdr:rowOff>
    </xdr:from>
    <xdr:to>
      <xdr:col>72</xdr:col>
      <xdr:colOff>38100</xdr:colOff>
      <xdr:row>37</xdr:row>
      <xdr:rowOff>94625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85752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164658</xdr:rowOff>
    </xdr:from>
    <xdr:to>
      <xdr:col>67</xdr:col>
      <xdr:colOff>101600</xdr:colOff>
      <xdr:row>38</xdr:row>
      <xdr:rowOff>94808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85935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0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153370</xdr:rowOff>
    </xdr:from>
    <xdr:to>
      <xdr:col>85</xdr:col>
      <xdr:colOff>127000</xdr:colOff>
      <xdr:row>74</xdr:row>
      <xdr:rowOff>11753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5481300" y="12669220"/>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11753</xdr:rowOff>
    </xdr:from>
    <xdr:to>
      <xdr:col>81</xdr:col>
      <xdr:colOff>50800</xdr:colOff>
      <xdr:row>74</xdr:row>
      <xdr:rowOff>47506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69905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7848</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35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165806</xdr:rowOff>
    </xdr:from>
    <xdr:to>
      <xdr:col>76</xdr:col>
      <xdr:colOff>114300</xdr:colOff>
      <xdr:row>74</xdr:row>
      <xdr:rowOff>47506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681656"/>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58460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4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134739</xdr:rowOff>
    </xdr:from>
    <xdr:to>
      <xdr:col>71</xdr:col>
      <xdr:colOff>177800</xdr:colOff>
      <xdr:row>73</xdr:row>
      <xdr:rowOff>165806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2650589"/>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39737</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5470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102570</xdr:rowOff>
    </xdr:from>
    <xdr:to>
      <xdr:col>85</xdr:col>
      <xdr:colOff>177800</xdr:colOff>
      <xdr:row>74</xdr:row>
      <xdr:rowOff>32720</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6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125447</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4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132403</xdr:rowOff>
    </xdr:from>
    <xdr:to>
      <xdr:col>81</xdr:col>
      <xdr:colOff>101600</xdr:colOff>
      <xdr:row>74</xdr:row>
      <xdr:rowOff>62553</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6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53680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27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168156</xdr:rowOff>
    </xdr:from>
    <xdr:to>
      <xdr:col>76</xdr:col>
      <xdr:colOff>165100</xdr:colOff>
      <xdr:row>74</xdr:row>
      <xdr:rowOff>98306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6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89433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115006</xdr:rowOff>
    </xdr:from>
    <xdr:to>
      <xdr:col>72</xdr:col>
      <xdr:colOff>38100</xdr:colOff>
      <xdr:row>74</xdr:row>
      <xdr:rowOff>45156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6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36283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83939</xdr:rowOff>
    </xdr:from>
    <xdr:to>
      <xdr:col>67</xdr:col>
      <xdr:colOff>101600</xdr:colOff>
      <xdr:row>74</xdr:row>
      <xdr:rowOff>14089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5216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102347</xdr:rowOff>
    </xdr:from>
    <xdr:to>
      <xdr:col>85</xdr:col>
      <xdr:colOff>127000</xdr:colOff>
      <xdr:row>94</xdr:row>
      <xdr:rowOff>136911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5704297"/>
          <a:ext cx="838200" cy="54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102347</xdr:rowOff>
    </xdr:from>
    <xdr:to>
      <xdr:col>81</xdr:col>
      <xdr:colOff>50800</xdr:colOff>
      <xdr:row>92</xdr:row>
      <xdr:rowOff>17810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5704297"/>
          <a:ext cx="8890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17810</xdr:rowOff>
    </xdr:from>
    <xdr:to>
      <xdr:col>76</xdr:col>
      <xdr:colOff>114300</xdr:colOff>
      <xdr:row>96</xdr:row>
      <xdr:rowOff>62021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5791210"/>
          <a:ext cx="889000" cy="7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45885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3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62021</xdr:rowOff>
    </xdr:from>
    <xdr:to>
      <xdr:col>71</xdr:col>
      <xdr:colOff>177800</xdr:colOff>
      <xdr:row>96</xdr:row>
      <xdr:rowOff>118258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2814300" y="16521221"/>
          <a:ext cx="889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86111</xdr:rowOff>
    </xdr:from>
    <xdr:to>
      <xdr:col>85</xdr:col>
      <xdr:colOff>177800</xdr:colOff>
      <xdr:row>95</xdr:row>
      <xdr:rowOff>16261</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64538</xdr:rowOff>
    </xdr:from>
    <xdr:ext cx="534377"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1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51547</xdr:rowOff>
    </xdr:from>
    <xdr:to>
      <xdr:col>81</xdr:col>
      <xdr:colOff>101600</xdr:colOff>
      <xdr:row>91</xdr:row>
      <xdr:rowOff>153147</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56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144274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01411" y="1574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138460</xdr:rowOff>
    </xdr:from>
    <xdr:to>
      <xdr:col>76</xdr:col>
      <xdr:colOff>165100</xdr:colOff>
      <xdr:row>92</xdr:row>
      <xdr:rowOff>68610</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57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85137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55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11221</xdr:rowOff>
    </xdr:from>
    <xdr:to>
      <xdr:col>72</xdr:col>
      <xdr:colOff>38100</xdr:colOff>
      <xdr:row>96</xdr:row>
      <xdr:rowOff>112821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4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103948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5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67458</xdr:rowOff>
    </xdr:from>
    <xdr:to>
      <xdr:col>67</xdr:col>
      <xdr:colOff>101600</xdr:colOff>
      <xdr:row>96</xdr:row>
      <xdr:rowOff>169058</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5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160185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6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135890</xdr:rowOff>
    </xdr:from>
    <xdr:to>
      <xdr:col>107</xdr:col>
      <xdr:colOff>50800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107940"/>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77487</xdr:rowOff>
    </xdr:from>
    <xdr:ext cx="249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3096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135890</xdr:rowOff>
    </xdr:from>
    <xdr:to>
      <xdr:col>102</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107940"/>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85090</xdr:rowOff>
    </xdr:from>
    <xdr:to>
      <xdr:col>102</xdr:col>
      <xdr:colOff>165100</xdr:colOff>
      <xdr:row>30</xdr:row>
      <xdr:rowOff>15240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31767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483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123774</xdr:rowOff>
    </xdr:from>
    <xdr:to>
      <xdr:col>116</xdr:col>
      <xdr:colOff>62864</xdr:colOff>
      <xdr:row>59</xdr:row>
      <xdr:rowOff>13119</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2159595" y="8867724"/>
          <a:ext cx="1269" cy="12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16946</xdr:rowOff>
    </xdr:from>
    <xdr:ext cx="469744" cy="259045"/>
    <xdr:sp macro="" textlink="">
      <xdr:nvSpPr>
        <xdr:cNvPr id="766" name="貸付金最小値テキスト">
          <a:extLst>
            <a:ext uri="{FF2B5EF4-FFF2-40B4-BE49-F238E27FC236}">
              <a16:creationId xmlns:a16="http://schemas.microsoft.com/office/drawing/2014/main" id="{00000000-0008-0000-0600-0000FE020000}"/>
            </a:ext>
          </a:extLst>
        </xdr:cNvPr>
        <xdr:cNvSpPr txBox="1"/>
      </xdr:nvSpPr>
      <xdr:spPr>
        <a:xfrm>
          <a:off x="22212300" y="101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13119</xdr:rowOff>
    </xdr:from>
    <xdr:to>
      <xdr:col>116</xdr:col>
      <xdr:colOff>152400</xdr:colOff>
      <xdr:row>59</xdr:row>
      <xdr:rowOff>13119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1012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70451</xdr:rowOff>
    </xdr:from>
    <xdr:ext cx="599010" cy="259045"/>
    <xdr:sp macro="" textlink="">
      <xdr:nvSpPr>
        <xdr:cNvPr id="768" name="貸付金最大値テキスト">
          <a:extLst>
            <a:ext uri="{FF2B5EF4-FFF2-40B4-BE49-F238E27FC236}">
              <a16:creationId xmlns:a16="http://schemas.microsoft.com/office/drawing/2014/main" id="{00000000-0008-0000-0600-000000030000}"/>
            </a:ext>
          </a:extLst>
        </xdr:cNvPr>
        <xdr:cNvSpPr txBox="1"/>
      </xdr:nvSpPr>
      <xdr:spPr>
        <a:xfrm>
          <a:off x="22212300" y="864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123774</xdr:rowOff>
    </xdr:from>
    <xdr:to>
      <xdr:col>116</xdr:col>
      <xdr:colOff>152400</xdr:colOff>
      <xdr:row>51</xdr:row>
      <xdr:rowOff>123774</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886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60389</xdr:rowOff>
    </xdr:from>
    <xdr:to>
      <xdr:col>116</xdr:col>
      <xdr:colOff>63500</xdr:colOff>
      <xdr:row>52</xdr:row>
      <xdr:rowOff>73051</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21323300" y="8975789"/>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129608</xdr:rowOff>
    </xdr:from>
    <xdr:ext cx="534377" cy="259045"/>
    <xdr:sp macro="" textlink="">
      <xdr:nvSpPr>
        <xdr:cNvPr id="771" name="貸付金平均値テキスト">
          <a:extLst>
            <a:ext uri="{FF2B5EF4-FFF2-40B4-BE49-F238E27FC236}">
              <a16:creationId xmlns:a16="http://schemas.microsoft.com/office/drawing/2014/main" id="{00000000-0008-0000-0600-000003030000}"/>
            </a:ext>
          </a:extLst>
        </xdr:cNvPr>
        <xdr:cNvSpPr txBox="1"/>
      </xdr:nvSpPr>
      <xdr:spPr>
        <a:xfrm>
          <a:off x="22212300" y="938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151181</xdr:rowOff>
    </xdr:from>
    <xdr:to>
      <xdr:col>116</xdr:col>
      <xdr:colOff>114300</xdr:colOff>
      <xdr:row>55</xdr:row>
      <xdr:rowOff>81331</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2110700" y="940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56604</xdr:rowOff>
    </xdr:from>
    <xdr:to>
      <xdr:col>111</xdr:col>
      <xdr:colOff>177800</xdr:colOff>
      <xdr:row>52</xdr:row>
      <xdr:rowOff>73051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0434300" y="8800554"/>
          <a:ext cx="8890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142672</xdr:rowOff>
    </xdr:from>
    <xdr:to>
      <xdr:col>112</xdr:col>
      <xdr:colOff>38100</xdr:colOff>
      <xdr:row>55</xdr:row>
      <xdr:rowOff>72822</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12725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63949</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43411" y="94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56604</xdr:rowOff>
    </xdr:from>
    <xdr:to>
      <xdr:col>107</xdr:col>
      <xdr:colOff>50800</xdr:colOff>
      <xdr:row>57</xdr:row>
      <xdr:rowOff>19685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19545300" y="8800554"/>
          <a:ext cx="889000" cy="99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5004</xdr:rowOff>
    </xdr:from>
    <xdr:to>
      <xdr:col>107</xdr:col>
      <xdr:colOff>101600</xdr:colOff>
      <xdr:row>54</xdr:row>
      <xdr:rowOff>106604</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0383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97731</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67111" y="93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19685</xdr:rowOff>
    </xdr:from>
    <xdr:to>
      <xdr:col>102</xdr:col>
      <xdr:colOff>114300</xdr:colOff>
      <xdr:row>57</xdr:row>
      <xdr:rowOff>31293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8656300" y="9792335"/>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68605</xdr:rowOff>
    </xdr:from>
    <xdr:to>
      <xdr:col>102</xdr:col>
      <xdr:colOff>165100</xdr:colOff>
      <xdr:row>56</xdr:row>
      <xdr:rowOff>170205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19494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15282</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278111" y="94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30569</xdr:rowOff>
    </xdr:from>
    <xdr:to>
      <xdr:col>98</xdr:col>
      <xdr:colOff>38100</xdr:colOff>
      <xdr:row>56</xdr:row>
      <xdr:rowOff>132169</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8605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148696</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389111" y="94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9589</xdr:rowOff>
    </xdr:from>
    <xdr:to>
      <xdr:col>116</xdr:col>
      <xdr:colOff>114300</xdr:colOff>
      <xdr:row>52</xdr:row>
      <xdr:rowOff>111189</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2110700" y="89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95966</xdr:rowOff>
    </xdr:from>
    <xdr:ext cx="534377" cy="259045"/>
    <xdr:sp macro="" textlink="">
      <xdr:nvSpPr>
        <xdr:cNvPr id="790" name="貸付金該当値テキスト">
          <a:extLst>
            <a:ext uri="{FF2B5EF4-FFF2-40B4-BE49-F238E27FC236}">
              <a16:creationId xmlns:a16="http://schemas.microsoft.com/office/drawing/2014/main" id="{00000000-0008-0000-0600-000016030000}"/>
            </a:ext>
          </a:extLst>
        </xdr:cNvPr>
        <xdr:cNvSpPr txBox="1"/>
      </xdr:nvSpPr>
      <xdr:spPr>
        <a:xfrm>
          <a:off x="22212300" y="8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22251</xdr:rowOff>
    </xdr:from>
    <xdr:to>
      <xdr:col>112</xdr:col>
      <xdr:colOff>38100</xdr:colOff>
      <xdr:row>52</xdr:row>
      <xdr:rowOff>123851</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1272500" y="89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140378</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43411" y="87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5804</xdr:rowOff>
    </xdr:from>
    <xdr:to>
      <xdr:col>107</xdr:col>
      <xdr:colOff>101600</xdr:colOff>
      <xdr:row>51</xdr:row>
      <xdr:rowOff>107404</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0383500" y="8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123931</xdr:rowOff>
    </xdr:from>
    <xdr:ext cx="59901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34795" y="852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140335</xdr:rowOff>
    </xdr:from>
    <xdr:to>
      <xdr:col>102</xdr:col>
      <xdr:colOff>165100</xdr:colOff>
      <xdr:row>57</xdr:row>
      <xdr:rowOff>70485</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19494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61612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151943</xdr:rowOff>
    </xdr:from>
    <xdr:to>
      <xdr:col>98</xdr:col>
      <xdr:colOff>38100</xdr:colOff>
      <xdr:row>57</xdr:row>
      <xdr:rowOff>82093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8605500" y="97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73220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8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10160</xdr:rowOff>
    </xdr:from>
    <xdr:to>
      <xdr:col>116</xdr:col>
      <xdr:colOff>63500</xdr:colOff>
      <xdr:row>75</xdr:row>
      <xdr:rowOff>36830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28689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117619</xdr:rowOff>
    </xdr:from>
    <xdr:ext cx="469744"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80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36830</xdr:rowOff>
    </xdr:from>
    <xdr:to>
      <xdr:col>111</xdr:col>
      <xdr:colOff>177800</xdr:colOff>
      <xdr:row>75</xdr:row>
      <xdr:rowOff>128651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0434300" y="1289558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52070</xdr:rowOff>
    </xdr:from>
    <xdr:to>
      <xdr:col>107</xdr:col>
      <xdr:colOff>50800</xdr:colOff>
      <xdr:row>75</xdr:row>
      <xdr:rowOff>128651</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9545300" y="12910820"/>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52070</xdr:rowOff>
    </xdr:from>
    <xdr:to>
      <xdr:col>102</xdr:col>
      <xdr:colOff>114300</xdr:colOff>
      <xdr:row>75</xdr:row>
      <xdr:rowOff>140081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2910820"/>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130810</xdr:rowOff>
    </xdr:from>
    <xdr:to>
      <xdr:col>116</xdr:col>
      <xdr:colOff>114300</xdr:colOff>
      <xdr:row>75</xdr:row>
      <xdr:rowOff>60960</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2110700" y="12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153687</xdr:rowOff>
    </xdr:from>
    <xdr:ext cx="469744"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6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157480</xdr:rowOff>
    </xdr:from>
    <xdr:to>
      <xdr:col>112</xdr:col>
      <xdr:colOff>38100</xdr:colOff>
      <xdr:row>75</xdr:row>
      <xdr:rowOff>87630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1272500" y="128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78757</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77851</xdr:rowOff>
    </xdr:from>
    <xdr:to>
      <xdr:col>107</xdr:col>
      <xdr:colOff>101600</xdr:colOff>
      <xdr:row>76</xdr:row>
      <xdr:rowOff>8001</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0383500" y="129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170578</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99428" y="130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1270</xdr:rowOff>
    </xdr:from>
    <xdr:to>
      <xdr:col>102</xdr:col>
      <xdr:colOff>165100</xdr:colOff>
      <xdr:row>75</xdr:row>
      <xdr:rowOff>102870</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9494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93997</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29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89281</xdr:rowOff>
    </xdr:from>
    <xdr:to>
      <xdr:col>98</xdr:col>
      <xdr:colOff>38100</xdr:colOff>
      <xdr:row>76</xdr:row>
      <xdr:rowOff>19431</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8605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10558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30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歳出決算の総額は、住民一人当たり</a:t>
          </a:r>
          <a:r>
            <a:rPr kumimoji="1" lang="en-US" altLang="ja-JP" sz="1000">
              <a:solidFill>
                <a:schemeClr val="dk1"/>
              </a:solidFill>
              <a:effectLst/>
              <a:latin typeface="+mn-lt"/>
              <a:ea typeface="+mn-ea"/>
              <a:cs typeface="+mn-cs"/>
            </a:rPr>
            <a:t>738,379</a:t>
          </a:r>
          <a:r>
            <a:rPr kumimoji="1" lang="ja-JP" altLang="en-US" sz="1000">
              <a:solidFill>
                <a:schemeClr val="dk1"/>
              </a:solidFill>
              <a:effectLst/>
              <a:latin typeface="+mn-lt"/>
              <a:ea typeface="+mn-ea"/>
              <a:cs typeface="+mn-cs"/>
            </a:rPr>
            <a:t>円となっている。</a:t>
          </a:r>
          <a:r>
            <a:rPr kumimoji="1" lang="ja-JP" altLang="ja-JP" sz="1000">
              <a:solidFill>
                <a:schemeClr val="dk1"/>
              </a:solidFill>
              <a:effectLst/>
              <a:latin typeface="+mn-lt"/>
              <a:ea typeface="+mn-ea"/>
              <a:cs typeface="+mn-cs"/>
            </a:rPr>
            <a:t>主な構成要素である人件費</a:t>
          </a:r>
          <a:r>
            <a:rPr kumimoji="1" lang="ja-JP" altLang="en-US" sz="1000">
              <a:solidFill>
                <a:schemeClr val="dk1"/>
              </a:solidFill>
              <a:effectLst/>
              <a:latin typeface="+mn-lt"/>
              <a:ea typeface="+mn-ea"/>
              <a:cs typeface="+mn-cs"/>
            </a:rPr>
            <a:t>について</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153,600</a:t>
          </a:r>
          <a:r>
            <a:rPr kumimoji="1" lang="ja-JP" altLang="ja-JP" sz="1000">
              <a:solidFill>
                <a:schemeClr val="dk1"/>
              </a:solidFill>
              <a:effectLst/>
              <a:latin typeface="+mn-lt"/>
              <a:ea typeface="+mn-ea"/>
              <a:cs typeface="+mn-cs"/>
            </a:rPr>
            <a:t>円となっている。同一グループ内において、人口規模が小さいため、住民一人当たりの人件費はグループ平均に比べ高くなっている。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物件費</a:t>
          </a:r>
          <a:r>
            <a:rPr kumimoji="1" lang="ja-JP" altLang="en-US" sz="1000">
              <a:solidFill>
                <a:schemeClr val="dk1"/>
              </a:solidFill>
              <a:effectLst/>
              <a:latin typeface="+mn-lt"/>
              <a:ea typeface="+mn-ea"/>
              <a:cs typeface="+mn-cs"/>
            </a:rPr>
            <a:t>、扶助費、</a:t>
          </a:r>
          <a:r>
            <a:rPr kumimoji="1" lang="ja-JP" altLang="ja-JP" sz="1000">
              <a:solidFill>
                <a:schemeClr val="dk1"/>
              </a:solidFill>
              <a:effectLst/>
              <a:latin typeface="+mn-lt"/>
              <a:ea typeface="+mn-ea"/>
              <a:cs typeface="+mn-cs"/>
            </a:rPr>
            <a:t>補助費等については、</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年度から、</a:t>
          </a:r>
          <a:r>
            <a:rPr kumimoji="1" lang="ja-JP" altLang="ja-JP" sz="1000">
              <a:solidFill>
                <a:schemeClr val="dk1"/>
              </a:solidFill>
              <a:effectLst/>
              <a:latin typeface="+mn-lt"/>
              <a:ea typeface="+mn-ea"/>
              <a:cs typeface="+mn-cs"/>
            </a:rPr>
            <a:t>新型コロナウイルス感染症に対応するための事業実施に伴い</a:t>
          </a:r>
          <a:r>
            <a:rPr kumimoji="1" lang="ja-JP" altLang="en-US" sz="1000">
              <a:solidFill>
                <a:schemeClr val="dk1"/>
              </a:solidFill>
              <a:effectLst/>
              <a:latin typeface="+mn-lt"/>
              <a:ea typeface="+mn-ea"/>
              <a:cs typeface="+mn-cs"/>
            </a:rPr>
            <a:t>高い水準となっている</a:t>
          </a:r>
          <a:r>
            <a:rPr kumimoji="1" lang="ja-JP" altLang="ja-JP" sz="1000">
              <a:solidFill>
                <a:schemeClr val="dk1"/>
              </a:solidFill>
              <a:effectLst/>
              <a:latin typeface="+mn-lt"/>
              <a:ea typeface="+mn-ea"/>
              <a:cs typeface="+mn-cs"/>
            </a:rPr>
            <a:t>。</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・普通建設事業費</a:t>
          </a:r>
          <a:r>
            <a:rPr kumimoji="1" lang="ja-JP" altLang="en-US" sz="1000">
              <a:solidFill>
                <a:schemeClr val="dk1"/>
              </a:solidFill>
              <a:effectLst/>
              <a:latin typeface="+mn-lt"/>
              <a:ea typeface="+mn-ea"/>
              <a:cs typeface="+mn-cs"/>
            </a:rPr>
            <a:t>について</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164,078</a:t>
          </a:r>
          <a:r>
            <a:rPr kumimoji="1" lang="ja-JP" altLang="en-US" sz="1000">
              <a:solidFill>
                <a:schemeClr val="dk1"/>
              </a:solidFill>
              <a:effectLst/>
              <a:latin typeface="+mn-lt"/>
              <a:ea typeface="+mn-ea"/>
              <a:cs typeface="+mn-cs"/>
            </a:rPr>
            <a:t>円となっており、同一</a:t>
          </a:r>
          <a:r>
            <a:rPr kumimoji="1" lang="ja-JP" altLang="ja-JP" sz="1000">
              <a:solidFill>
                <a:schemeClr val="dk1"/>
              </a:solidFill>
              <a:effectLst/>
              <a:latin typeface="+mn-lt"/>
              <a:ea typeface="+mn-ea"/>
              <a:cs typeface="+mn-cs"/>
            </a:rPr>
            <a:t>グループ</a:t>
          </a:r>
          <a:r>
            <a:rPr kumimoji="1" lang="ja-JP" altLang="en-US" sz="1000">
              <a:solidFill>
                <a:schemeClr val="dk1"/>
              </a:solidFill>
              <a:effectLst/>
              <a:latin typeface="+mn-lt"/>
              <a:ea typeface="+mn-ea"/>
              <a:cs typeface="+mn-cs"/>
            </a:rPr>
            <a:t>内で高水準と</a:t>
          </a:r>
          <a:r>
            <a:rPr kumimoji="1" lang="ja-JP" altLang="ja-JP" sz="1000">
              <a:solidFill>
                <a:schemeClr val="dk1"/>
              </a:solidFill>
              <a:effectLst/>
              <a:latin typeface="+mn-lt"/>
              <a:ea typeface="+mn-ea"/>
              <a:cs typeface="+mn-cs"/>
            </a:rPr>
            <a:t>なっている</a:t>
          </a:r>
          <a:r>
            <a:rPr kumimoji="1" lang="ja-JP" altLang="en-US" sz="1000">
              <a:solidFill>
                <a:schemeClr val="dk1"/>
              </a:solidFill>
              <a:effectLst/>
              <a:latin typeface="+mn-lt"/>
              <a:ea typeface="+mn-ea"/>
              <a:cs typeface="+mn-cs"/>
            </a:rPr>
            <a:t>。これは</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SAGA</a:t>
          </a:r>
          <a:r>
            <a:rPr kumimoji="1" lang="ja-JP" altLang="ja-JP" sz="1000">
              <a:solidFill>
                <a:schemeClr val="dk1"/>
              </a:solidFill>
              <a:effectLst/>
              <a:latin typeface="+mn-lt"/>
              <a:ea typeface="+mn-ea"/>
              <a:cs typeface="+mn-cs"/>
            </a:rPr>
            <a:t>サンライズパーク整備事業など</a:t>
          </a:r>
          <a:r>
            <a:rPr kumimoji="1" lang="ja-JP" altLang="en-US" sz="1000">
              <a:solidFill>
                <a:schemeClr val="dk1"/>
              </a:solidFill>
              <a:effectLst/>
              <a:latin typeface="+mn-lt"/>
              <a:ea typeface="+mn-ea"/>
              <a:cs typeface="+mn-cs"/>
            </a:rPr>
            <a:t>の大型事業が増加したことによるもの</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SAGA</a:t>
          </a:r>
          <a:r>
            <a:rPr kumimoji="1" lang="ja-JP" altLang="ja-JP" sz="1000">
              <a:solidFill>
                <a:schemeClr val="dk1"/>
              </a:solidFill>
              <a:effectLst/>
              <a:latin typeface="+mn-lt"/>
              <a:ea typeface="+mn-ea"/>
              <a:cs typeface="+mn-cs"/>
            </a:rPr>
            <a:t>サンライズパーク整備事業や</a:t>
          </a:r>
          <a:r>
            <a:rPr kumimoji="1" lang="ja-JP" altLang="en-US" sz="1000">
              <a:solidFill>
                <a:schemeClr val="dk1"/>
              </a:solidFill>
              <a:effectLst/>
              <a:latin typeface="+mn-lt"/>
              <a:ea typeface="+mn-ea"/>
              <a:cs typeface="+mn-cs"/>
            </a:rPr>
            <a:t>防災行政通信ネットワーク整備事業費</a:t>
          </a:r>
          <a:r>
            <a:rPr kumimoji="1" lang="ja-JP" altLang="ja-JP" sz="1000">
              <a:solidFill>
                <a:schemeClr val="dk1"/>
              </a:solidFill>
              <a:effectLst/>
              <a:latin typeface="+mn-lt"/>
              <a:ea typeface="+mn-ea"/>
              <a:cs typeface="+mn-cs"/>
            </a:rPr>
            <a:t>などの増に伴い前年度比で</a:t>
          </a:r>
          <a:r>
            <a:rPr kumimoji="1" lang="en-US" altLang="ja-JP" sz="1000">
              <a:solidFill>
                <a:schemeClr val="dk1"/>
              </a:solidFill>
              <a:effectLst/>
              <a:latin typeface="+mn-lt"/>
              <a:ea typeface="+mn-ea"/>
              <a:cs typeface="+mn-cs"/>
            </a:rPr>
            <a:t>6,599</a:t>
          </a:r>
          <a:r>
            <a:rPr kumimoji="1" lang="ja-JP" altLang="ja-JP" sz="1000">
              <a:solidFill>
                <a:schemeClr val="dk1"/>
              </a:solidFill>
              <a:effectLst/>
              <a:latin typeface="+mn-lt"/>
              <a:ea typeface="+mn-ea"/>
              <a:cs typeface="+mn-cs"/>
            </a:rPr>
            <a:t>円増加している。</a:t>
          </a:r>
          <a:endParaRPr lang="ja-JP" altLang="ja-JP" sz="1000">
            <a:effectLst/>
          </a:endParaRPr>
        </a:p>
        <a:p>
          <a:pPr eaLnBrk="1" fontAlgn="auto" latinLnBrk="0" hangingPunct="1"/>
          <a:r>
            <a:rPr lang="ja-JP" altLang="en-US" sz="1000">
              <a:effectLst/>
            </a:rPr>
            <a:t>・積立金については、</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15,061</a:t>
          </a:r>
          <a:r>
            <a:rPr kumimoji="1" lang="ja-JP" altLang="ja-JP" sz="1000">
              <a:solidFill>
                <a:schemeClr val="dk1"/>
              </a:solidFill>
              <a:effectLst/>
              <a:latin typeface="+mn-lt"/>
              <a:ea typeface="+mn-ea"/>
              <a:cs typeface="+mn-cs"/>
            </a:rPr>
            <a:t>円となって</a:t>
          </a:r>
          <a:r>
            <a:rPr kumimoji="1" lang="ja-JP" altLang="en-US" sz="1000">
              <a:solidFill>
                <a:schemeClr val="dk1"/>
              </a:solidFill>
              <a:effectLst/>
              <a:latin typeface="+mn-lt"/>
              <a:ea typeface="+mn-ea"/>
              <a:cs typeface="+mn-cs"/>
            </a:rPr>
            <a:t>いる。</a:t>
          </a:r>
          <a:r>
            <a:rPr kumimoji="1" lang="en-US" altLang="ja-JP" sz="1000">
              <a:solidFill>
                <a:schemeClr val="dk1"/>
              </a:solidFill>
              <a:effectLst/>
              <a:latin typeface="+mn-lt"/>
              <a:ea typeface="+mn-ea"/>
              <a:cs typeface="+mn-cs"/>
            </a:rPr>
            <a:t>R4</a:t>
          </a:r>
          <a:r>
            <a:rPr kumimoji="1" lang="ja-JP" altLang="en-US" sz="1000">
              <a:solidFill>
                <a:schemeClr val="dk1"/>
              </a:solidFill>
              <a:effectLst/>
              <a:latin typeface="+mn-lt"/>
              <a:ea typeface="+mn-ea"/>
              <a:cs typeface="+mn-cs"/>
            </a:rPr>
            <a:t>年度は、</a:t>
          </a:r>
          <a:r>
            <a:rPr lang="ja-JP" altLang="en-US" sz="1000">
              <a:effectLst/>
            </a:rPr>
            <a:t>県債管理基金や大規模施設整備基金への積立金の減等に伴い</a:t>
          </a:r>
          <a:r>
            <a:rPr lang="en-US" altLang="ja-JP" sz="1000">
              <a:effectLst/>
            </a:rPr>
            <a:t>12,006</a:t>
          </a:r>
          <a:r>
            <a:rPr lang="ja-JP" altLang="en-US" sz="1000">
              <a:effectLst/>
            </a:rPr>
            <a:t>円減少している。</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・貸付金については、住民一人当たり</a:t>
          </a:r>
          <a:r>
            <a:rPr kumimoji="1" lang="en-US" altLang="ja-JP" sz="1000">
              <a:solidFill>
                <a:schemeClr val="dk1"/>
              </a:solidFill>
              <a:effectLst/>
              <a:latin typeface="+mn-lt"/>
              <a:ea typeface="+mn-ea"/>
              <a:cs typeface="+mn-cs"/>
            </a:rPr>
            <a:t>93,245</a:t>
          </a:r>
          <a:r>
            <a:rPr kumimoji="1" lang="ja-JP" altLang="ja-JP" sz="1000">
              <a:solidFill>
                <a:schemeClr val="dk1"/>
              </a:solidFill>
              <a:effectLst/>
              <a:latin typeface="+mn-lt"/>
              <a:ea typeface="+mn-ea"/>
              <a:cs typeface="+mn-cs"/>
            </a:rPr>
            <a:t>円となっており、同一グループ内で高水準となっている。これは</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年度に新型コロナウイルス感染症対応の中小企業事業資金貸付金が増加したことが主な要因である。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73406</xdr:rowOff>
    </xdr:from>
    <xdr:to>
      <xdr:col>24</xdr:col>
      <xdr:colOff>63500</xdr:colOff>
      <xdr:row>33</xdr:row>
      <xdr:rowOff>45974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5980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116840</xdr:rowOff>
    </xdr:from>
    <xdr:to>
      <xdr:col>19</xdr:col>
      <xdr:colOff>177800</xdr:colOff>
      <xdr:row>33</xdr:row>
      <xdr:rowOff>45974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032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64262</xdr:rowOff>
    </xdr:from>
    <xdr:to>
      <xdr:col>15</xdr:col>
      <xdr:colOff>50800</xdr:colOff>
      <xdr:row>32</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5066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33037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64262</xdr:rowOff>
    </xdr:from>
    <xdr:to>
      <xdr:col>10</xdr:col>
      <xdr:colOff>114300</xdr:colOff>
      <xdr:row>33</xdr:row>
      <xdr:rowOff>34544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5066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22606</xdr:rowOff>
    </xdr:from>
    <xdr:to>
      <xdr:col>24</xdr:col>
      <xdr:colOff>114300</xdr:colOff>
      <xdr:row>32</xdr:row>
      <xdr:rowOff>124206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108983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166624</xdr:rowOff>
    </xdr:from>
    <xdr:to>
      <xdr:col>20</xdr:col>
      <xdr:colOff>38100</xdr:colOff>
      <xdr:row>33</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113301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66040</xdr:rowOff>
    </xdr:from>
    <xdr:to>
      <xdr:col>15</xdr:col>
      <xdr:colOff>101600</xdr:colOff>
      <xdr:row>32</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13462</xdr:rowOff>
    </xdr:from>
    <xdr:to>
      <xdr:col>10</xdr:col>
      <xdr:colOff>165100</xdr:colOff>
      <xdr:row>32</xdr:row>
      <xdr:rowOff>115062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131589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155194</xdr:rowOff>
    </xdr:from>
    <xdr:to>
      <xdr:col>6</xdr:col>
      <xdr:colOff>38100</xdr:colOff>
      <xdr:row>33</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31527</xdr:rowOff>
    </xdr:from>
    <xdr:to>
      <xdr:col>24</xdr:col>
      <xdr:colOff>63500</xdr:colOff>
      <xdr:row>55</xdr:row>
      <xdr:rowOff>44374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8946927"/>
          <a:ext cx="838200" cy="5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70390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50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31527</xdr:rowOff>
    </xdr:from>
    <xdr:to>
      <xdr:col>19</xdr:col>
      <xdr:colOff>177800</xdr:colOff>
      <xdr:row>53</xdr:row>
      <xdr:rowOff>50637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8946927"/>
          <a:ext cx="889000" cy="19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90004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90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50637</xdr:rowOff>
    </xdr:from>
    <xdr:to>
      <xdr:col>15</xdr:col>
      <xdr:colOff>50800</xdr:colOff>
      <xdr:row>56</xdr:row>
      <xdr:rowOff>152547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019300" y="9137487"/>
          <a:ext cx="889000" cy="6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149348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7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152547</xdr:rowOff>
    </xdr:from>
    <xdr:to>
      <xdr:col>10</xdr:col>
      <xdr:colOff>114300</xdr:colOff>
      <xdr:row>57</xdr:row>
      <xdr:rowOff>18314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130300" y="9753747"/>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112864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8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165024</xdr:rowOff>
    </xdr:from>
    <xdr:to>
      <xdr:col>24</xdr:col>
      <xdr:colOff>114300</xdr:colOff>
      <xdr:row>55</xdr:row>
      <xdr:rowOff>95174</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4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16451</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2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152177</xdr:rowOff>
    </xdr:from>
    <xdr:to>
      <xdr:col>20</xdr:col>
      <xdr:colOff>38100</xdr:colOff>
      <xdr:row>52</xdr:row>
      <xdr:rowOff>82327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88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98854</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867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171287</xdr:rowOff>
    </xdr:from>
    <xdr:to>
      <xdr:col>15</xdr:col>
      <xdr:colOff>101600</xdr:colOff>
      <xdr:row>53</xdr:row>
      <xdr:rowOff>101437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0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117964</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88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101747</xdr:rowOff>
    </xdr:from>
    <xdr:to>
      <xdr:col>10</xdr:col>
      <xdr:colOff>165100</xdr:colOff>
      <xdr:row>57</xdr:row>
      <xdr:rowOff>31897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7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48424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94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138964</xdr:rowOff>
    </xdr:from>
    <xdr:to>
      <xdr:col>6</xdr:col>
      <xdr:colOff>38100</xdr:colOff>
      <xdr:row>57</xdr:row>
      <xdr:rowOff>69114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85641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5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17170</xdr:rowOff>
    </xdr:from>
    <xdr:to>
      <xdr:col>24</xdr:col>
      <xdr:colOff>63500</xdr:colOff>
      <xdr:row>73</xdr:row>
      <xdr:rowOff>102712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3797300" y="12533020"/>
          <a:ext cx="8382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13832</xdr:rowOff>
    </xdr:from>
    <xdr:to>
      <xdr:col>19</xdr:col>
      <xdr:colOff>177800</xdr:colOff>
      <xdr:row>73</xdr:row>
      <xdr:rowOff>17170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52968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99194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6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13832</xdr:rowOff>
    </xdr:from>
    <xdr:to>
      <xdr:col>15</xdr:col>
      <xdr:colOff>50800</xdr:colOff>
      <xdr:row>75</xdr:row>
      <xdr:rowOff>132614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529682"/>
          <a:ext cx="889000" cy="4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132614</xdr:rowOff>
    </xdr:from>
    <xdr:to>
      <xdr:col>10</xdr:col>
      <xdr:colOff>114300</xdr:colOff>
      <xdr:row>77</xdr:row>
      <xdr:rowOff>45425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2991364"/>
          <a:ext cx="889000" cy="25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3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51912</xdr:rowOff>
    </xdr:from>
    <xdr:to>
      <xdr:col>24</xdr:col>
      <xdr:colOff>114300</xdr:colOff>
      <xdr:row>73</xdr:row>
      <xdr:rowOff>153512</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5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30339</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5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137820</xdr:rowOff>
    </xdr:from>
    <xdr:to>
      <xdr:col>20</xdr:col>
      <xdr:colOff>38100</xdr:colOff>
      <xdr:row>73</xdr:row>
      <xdr:rowOff>67970</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4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84497</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2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134482</xdr:rowOff>
    </xdr:from>
    <xdr:to>
      <xdr:col>15</xdr:col>
      <xdr:colOff>101600</xdr:colOff>
      <xdr:row>73</xdr:row>
      <xdr:rowOff>64632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4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55759</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5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81814</xdr:rowOff>
    </xdr:from>
    <xdr:to>
      <xdr:col>10</xdr:col>
      <xdr:colOff>165100</xdr:colOff>
      <xdr:row>76</xdr:row>
      <xdr:rowOff>11964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29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28491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27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166075</xdr:rowOff>
    </xdr:from>
    <xdr:to>
      <xdr:col>6</xdr:col>
      <xdr:colOff>38100</xdr:colOff>
      <xdr:row>77</xdr:row>
      <xdr:rowOff>96225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1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87352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2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4" name="直線コネクタ 203">
          <a:extLst>
            <a:ext uri="{FF2B5EF4-FFF2-40B4-BE49-F238E27FC236}">
              <a16:creationId xmlns:a16="http://schemas.microsoft.com/office/drawing/2014/main" id="{00000000-0008-0000-0700-0000C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94095</xdr:rowOff>
    </xdr:from>
    <xdr:to>
      <xdr:col>24</xdr:col>
      <xdr:colOff>62865</xdr:colOff>
      <xdr:row>94</xdr:row>
      <xdr:rowOff>170884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24595"/>
          <a:ext cx="1270" cy="76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3261</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170884</xdr:rowOff>
    </xdr:from>
    <xdr:to>
      <xdr:col>24</xdr:col>
      <xdr:colOff>152400</xdr:colOff>
      <xdr:row>94</xdr:row>
      <xdr:rowOff>170884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28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40772</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2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94095</xdr:rowOff>
    </xdr:from>
    <xdr:to>
      <xdr:col>24</xdr:col>
      <xdr:colOff>152400</xdr:colOff>
      <xdr:row>90</xdr:row>
      <xdr:rowOff>94095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2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114097</xdr:rowOff>
    </xdr:from>
    <xdr:to>
      <xdr:col>24</xdr:col>
      <xdr:colOff>63500</xdr:colOff>
      <xdr:row>93</xdr:row>
      <xdr:rowOff>157302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3797300" y="16058947"/>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12527</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78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161100</xdr:rowOff>
    </xdr:from>
    <xdr:to>
      <xdr:col>24</xdr:col>
      <xdr:colOff>114300</xdr:colOff>
      <xdr:row>93</xdr:row>
      <xdr:rowOff>91250</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5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114097</xdr:rowOff>
    </xdr:from>
    <xdr:to>
      <xdr:col>19</xdr:col>
      <xdr:colOff>177800</xdr:colOff>
      <xdr:row>95</xdr:row>
      <xdr:rowOff>35040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058947"/>
          <a:ext cx="889000" cy="2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100292</xdr:rowOff>
    </xdr:from>
    <xdr:to>
      <xdr:col>20</xdr:col>
      <xdr:colOff>38100</xdr:colOff>
      <xdr:row>94</xdr:row>
      <xdr:rowOff>30442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21569</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35040</xdr:rowOff>
    </xdr:from>
    <xdr:to>
      <xdr:col>15</xdr:col>
      <xdr:colOff>50800</xdr:colOff>
      <xdr:row>97</xdr:row>
      <xdr:rowOff>86416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322790"/>
          <a:ext cx="889000" cy="3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105493</xdr:rowOff>
    </xdr:from>
    <xdr:to>
      <xdr:col>15</xdr:col>
      <xdr:colOff>101600</xdr:colOff>
      <xdr:row>95</xdr:row>
      <xdr:rowOff>35643</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52170</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59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86416</xdr:rowOff>
    </xdr:from>
    <xdr:to>
      <xdr:col>10</xdr:col>
      <xdr:colOff>114300</xdr:colOff>
      <xdr:row>97</xdr:row>
      <xdr:rowOff>113564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717066"/>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112388</xdr:rowOff>
    </xdr:from>
    <xdr:to>
      <xdr:col>10</xdr:col>
      <xdr:colOff>165100</xdr:colOff>
      <xdr:row>97</xdr:row>
      <xdr:rowOff>42538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59065</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52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108846</xdr:rowOff>
    </xdr:from>
    <xdr:to>
      <xdr:col>6</xdr:col>
      <xdr:colOff>38100</xdr:colOff>
      <xdr:row>97</xdr:row>
      <xdr:rowOff>38996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55523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63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106502</xdr:rowOff>
    </xdr:from>
    <xdr:to>
      <xdr:col>24</xdr:col>
      <xdr:colOff>114300</xdr:colOff>
      <xdr:row>94</xdr:row>
      <xdr:rowOff>36652</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0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84929</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60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63297</xdr:rowOff>
    </xdr:from>
    <xdr:to>
      <xdr:col>20</xdr:col>
      <xdr:colOff>38100</xdr:colOff>
      <xdr:row>93</xdr:row>
      <xdr:rowOff>164897</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0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9974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7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155690</xdr:rowOff>
    </xdr:from>
    <xdr:to>
      <xdr:col>15</xdr:col>
      <xdr:colOff>101600</xdr:colOff>
      <xdr:row>95</xdr:row>
      <xdr:rowOff>85840</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2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76967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35616</xdr:rowOff>
    </xdr:from>
    <xdr:to>
      <xdr:col>10</xdr:col>
      <xdr:colOff>165100</xdr:colOff>
      <xdr:row>97</xdr:row>
      <xdr:rowOff>137216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128343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62764</xdr:rowOff>
    </xdr:from>
    <xdr:to>
      <xdr:col>6</xdr:col>
      <xdr:colOff>38100</xdr:colOff>
      <xdr:row>97</xdr:row>
      <xdr:rowOff>164364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0" name="労働費グラフ枠">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2" name="労働費最小値テキスト">
          <a:extLst>
            <a:ext uri="{FF2B5EF4-FFF2-40B4-BE49-F238E27FC236}">
              <a16:creationId xmlns:a16="http://schemas.microsoft.com/office/drawing/2014/main" id="{00000000-0008-0000-0700-000010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4" name="労働費最大値テキスト">
          <a:extLst>
            <a:ext uri="{FF2B5EF4-FFF2-40B4-BE49-F238E27FC236}">
              <a16:creationId xmlns:a16="http://schemas.microsoft.com/office/drawing/2014/main" id="{00000000-0008-0000-0700-000012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49175</xdr:rowOff>
    </xdr:from>
    <xdr:to>
      <xdr:col>55</xdr:col>
      <xdr:colOff>0</xdr:colOff>
      <xdr:row>37</xdr:row>
      <xdr:rowOff>82093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9639300" y="6392825"/>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77" name="労働費平均値テキスト">
          <a:extLst>
            <a:ext uri="{FF2B5EF4-FFF2-40B4-BE49-F238E27FC236}">
              <a16:creationId xmlns:a16="http://schemas.microsoft.com/office/drawing/2014/main" id="{00000000-0008-0000-0700-000015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8" name="フローチャート: 判断 277">
          <a:extLst>
            <a:ext uri="{FF2B5EF4-FFF2-40B4-BE49-F238E27FC236}">
              <a16:creationId xmlns:a16="http://schemas.microsoft.com/office/drawing/2014/main" id="{00000000-0008-0000-0700-000016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xdr:rowOff>
    </xdr:from>
    <xdr:to>
      <xdr:col>50</xdr:col>
      <xdr:colOff>114300</xdr:colOff>
      <xdr:row>37</xdr:row>
      <xdr:rowOff>82093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8750300" y="6357620"/>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0" name="フローチャート: 判断 279">
          <a:extLst>
            <a:ext uri="{FF2B5EF4-FFF2-40B4-BE49-F238E27FC236}">
              <a16:creationId xmlns:a16="http://schemas.microsoft.com/office/drawing/2014/main" id="{00000000-0008-0000-0700-000018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13970</xdr:rowOff>
    </xdr:from>
    <xdr:to>
      <xdr:col>45</xdr:col>
      <xdr:colOff>177800</xdr:colOff>
      <xdr:row>37</xdr:row>
      <xdr:rowOff>16713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7861300" y="635762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xdr:rowOff>
    </xdr:from>
    <xdr:to>
      <xdr:col>41</xdr:col>
      <xdr:colOff>50800</xdr:colOff>
      <xdr:row>37</xdr:row>
      <xdr:rowOff>16713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972300" y="635990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169825</xdr:rowOff>
    </xdr:from>
    <xdr:to>
      <xdr:col>55</xdr:col>
      <xdr:colOff>50800</xdr:colOff>
      <xdr:row>37</xdr:row>
      <xdr:rowOff>99975</xdr:rowOff>
    </xdr:to>
    <xdr:sp macro="" textlink="">
      <xdr:nvSpPr>
        <xdr:cNvPr id="295" name="楕円 294">
          <a:extLst>
            <a:ext uri="{FF2B5EF4-FFF2-40B4-BE49-F238E27FC236}">
              <a16:creationId xmlns:a16="http://schemas.microsoft.com/office/drawing/2014/main" id="{00000000-0008-0000-0700-000027010000}"/>
            </a:ext>
          </a:extLst>
        </xdr:cNvPr>
        <xdr:cNvSpPr/>
      </xdr:nvSpPr>
      <xdr:spPr>
        <a:xfrm>
          <a:off x="104267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148252</xdr:rowOff>
    </xdr:from>
    <xdr:ext cx="469744" cy="259045"/>
    <xdr:sp macro="" textlink="">
      <xdr:nvSpPr>
        <xdr:cNvPr id="296" name="労働費該当値テキスト">
          <a:extLst>
            <a:ext uri="{FF2B5EF4-FFF2-40B4-BE49-F238E27FC236}">
              <a16:creationId xmlns:a16="http://schemas.microsoft.com/office/drawing/2014/main" id="{00000000-0008-0000-0700-000028010000}"/>
            </a:ext>
          </a:extLst>
        </xdr:cNvPr>
        <xdr:cNvSpPr txBox="1"/>
      </xdr:nvSpPr>
      <xdr:spPr>
        <a:xfrm>
          <a:off x="10528300" y="63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31293</xdr:rowOff>
    </xdr:from>
    <xdr:to>
      <xdr:col>50</xdr:col>
      <xdr:colOff>165100</xdr:colOff>
      <xdr:row>37</xdr:row>
      <xdr:rowOff>132893</xdr:rowOff>
    </xdr:to>
    <xdr:sp macro="" textlink="">
      <xdr:nvSpPr>
        <xdr:cNvPr id="297" name="楕円 296">
          <a:extLst>
            <a:ext uri="{FF2B5EF4-FFF2-40B4-BE49-F238E27FC236}">
              <a16:creationId xmlns:a16="http://schemas.microsoft.com/office/drawing/2014/main" id="{00000000-0008-0000-0700-000029010000}"/>
            </a:ext>
          </a:extLst>
        </xdr:cNvPr>
        <xdr:cNvSpPr/>
      </xdr:nvSpPr>
      <xdr:spPr>
        <a:xfrm>
          <a:off x="9588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124020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3917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134620</xdr:rowOff>
    </xdr:from>
    <xdr:to>
      <xdr:col>46</xdr:col>
      <xdr:colOff>38100</xdr:colOff>
      <xdr:row>37</xdr:row>
      <xdr:rowOff>64770</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869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55897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137363</xdr:rowOff>
    </xdr:from>
    <xdr:to>
      <xdr:col>41</xdr:col>
      <xdr:colOff>101600</xdr:colOff>
      <xdr:row>37</xdr:row>
      <xdr:rowOff>67513</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7810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58640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136906</xdr:rowOff>
    </xdr:from>
    <xdr:to>
      <xdr:col>36</xdr:col>
      <xdr:colOff>165100</xdr:colOff>
      <xdr:row>37</xdr:row>
      <xdr:rowOff>67056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6921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58183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2" name="直線コネクタ 311">
          <a:extLst>
            <a:ext uri="{FF2B5EF4-FFF2-40B4-BE49-F238E27FC236}">
              <a16:creationId xmlns:a16="http://schemas.microsoft.com/office/drawing/2014/main" id="{00000000-0008-0000-0700-00003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0" name="農林水産業費最小値テキスト">
          <a:extLst>
            <a:ext uri="{FF2B5EF4-FFF2-40B4-BE49-F238E27FC236}">
              <a16:creationId xmlns:a16="http://schemas.microsoft.com/office/drawing/2014/main" id="{00000000-0008-0000-0700-00004A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2" name="農林水産業費最大値テキスト">
          <a:extLst>
            <a:ext uri="{FF2B5EF4-FFF2-40B4-BE49-F238E27FC236}">
              <a16:creationId xmlns:a16="http://schemas.microsoft.com/office/drawing/2014/main" id="{00000000-0008-0000-0700-00004C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19456</xdr:rowOff>
    </xdr:from>
    <xdr:to>
      <xdr:col>55</xdr:col>
      <xdr:colOff>0</xdr:colOff>
      <xdr:row>57</xdr:row>
      <xdr:rowOff>1201</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639300" y="9620656"/>
          <a:ext cx="838200" cy="1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5" name="農林水産業費平均値テキスト">
          <a:extLst>
            <a:ext uri="{FF2B5EF4-FFF2-40B4-BE49-F238E27FC236}">
              <a16:creationId xmlns:a16="http://schemas.microsoft.com/office/drawing/2014/main" id="{00000000-0008-0000-0700-00004F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6" name="フローチャート: 判断 335">
          <a:extLst>
            <a:ext uri="{FF2B5EF4-FFF2-40B4-BE49-F238E27FC236}">
              <a16:creationId xmlns:a16="http://schemas.microsoft.com/office/drawing/2014/main" id="{00000000-0008-0000-0700-000050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1201</xdr:rowOff>
    </xdr:from>
    <xdr:to>
      <xdr:col>50</xdr:col>
      <xdr:colOff>114300</xdr:colOff>
      <xdr:row>57</xdr:row>
      <xdr:rowOff>23539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8750300" y="9773851"/>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23539</xdr:rowOff>
    </xdr:from>
    <xdr:to>
      <xdr:col>45</xdr:col>
      <xdr:colOff>177800</xdr:colOff>
      <xdr:row>57</xdr:row>
      <xdr:rowOff>44798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7861300" y="9796189"/>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44798</xdr:rowOff>
    </xdr:from>
    <xdr:to>
      <xdr:col>41</xdr:col>
      <xdr:colOff>50800</xdr:colOff>
      <xdr:row>57</xdr:row>
      <xdr:rowOff>167981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6972300" y="9817448"/>
          <a:ext cx="889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140106</xdr:rowOff>
    </xdr:from>
    <xdr:to>
      <xdr:col>55</xdr:col>
      <xdr:colOff>50800</xdr:colOff>
      <xdr:row>56</xdr:row>
      <xdr:rowOff>70256</xdr:rowOff>
    </xdr:to>
    <xdr:sp macro="" textlink="">
      <xdr:nvSpPr>
        <xdr:cNvPr id="353" name="楕円 352">
          <a:extLst>
            <a:ext uri="{FF2B5EF4-FFF2-40B4-BE49-F238E27FC236}">
              <a16:creationId xmlns:a16="http://schemas.microsoft.com/office/drawing/2014/main" id="{00000000-0008-0000-0700-000061010000}"/>
            </a:ext>
          </a:extLst>
        </xdr:cNvPr>
        <xdr:cNvSpPr/>
      </xdr:nvSpPr>
      <xdr:spPr>
        <a:xfrm>
          <a:off x="104267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162983</xdr:rowOff>
    </xdr:from>
    <xdr:ext cx="534377" cy="259045"/>
    <xdr:sp macro="" textlink="">
      <xdr:nvSpPr>
        <xdr:cNvPr id="354" name="農林水産業費該当値テキスト">
          <a:extLst>
            <a:ext uri="{FF2B5EF4-FFF2-40B4-BE49-F238E27FC236}">
              <a16:creationId xmlns:a16="http://schemas.microsoft.com/office/drawing/2014/main" id="{00000000-0008-0000-0700-000062010000}"/>
            </a:ext>
          </a:extLst>
        </xdr:cNvPr>
        <xdr:cNvSpPr txBox="1"/>
      </xdr:nvSpPr>
      <xdr:spPr>
        <a:xfrm>
          <a:off x="10528300" y="9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121851</xdr:rowOff>
    </xdr:from>
    <xdr:to>
      <xdr:col>50</xdr:col>
      <xdr:colOff>165100</xdr:colOff>
      <xdr:row>57</xdr:row>
      <xdr:rowOff>52001</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9588500" y="97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43128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59411" y="98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144189</xdr:rowOff>
    </xdr:from>
    <xdr:to>
      <xdr:col>46</xdr:col>
      <xdr:colOff>38100</xdr:colOff>
      <xdr:row>57</xdr:row>
      <xdr:rowOff>74339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8699500" y="9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65466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165448</xdr:rowOff>
    </xdr:from>
    <xdr:to>
      <xdr:col>41</xdr:col>
      <xdr:colOff>101600</xdr:colOff>
      <xdr:row>57</xdr:row>
      <xdr:rowOff>95598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7810500" y="97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117181</xdr:rowOff>
    </xdr:from>
    <xdr:to>
      <xdr:col>36</xdr:col>
      <xdr:colOff>165100</xdr:colOff>
      <xdr:row>58</xdr:row>
      <xdr:rowOff>47331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6921500" y="9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38458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a:extLst>
            <a:ext uri="{FF2B5EF4-FFF2-40B4-BE49-F238E27FC236}">
              <a16:creationId xmlns:a16="http://schemas.microsoft.com/office/drawing/2014/main" id="{00000000-0008-0000-0700-00007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162661</xdr:rowOff>
    </xdr:from>
    <xdr:to>
      <xdr:col>54</xdr:col>
      <xdr:colOff>189865</xdr:colOff>
      <xdr:row>79</xdr:row>
      <xdr:rowOff>75476</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flipV="1">
          <a:off x="10475595" y="12335611"/>
          <a:ext cx="1270" cy="12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79303</xdr:rowOff>
    </xdr:from>
    <xdr:ext cx="534377" cy="259045"/>
    <xdr:sp macro="" textlink="">
      <xdr:nvSpPr>
        <xdr:cNvPr id="386" name="商工費最小値テキスト">
          <a:extLst>
            <a:ext uri="{FF2B5EF4-FFF2-40B4-BE49-F238E27FC236}">
              <a16:creationId xmlns:a16="http://schemas.microsoft.com/office/drawing/2014/main" id="{00000000-0008-0000-0700-000082010000}"/>
            </a:ext>
          </a:extLst>
        </xdr:cNvPr>
        <xdr:cNvSpPr txBox="1"/>
      </xdr:nvSpPr>
      <xdr:spPr>
        <a:xfrm>
          <a:off x="10528300" y="136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75476</xdr:rowOff>
    </xdr:from>
    <xdr:to>
      <xdr:col>55</xdr:col>
      <xdr:colOff>88900</xdr:colOff>
      <xdr:row>79</xdr:row>
      <xdr:rowOff>75476</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3620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109338</xdr:rowOff>
    </xdr:from>
    <xdr:ext cx="599010" cy="259045"/>
    <xdr:sp macro="" textlink="">
      <xdr:nvSpPr>
        <xdr:cNvPr id="388" name="商工費最大値テキスト">
          <a:extLst>
            <a:ext uri="{FF2B5EF4-FFF2-40B4-BE49-F238E27FC236}">
              <a16:creationId xmlns:a16="http://schemas.microsoft.com/office/drawing/2014/main" id="{00000000-0008-0000-0700-000084010000}"/>
            </a:ext>
          </a:extLst>
        </xdr:cNvPr>
        <xdr:cNvSpPr txBox="1"/>
      </xdr:nvSpPr>
      <xdr:spPr>
        <a:xfrm>
          <a:off x="10528300" y="1211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162661</xdr:rowOff>
    </xdr:from>
    <xdr:to>
      <xdr:col>55</xdr:col>
      <xdr:colOff>88900</xdr:colOff>
      <xdr:row>71</xdr:row>
      <xdr:rowOff>162661</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233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154762</xdr:rowOff>
    </xdr:from>
    <xdr:to>
      <xdr:col>55</xdr:col>
      <xdr:colOff>0</xdr:colOff>
      <xdr:row>71</xdr:row>
      <xdr:rowOff>162661</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9639300" y="12327712"/>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35221</xdr:rowOff>
    </xdr:from>
    <xdr:ext cx="534377" cy="259045"/>
    <xdr:sp macro="" textlink="">
      <xdr:nvSpPr>
        <xdr:cNvPr id="391" name="商工費平均値テキスト">
          <a:extLst>
            <a:ext uri="{FF2B5EF4-FFF2-40B4-BE49-F238E27FC236}">
              <a16:creationId xmlns:a16="http://schemas.microsoft.com/office/drawing/2014/main" id="{00000000-0008-0000-0700-000087010000}"/>
            </a:ext>
          </a:extLst>
        </xdr:cNvPr>
        <xdr:cNvSpPr txBox="1"/>
      </xdr:nvSpPr>
      <xdr:spPr>
        <a:xfrm>
          <a:off x="10528300" y="1289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56794</xdr:rowOff>
    </xdr:from>
    <xdr:to>
      <xdr:col>55</xdr:col>
      <xdr:colOff>50800</xdr:colOff>
      <xdr:row>75</xdr:row>
      <xdr:rowOff>158393</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10426700" y="129155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139674</xdr:rowOff>
    </xdr:from>
    <xdr:to>
      <xdr:col>50</xdr:col>
      <xdr:colOff>114300</xdr:colOff>
      <xdr:row>71</xdr:row>
      <xdr:rowOff>154762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8750300" y="1231262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138557</xdr:rowOff>
    </xdr:from>
    <xdr:to>
      <xdr:col>50</xdr:col>
      <xdr:colOff>165100</xdr:colOff>
      <xdr:row>75</xdr:row>
      <xdr:rowOff>68707</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95885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59834</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9359411" y="1291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139674</xdr:rowOff>
    </xdr:from>
    <xdr:to>
      <xdr:col>45</xdr:col>
      <xdr:colOff>177800</xdr:colOff>
      <xdr:row>78</xdr:row>
      <xdr:rowOff>107353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7861300" y="12312624"/>
          <a:ext cx="889000" cy="11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38697</xdr:rowOff>
    </xdr:from>
    <xdr:to>
      <xdr:col>46</xdr:col>
      <xdr:colOff>38100</xdr:colOff>
      <xdr:row>75</xdr:row>
      <xdr:rowOff>140297</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8699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131424</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8483111" y="12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90945</xdr:rowOff>
    </xdr:from>
    <xdr:to>
      <xdr:col>41</xdr:col>
      <xdr:colOff>50800</xdr:colOff>
      <xdr:row>78</xdr:row>
      <xdr:rowOff>107353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972300" y="1346404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66751</xdr:rowOff>
    </xdr:from>
    <xdr:to>
      <xdr:col>41</xdr:col>
      <xdr:colOff>101600</xdr:colOff>
      <xdr:row>78</xdr:row>
      <xdr:rowOff>168351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7810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159478</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7594111" y="135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31051</xdr:rowOff>
    </xdr:from>
    <xdr:to>
      <xdr:col>36</xdr:col>
      <xdr:colOff>165100</xdr:colOff>
      <xdr:row>78</xdr:row>
      <xdr:rowOff>132651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6921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149178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705111" y="131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111861</xdr:rowOff>
    </xdr:from>
    <xdr:to>
      <xdr:col>55</xdr:col>
      <xdr:colOff>50800</xdr:colOff>
      <xdr:row>72</xdr:row>
      <xdr:rowOff>42011</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0426700" y="12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64888</xdr:rowOff>
    </xdr:from>
    <xdr:ext cx="599010" cy="259045"/>
    <xdr:sp macro="" textlink="">
      <xdr:nvSpPr>
        <xdr:cNvPr id="410" name="商工費該当値テキスト">
          <a:extLst>
            <a:ext uri="{FF2B5EF4-FFF2-40B4-BE49-F238E27FC236}">
              <a16:creationId xmlns:a16="http://schemas.microsoft.com/office/drawing/2014/main" id="{00000000-0008-0000-0700-00009A010000}"/>
            </a:ext>
          </a:extLst>
        </xdr:cNvPr>
        <xdr:cNvSpPr txBox="1"/>
      </xdr:nvSpPr>
      <xdr:spPr>
        <a:xfrm>
          <a:off x="10528300" y="1223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103962</xdr:rowOff>
    </xdr:from>
    <xdr:to>
      <xdr:col>50</xdr:col>
      <xdr:colOff>165100</xdr:colOff>
      <xdr:row>72</xdr:row>
      <xdr:rowOff>34112</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9588500" y="122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50639</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27095" y="120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88874</xdr:rowOff>
    </xdr:from>
    <xdr:to>
      <xdr:col>46</xdr:col>
      <xdr:colOff>38100</xdr:colOff>
      <xdr:row>72</xdr:row>
      <xdr:rowOff>19024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699500" y="122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35551</xdr:rowOff>
    </xdr:from>
    <xdr:ext cx="59901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50795" y="1203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56553</xdr:rowOff>
    </xdr:from>
    <xdr:to>
      <xdr:col>41</xdr:col>
      <xdr:colOff>101600</xdr:colOff>
      <xdr:row>78</xdr:row>
      <xdr:rowOff>158153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7810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3230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40145</xdr:rowOff>
    </xdr:from>
    <xdr:to>
      <xdr:col>36</xdr:col>
      <xdr:colOff>165100</xdr:colOff>
      <xdr:row>78</xdr:row>
      <xdr:rowOff>141745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6921500" y="134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132872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2" name="土木費最小値テキスト">
          <a:extLst>
            <a:ext uri="{FF2B5EF4-FFF2-40B4-BE49-F238E27FC236}">
              <a16:creationId xmlns:a16="http://schemas.microsoft.com/office/drawing/2014/main" id="{00000000-0008-0000-0700-0000BA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4" name="土木費最大値テキスト">
          <a:extLst>
            <a:ext uri="{FF2B5EF4-FFF2-40B4-BE49-F238E27FC236}">
              <a16:creationId xmlns:a16="http://schemas.microsoft.com/office/drawing/2014/main" id="{00000000-0008-0000-0700-0000BC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63861</xdr:rowOff>
    </xdr:from>
    <xdr:to>
      <xdr:col>55</xdr:col>
      <xdr:colOff>0</xdr:colOff>
      <xdr:row>94</xdr:row>
      <xdr:rowOff>89027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9639300" y="16180161"/>
          <a:ext cx="8382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7" name="土木費平均値テキスト">
          <a:extLst>
            <a:ext uri="{FF2B5EF4-FFF2-40B4-BE49-F238E27FC236}">
              <a16:creationId xmlns:a16="http://schemas.microsoft.com/office/drawing/2014/main" id="{00000000-0008-0000-0700-0000BF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8" name="フローチャート: 判断 447">
          <a:extLst>
            <a:ext uri="{FF2B5EF4-FFF2-40B4-BE49-F238E27FC236}">
              <a16:creationId xmlns:a16="http://schemas.microsoft.com/office/drawing/2014/main" id="{00000000-0008-0000-0700-0000C0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56280</xdr:rowOff>
    </xdr:from>
    <xdr:to>
      <xdr:col>50</xdr:col>
      <xdr:colOff>114300</xdr:colOff>
      <xdr:row>94</xdr:row>
      <xdr:rowOff>89027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8750300" y="16172580"/>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56280</xdr:rowOff>
    </xdr:from>
    <xdr:to>
      <xdr:col>45</xdr:col>
      <xdr:colOff>177800</xdr:colOff>
      <xdr:row>96</xdr:row>
      <xdr:rowOff>12618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7861300" y="16172580"/>
          <a:ext cx="889000" cy="29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143203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8483111" y="162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12618</xdr:rowOff>
    </xdr:from>
    <xdr:to>
      <xdr:col>41</xdr:col>
      <xdr:colOff>50800</xdr:colOff>
      <xdr:row>96</xdr:row>
      <xdr:rowOff>87731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6972300" y="16471818"/>
          <a:ext cx="889000" cy="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13061</xdr:rowOff>
    </xdr:from>
    <xdr:to>
      <xdr:col>55</xdr:col>
      <xdr:colOff>50800</xdr:colOff>
      <xdr:row>94</xdr:row>
      <xdr:rowOff>114661</xdr:rowOff>
    </xdr:to>
    <xdr:sp macro="" textlink="">
      <xdr:nvSpPr>
        <xdr:cNvPr id="465" name="楕円 464">
          <a:extLst>
            <a:ext uri="{FF2B5EF4-FFF2-40B4-BE49-F238E27FC236}">
              <a16:creationId xmlns:a16="http://schemas.microsoft.com/office/drawing/2014/main" id="{00000000-0008-0000-0700-0000D1010000}"/>
            </a:ext>
          </a:extLst>
        </xdr:cNvPr>
        <xdr:cNvSpPr/>
      </xdr:nvSpPr>
      <xdr:spPr>
        <a:xfrm>
          <a:off x="10426700" y="161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35938</xdr:rowOff>
    </xdr:from>
    <xdr:ext cx="534377" cy="259045"/>
    <xdr:sp macro="" textlink="">
      <xdr:nvSpPr>
        <xdr:cNvPr id="466" name="土木費該当値テキスト">
          <a:extLst>
            <a:ext uri="{FF2B5EF4-FFF2-40B4-BE49-F238E27FC236}">
              <a16:creationId xmlns:a16="http://schemas.microsoft.com/office/drawing/2014/main" id="{00000000-0008-0000-0700-0000D2010000}"/>
            </a:ext>
          </a:extLst>
        </xdr:cNvPr>
        <xdr:cNvSpPr txBox="1"/>
      </xdr:nvSpPr>
      <xdr:spPr>
        <a:xfrm>
          <a:off x="10528300" y="159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38227</xdr:rowOff>
    </xdr:from>
    <xdr:to>
      <xdr:col>50</xdr:col>
      <xdr:colOff>165100</xdr:colOff>
      <xdr:row>94</xdr:row>
      <xdr:rowOff>139827</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9588500" y="161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59411" y="162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5480</xdr:rowOff>
    </xdr:from>
    <xdr:to>
      <xdr:col>46</xdr:col>
      <xdr:colOff>38100</xdr:colOff>
      <xdr:row>94</xdr:row>
      <xdr:rowOff>107080</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8699500" y="161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123607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8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133268</xdr:rowOff>
    </xdr:from>
    <xdr:to>
      <xdr:col>41</xdr:col>
      <xdr:colOff>101600</xdr:colOff>
      <xdr:row>96</xdr:row>
      <xdr:rowOff>63418</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7810500" y="164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54545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36931</xdr:rowOff>
    </xdr:from>
    <xdr:to>
      <xdr:col>36</xdr:col>
      <xdr:colOff>165100</xdr:colOff>
      <xdr:row>96</xdr:row>
      <xdr:rowOff>138531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6921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129658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111942</xdr:rowOff>
    </xdr:from>
    <xdr:to>
      <xdr:col>85</xdr:col>
      <xdr:colOff>127000</xdr:colOff>
      <xdr:row>36</xdr:row>
      <xdr:rowOff>131699</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112692"/>
          <a:ext cx="838200" cy="19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84183</xdr:rowOff>
    </xdr:from>
    <xdr:to>
      <xdr:col>81</xdr:col>
      <xdr:colOff>50800</xdr:colOff>
      <xdr:row>36</xdr:row>
      <xdr:rowOff>131699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256383"/>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148897</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152763</xdr:rowOff>
    </xdr:from>
    <xdr:to>
      <xdr:col>76</xdr:col>
      <xdr:colOff>114300</xdr:colOff>
      <xdr:row>36</xdr:row>
      <xdr:rowOff>84183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15351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155665</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152763</xdr:rowOff>
    </xdr:from>
    <xdr:to>
      <xdr:col>71</xdr:col>
      <xdr:colOff>177800</xdr:colOff>
      <xdr:row>36</xdr:row>
      <xdr:rowOff>2050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153513"/>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10340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61142</xdr:rowOff>
    </xdr:from>
    <xdr:to>
      <xdr:col>85</xdr:col>
      <xdr:colOff>177800</xdr:colOff>
      <xdr:row>35</xdr:row>
      <xdr:rowOff>162742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84019</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59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80899</xdr:rowOff>
    </xdr:from>
    <xdr:to>
      <xdr:col>81</xdr:col>
      <xdr:colOff>101600</xdr:colOff>
      <xdr:row>37</xdr:row>
      <xdr:rowOff>11049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2176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3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33383</xdr:rowOff>
    </xdr:from>
    <xdr:to>
      <xdr:col>76</xdr:col>
      <xdr:colOff>165100</xdr:colOff>
      <xdr:row>36</xdr:row>
      <xdr:rowOff>134983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101963</xdr:rowOff>
    </xdr:from>
    <xdr:to>
      <xdr:col>72</xdr:col>
      <xdr:colOff>38100</xdr:colOff>
      <xdr:row>36</xdr:row>
      <xdr:rowOff>32113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48640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122700</xdr:rowOff>
    </xdr:from>
    <xdr:to>
      <xdr:col>67</xdr:col>
      <xdr:colOff>101600</xdr:colOff>
      <xdr:row>36</xdr:row>
      <xdr:rowOff>52850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1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69377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19818</xdr:rowOff>
    </xdr:from>
    <xdr:to>
      <xdr:col>85</xdr:col>
      <xdr:colOff>127000</xdr:colOff>
      <xdr:row>51</xdr:row>
      <xdr:rowOff>153950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5481300" y="8763768"/>
          <a:ext cx="838200" cy="1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153950</xdr:rowOff>
    </xdr:from>
    <xdr:to>
      <xdr:col>81</xdr:col>
      <xdr:colOff>50800</xdr:colOff>
      <xdr:row>53</xdr:row>
      <xdr:rowOff>76282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8897900"/>
          <a:ext cx="889000" cy="2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103808</xdr:rowOff>
    </xdr:from>
    <xdr:ext cx="599010"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169095"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76282</xdr:rowOff>
    </xdr:from>
    <xdr:to>
      <xdr:col>76</xdr:col>
      <xdr:colOff>114300</xdr:colOff>
      <xdr:row>54</xdr:row>
      <xdr:rowOff>138061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163132"/>
          <a:ext cx="889000" cy="2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128154</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292795" y="955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138061</xdr:rowOff>
    </xdr:from>
    <xdr:to>
      <xdr:col>71</xdr:col>
      <xdr:colOff>177800</xdr:colOff>
      <xdr:row>55</xdr:row>
      <xdr:rowOff>7360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2814300" y="9396361"/>
          <a:ext cx="889000" cy="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26255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03795" y="962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24902</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14795" y="9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140468</xdr:rowOff>
    </xdr:from>
    <xdr:to>
      <xdr:col>85</xdr:col>
      <xdr:colOff>177800</xdr:colOff>
      <xdr:row>51</xdr:row>
      <xdr:rowOff>70618</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8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93495</xdr:rowOff>
    </xdr:from>
    <xdr:ext cx="599010"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66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103150</xdr:rowOff>
    </xdr:from>
    <xdr:to>
      <xdr:col>81</xdr:col>
      <xdr:colOff>101600</xdr:colOff>
      <xdr:row>52</xdr:row>
      <xdr:rowOff>33300</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88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49827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69095" y="862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25482</xdr:rowOff>
    </xdr:from>
    <xdr:to>
      <xdr:col>76</xdr:col>
      <xdr:colOff>165100</xdr:colOff>
      <xdr:row>53</xdr:row>
      <xdr:rowOff>127082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1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143609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888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87261</xdr:rowOff>
    </xdr:from>
    <xdr:to>
      <xdr:col>72</xdr:col>
      <xdr:colOff>38100</xdr:colOff>
      <xdr:row>55</xdr:row>
      <xdr:rowOff>17411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3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33938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1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128010</xdr:rowOff>
    </xdr:from>
    <xdr:to>
      <xdr:col>67</xdr:col>
      <xdr:colOff>101600</xdr:colOff>
      <xdr:row>55</xdr:row>
      <xdr:rowOff>58160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3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74687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1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38841</xdr:rowOff>
    </xdr:from>
    <xdr:to>
      <xdr:col>85</xdr:col>
      <xdr:colOff>127000</xdr:colOff>
      <xdr:row>76</xdr:row>
      <xdr:rowOff>61702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306904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36374</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066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38841</xdr:rowOff>
    </xdr:from>
    <xdr:to>
      <xdr:col>81</xdr:col>
      <xdr:colOff>50800</xdr:colOff>
      <xdr:row>76</xdr:row>
      <xdr:rowOff>78527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3069041"/>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12919</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2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78527</xdr:rowOff>
    </xdr:from>
    <xdr:to>
      <xdr:col>76</xdr:col>
      <xdr:colOff>114300</xdr:colOff>
      <xdr:row>77</xdr:row>
      <xdr:rowOff>43825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108727"/>
          <a:ext cx="8890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43825</xdr:rowOff>
    </xdr:from>
    <xdr:to>
      <xdr:col>71</xdr:col>
      <xdr:colOff>177800</xdr:colOff>
      <xdr:row>78</xdr:row>
      <xdr:rowOff>44008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245475"/>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10902</xdr:rowOff>
    </xdr:from>
    <xdr:to>
      <xdr:col>85</xdr:col>
      <xdr:colOff>177800</xdr:colOff>
      <xdr:row>76</xdr:row>
      <xdr:rowOff>112502</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30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33779</xdr:rowOff>
    </xdr:from>
    <xdr:ext cx="469744"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89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159491</xdr:rowOff>
    </xdr:from>
    <xdr:to>
      <xdr:col>81</xdr:col>
      <xdr:colOff>101600</xdr:colOff>
      <xdr:row>76</xdr:row>
      <xdr:rowOff>89641</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30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106169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33728" y="127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27727</xdr:rowOff>
    </xdr:from>
    <xdr:to>
      <xdr:col>76</xdr:col>
      <xdr:colOff>165100</xdr:colOff>
      <xdr:row>76</xdr:row>
      <xdr:rowOff>129327</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120454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164475</xdr:rowOff>
    </xdr:from>
    <xdr:to>
      <xdr:col>72</xdr:col>
      <xdr:colOff>38100</xdr:colOff>
      <xdr:row>77</xdr:row>
      <xdr:rowOff>94625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85752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8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164658</xdr:rowOff>
    </xdr:from>
    <xdr:to>
      <xdr:col>67</xdr:col>
      <xdr:colOff>101600</xdr:colOff>
      <xdr:row>78</xdr:row>
      <xdr:rowOff>94808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85935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3" name="公債費最小値テキスト">
          <a:extLst>
            <a:ext uri="{FF2B5EF4-FFF2-40B4-BE49-F238E27FC236}">
              <a16:creationId xmlns:a16="http://schemas.microsoft.com/office/drawing/2014/main" id="{00000000-0008-0000-0700-000097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5" name="公債費最大値テキスト">
          <a:extLst>
            <a:ext uri="{FF2B5EF4-FFF2-40B4-BE49-F238E27FC236}">
              <a16:creationId xmlns:a16="http://schemas.microsoft.com/office/drawing/2014/main" id="{00000000-0008-0000-0700-000099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153324</xdr:rowOff>
    </xdr:from>
    <xdr:to>
      <xdr:col>85</xdr:col>
      <xdr:colOff>127000</xdr:colOff>
      <xdr:row>94</xdr:row>
      <xdr:rowOff>11706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5481300" y="16098174"/>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68" name="公債費平均値テキスト">
          <a:extLst>
            <a:ext uri="{FF2B5EF4-FFF2-40B4-BE49-F238E27FC236}">
              <a16:creationId xmlns:a16="http://schemas.microsoft.com/office/drawing/2014/main" id="{00000000-0008-0000-0700-00009C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11706</xdr:rowOff>
    </xdr:from>
    <xdr:to>
      <xdr:col>81</xdr:col>
      <xdr:colOff>50800</xdr:colOff>
      <xdr:row>94</xdr:row>
      <xdr:rowOff>47461</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4592300" y="16128006"/>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5562</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5201411" y="157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165737</xdr:rowOff>
    </xdr:from>
    <xdr:to>
      <xdr:col>76</xdr:col>
      <xdr:colOff>114300</xdr:colOff>
      <xdr:row>94</xdr:row>
      <xdr:rowOff>47461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3703300" y="16110587"/>
          <a:ext cx="889000" cy="5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56379</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4325111" y="158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134694</xdr:rowOff>
    </xdr:from>
    <xdr:to>
      <xdr:col>71</xdr:col>
      <xdr:colOff>177800</xdr:colOff>
      <xdr:row>93</xdr:row>
      <xdr:rowOff>165737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814300" y="16079544"/>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37315</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34361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547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102524</xdr:rowOff>
    </xdr:from>
    <xdr:to>
      <xdr:col>85</xdr:col>
      <xdr:colOff>177800</xdr:colOff>
      <xdr:row>94</xdr:row>
      <xdr:rowOff>32674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6268700" y="160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125401</xdr:rowOff>
    </xdr:from>
    <xdr:ext cx="534377" cy="259045"/>
    <xdr:sp macro="" textlink="">
      <xdr:nvSpPr>
        <xdr:cNvPr id="687" name="公債費該当値テキスト">
          <a:extLst>
            <a:ext uri="{FF2B5EF4-FFF2-40B4-BE49-F238E27FC236}">
              <a16:creationId xmlns:a16="http://schemas.microsoft.com/office/drawing/2014/main" id="{00000000-0008-0000-0700-0000AF020000}"/>
            </a:ext>
          </a:extLst>
        </xdr:cNvPr>
        <xdr:cNvSpPr txBox="1"/>
      </xdr:nvSpPr>
      <xdr:spPr>
        <a:xfrm>
          <a:off x="16370300" y="158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132356</xdr:rowOff>
    </xdr:from>
    <xdr:to>
      <xdr:col>81</xdr:col>
      <xdr:colOff>101600</xdr:colOff>
      <xdr:row>94</xdr:row>
      <xdr:rowOff>62506</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5430500" y="160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53633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01411" y="1616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168111</xdr:rowOff>
    </xdr:from>
    <xdr:to>
      <xdr:col>76</xdr:col>
      <xdr:colOff>165100</xdr:colOff>
      <xdr:row>94</xdr:row>
      <xdr:rowOff>98261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4541500" y="161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89388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114937</xdr:rowOff>
    </xdr:from>
    <xdr:to>
      <xdr:col>72</xdr:col>
      <xdr:colOff>38100</xdr:colOff>
      <xdr:row>94</xdr:row>
      <xdr:rowOff>45087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3652500" y="160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36214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15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83894</xdr:rowOff>
    </xdr:from>
    <xdr:to>
      <xdr:col>67</xdr:col>
      <xdr:colOff>101600</xdr:colOff>
      <xdr:row>94</xdr:row>
      <xdr:rowOff>14044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2763500" y="160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5171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1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0" name="諸支出金最小値テキスト">
          <a:extLst>
            <a:ext uri="{FF2B5EF4-FFF2-40B4-BE49-F238E27FC236}">
              <a16:creationId xmlns:a16="http://schemas.microsoft.com/office/drawing/2014/main" id="{00000000-0008-0000-0700-0000D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22" name="諸支出金最大値テキスト">
          <a:extLst>
            <a:ext uri="{FF2B5EF4-FFF2-40B4-BE49-F238E27FC236}">
              <a16:creationId xmlns:a16="http://schemas.microsoft.com/office/drawing/2014/main" id="{00000000-0008-0000-0700-0000D2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5" name="諸支出金平均値テキスト">
          <a:extLst>
            <a:ext uri="{FF2B5EF4-FFF2-40B4-BE49-F238E27FC236}">
              <a16:creationId xmlns:a16="http://schemas.microsoft.com/office/drawing/2014/main" id="{00000000-0008-0000-0700-0000D5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4" name="諸支出金該当値テキスト">
          <a:extLst>
            <a:ext uri="{FF2B5EF4-FFF2-40B4-BE49-F238E27FC236}">
              <a16:creationId xmlns:a16="http://schemas.microsoft.com/office/drawing/2014/main" id="{00000000-0008-0000-0700-0000E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a:extLst>
            <a:ext uri="{FF2B5EF4-FFF2-40B4-BE49-F238E27FC236}">
              <a16:creationId xmlns:a16="http://schemas.microsoft.com/office/drawing/2014/main" id="{00000000-0008-0000-0700-0000FF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a:extLst>
            <a:ext uri="{FF2B5EF4-FFF2-40B4-BE49-F238E27FC236}">
              <a16:creationId xmlns:a16="http://schemas.microsoft.com/office/drawing/2014/main" id="{00000000-0008-0000-0700-00000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a:extLst>
            <a:ext uri="{FF2B5EF4-FFF2-40B4-BE49-F238E27FC236}">
              <a16:creationId xmlns:a16="http://schemas.microsoft.com/office/drawing/2014/main" id="{00000000-0008-0000-0700-00000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a:extLst>
            <a:ext uri="{FF2B5EF4-FFF2-40B4-BE49-F238E27FC236}">
              <a16:creationId xmlns:a16="http://schemas.microsoft.com/office/drawing/2014/main" id="{00000000-0008-0000-0700-00001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1,279</a:t>
          </a:r>
          <a:r>
            <a:rPr kumimoji="1" lang="ja-JP" altLang="ja-JP" sz="1100">
              <a:solidFill>
                <a:schemeClr val="dk1"/>
              </a:solidFill>
              <a:effectLst/>
              <a:latin typeface="+mn-lt"/>
              <a:ea typeface="+mn-ea"/>
              <a:cs typeface="+mn-cs"/>
            </a:rPr>
            <a:t>円となっており、グループ内平均と比べて高い水準となっている。これは類似団体と比較して住民一人当たりの議員定数が多いことが主な要因である。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・総務費は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43,335</a:t>
          </a:r>
          <a:r>
            <a:rPr kumimoji="1" lang="ja-JP" altLang="ja-JP" sz="1100">
              <a:solidFill>
                <a:schemeClr val="dk1"/>
              </a:solidFill>
              <a:effectLst/>
              <a:latin typeface="+mn-lt"/>
              <a:ea typeface="+mn-ea"/>
              <a:cs typeface="+mn-cs"/>
            </a:rPr>
            <a:t>円となっており、前年度に比べて住民一人当たりのコストが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県債管理基金や大規模整備基金への積立金の減</a:t>
          </a:r>
          <a:r>
            <a:rPr kumimoji="1" lang="ja-JP" altLang="ja-JP" sz="1100">
              <a:solidFill>
                <a:schemeClr val="dk1"/>
              </a:solidFill>
              <a:effectLst/>
              <a:latin typeface="+mn-lt"/>
              <a:ea typeface="+mn-ea"/>
              <a:cs typeface="+mn-cs"/>
            </a:rPr>
            <a:t>などが主な要因である。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48,076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年度以降、高い水準となっている。こ</a:t>
          </a:r>
          <a:r>
            <a:rPr kumimoji="1" lang="ja-JP" altLang="ja-JP" sz="1100">
              <a:solidFill>
                <a:schemeClr val="dk1"/>
              </a:solidFill>
              <a:effectLst/>
              <a:latin typeface="+mn-lt"/>
              <a:ea typeface="+mn-ea"/>
              <a:cs typeface="+mn-cs"/>
            </a:rPr>
            <a:t>れは、新型コロナウイルス感染症に対応するための医療提供体制整備事業の増などが主な要因である。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128,692</a:t>
          </a:r>
          <a:r>
            <a:rPr kumimoji="1" lang="ja-JP" altLang="ja-JP" sz="1100">
              <a:solidFill>
                <a:schemeClr val="dk1"/>
              </a:solidFill>
              <a:effectLst/>
              <a:latin typeface="+mn-lt"/>
              <a:ea typeface="+mn-ea"/>
              <a:cs typeface="+mn-cs"/>
            </a:rPr>
            <a:t>円となっており、グループ内平均と比べて高い水準となっている。これは、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年度に新型コロナウイルス感染症対応の中小企業事業資金貸付金が増加したことが主な要因である。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153,293</a:t>
          </a:r>
          <a:r>
            <a:rPr kumimoji="1" lang="ja-JP" altLang="ja-JP" sz="1100">
              <a:solidFill>
                <a:schemeClr val="dk1"/>
              </a:solidFill>
              <a:effectLst/>
              <a:latin typeface="+mn-lt"/>
              <a:ea typeface="+mn-ea"/>
              <a:cs typeface="+mn-cs"/>
            </a:rPr>
            <a:t>円となっており、前年度に比べて住民一人当たりのコストが上昇し、グループ内平均と比べて高い水準となっている。これは、</a:t>
          </a:r>
          <a:r>
            <a:rPr kumimoji="1" lang="en-US" altLang="ja-JP" sz="1100">
              <a:solidFill>
                <a:schemeClr val="dk1"/>
              </a:solidFill>
              <a:effectLst/>
              <a:latin typeface="+mn-lt"/>
              <a:ea typeface="+mn-ea"/>
              <a:cs typeface="+mn-cs"/>
            </a:rPr>
            <a:t>SAGA2024</a:t>
          </a:r>
          <a:r>
            <a:rPr kumimoji="1" lang="ja-JP" altLang="ja-JP" sz="1100">
              <a:solidFill>
                <a:schemeClr val="dk1"/>
              </a:solidFill>
              <a:effectLst/>
              <a:latin typeface="+mn-lt"/>
              <a:ea typeface="+mn-ea"/>
              <a:cs typeface="+mn-cs"/>
            </a:rPr>
            <a:t>（国民スポーツ大会・全国障害者スポーツ大会）に向けた施設整備等に係る費用の増などが主な要因である。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財政調整基金残高は、「佐賀県行財政運営計画</a:t>
          </a:r>
          <a:r>
            <a:rPr kumimoji="1" lang="en-US" altLang="ja-JP" sz="1050">
              <a:solidFill>
                <a:schemeClr val="dk1"/>
              </a:solidFill>
              <a:effectLst/>
              <a:latin typeface="+mn-lt"/>
              <a:ea typeface="+mn-ea"/>
              <a:cs typeface="+mn-cs"/>
            </a:rPr>
            <a:t>2019</a:t>
          </a:r>
          <a:r>
            <a:rPr kumimoji="1" lang="ja-JP" altLang="ja-JP" sz="1050">
              <a:solidFill>
                <a:schemeClr val="dk1"/>
              </a:solidFill>
              <a:effectLst/>
              <a:latin typeface="+mn-lt"/>
              <a:ea typeface="+mn-ea"/>
              <a:cs typeface="+mn-cs"/>
            </a:rPr>
            <a:t>」の取組方針に基づき、一定額の基金残高の確保に努め</a:t>
          </a:r>
          <a:r>
            <a:rPr kumimoji="1" lang="ja-JP" altLang="en-US" sz="1050">
              <a:solidFill>
                <a:schemeClr val="dk1"/>
              </a:solidFill>
              <a:effectLst/>
              <a:latin typeface="+mn-lt"/>
              <a:ea typeface="+mn-ea"/>
              <a:cs typeface="+mn-cs"/>
            </a:rPr>
            <a:t>た結果、目標である</a:t>
          </a:r>
          <a:r>
            <a:rPr kumimoji="1" lang="en-US" altLang="ja-JP" sz="1050">
              <a:solidFill>
                <a:schemeClr val="dk1"/>
              </a:solidFill>
              <a:effectLst/>
              <a:latin typeface="+mn-lt"/>
              <a:ea typeface="+mn-ea"/>
              <a:cs typeface="+mn-cs"/>
            </a:rPr>
            <a:t>R4</a:t>
          </a:r>
          <a:r>
            <a:rPr kumimoji="1" lang="ja-JP" altLang="en-US" sz="1050">
              <a:solidFill>
                <a:schemeClr val="dk1"/>
              </a:solidFill>
              <a:effectLst/>
              <a:latin typeface="+mn-lt"/>
              <a:ea typeface="+mn-ea"/>
              <a:cs typeface="+mn-cs"/>
            </a:rPr>
            <a:t>年度末残高</a:t>
          </a:r>
          <a:r>
            <a:rPr kumimoji="1" lang="en-US" altLang="ja-JP" sz="1050">
              <a:solidFill>
                <a:schemeClr val="dk1"/>
              </a:solidFill>
              <a:effectLst/>
              <a:latin typeface="+mn-lt"/>
              <a:ea typeface="+mn-ea"/>
              <a:cs typeface="+mn-cs"/>
            </a:rPr>
            <a:t>130</a:t>
          </a:r>
          <a:r>
            <a:rPr kumimoji="1" lang="ja-JP" altLang="en-US" sz="1050">
              <a:solidFill>
                <a:schemeClr val="dk1"/>
              </a:solidFill>
              <a:effectLst/>
              <a:latin typeface="+mn-lt"/>
              <a:ea typeface="+mn-ea"/>
              <a:cs typeface="+mn-cs"/>
            </a:rPr>
            <a:t>億円を上回る</a:t>
          </a:r>
          <a:r>
            <a:rPr kumimoji="1" lang="en-US" altLang="ja-JP" sz="1050">
              <a:solidFill>
                <a:schemeClr val="dk1"/>
              </a:solidFill>
              <a:effectLst/>
              <a:latin typeface="+mn-lt"/>
              <a:ea typeface="+mn-ea"/>
              <a:cs typeface="+mn-cs"/>
            </a:rPr>
            <a:t>180</a:t>
          </a:r>
          <a:r>
            <a:rPr kumimoji="1" lang="ja-JP" altLang="en-US" sz="1050">
              <a:solidFill>
                <a:schemeClr val="dk1"/>
              </a:solidFill>
              <a:effectLst/>
              <a:latin typeface="+mn-lt"/>
              <a:ea typeface="+mn-ea"/>
              <a:cs typeface="+mn-cs"/>
            </a:rPr>
            <a:t>億円を</a:t>
          </a:r>
          <a:r>
            <a:rPr kumimoji="1" lang="ja-JP" altLang="ja-JP" sz="1050">
              <a:solidFill>
                <a:schemeClr val="dk1"/>
              </a:solidFill>
              <a:effectLst/>
              <a:latin typeface="+mn-lt"/>
              <a:ea typeface="+mn-ea"/>
              <a:cs typeface="+mn-cs"/>
            </a:rPr>
            <a:t>確保</a:t>
          </a:r>
          <a:r>
            <a:rPr kumimoji="1" lang="ja-JP" altLang="en-US" sz="1050">
              <a:solidFill>
                <a:schemeClr val="dk1"/>
              </a:solidFill>
              <a:effectLst/>
              <a:latin typeface="+mn-lt"/>
              <a:ea typeface="+mn-ea"/>
              <a:cs typeface="+mn-cs"/>
            </a:rPr>
            <a:t>したところ</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実質収支額は、昭和</a:t>
          </a:r>
          <a:r>
            <a:rPr kumimoji="1" lang="en-US" altLang="ja-JP" sz="1050">
              <a:solidFill>
                <a:schemeClr val="dk1"/>
              </a:solidFill>
              <a:effectLst/>
              <a:latin typeface="+mn-lt"/>
              <a:ea typeface="+mn-ea"/>
              <a:cs typeface="+mn-cs"/>
            </a:rPr>
            <a:t>51</a:t>
          </a:r>
          <a:r>
            <a:rPr kumimoji="1" lang="ja-JP" altLang="ja-JP" sz="1050">
              <a:solidFill>
                <a:schemeClr val="dk1"/>
              </a:solidFill>
              <a:effectLst/>
              <a:latin typeface="+mn-lt"/>
              <a:ea typeface="+mn-ea"/>
              <a:cs typeface="+mn-cs"/>
            </a:rPr>
            <a:t>年度以降黒字となっている。令和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年度に</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した要因は、新型コロナウ</a:t>
          </a:r>
          <a:r>
            <a:rPr kumimoji="1" lang="ja-JP" altLang="en-US" sz="1050">
              <a:solidFill>
                <a:schemeClr val="dk1"/>
              </a:solidFill>
              <a:effectLst/>
              <a:latin typeface="+mn-lt"/>
              <a:ea typeface="+mn-ea"/>
              <a:cs typeface="+mn-cs"/>
            </a:rPr>
            <a:t>イ</a:t>
          </a:r>
          <a:r>
            <a:rPr kumimoji="1" lang="ja-JP" altLang="ja-JP" sz="1050">
              <a:solidFill>
                <a:schemeClr val="dk1"/>
              </a:solidFill>
              <a:effectLst/>
              <a:latin typeface="+mn-lt"/>
              <a:ea typeface="+mn-ea"/>
              <a:cs typeface="+mn-cs"/>
            </a:rPr>
            <a:t>ルス感染症</a:t>
          </a:r>
          <a:r>
            <a:rPr kumimoji="1" lang="ja-JP" altLang="en-US" sz="1050">
              <a:solidFill>
                <a:schemeClr val="dk1"/>
              </a:solidFill>
              <a:effectLst/>
              <a:latin typeface="+mn-lt"/>
              <a:ea typeface="+mn-ea"/>
              <a:cs typeface="+mn-cs"/>
            </a:rPr>
            <a:t>関係の国庫支出金で受入超過が発生したこと、県税や特別交付税が上振れしたことなどが挙げられる。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いずれの会計も黒字であり、連結実質赤字比率は発生していない。</a:t>
          </a:r>
          <a:endParaRPr lang="ja-JP" altLang="ja-JP" sz="1400">
            <a:effectLst/>
          </a:endParaRPr>
        </a:p>
        <a:p>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一般会計の実質収支比率は、新型コロナウ</a:t>
          </a:r>
          <a:r>
            <a:rPr kumimoji="1" lang="ja-JP" altLang="en-US" sz="1100">
              <a:solidFill>
                <a:schemeClr val="dk1"/>
              </a:solidFill>
              <a:effectLst/>
              <a:latin typeface="+mn-lt"/>
              <a:ea typeface="+mn-ea"/>
              <a:cs typeface="+mn-cs"/>
            </a:rPr>
            <a:t>イ</a:t>
          </a:r>
          <a:r>
            <a:rPr kumimoji="1" lang="ja-JP" altLang="ja-JP" sz="1100">
              <a:solidFill>
                <a:schemeClr val="dk1"/>
              </a:solidFill>
              <a:effectLst/>
              <a:latin typeface="+mn-lt"/>
              <a:ea typeface="+mn-ea"/>
              <a:cs typeface="+mn-cs"/>
            </a:rPr>
            <a:t>ルス感染症関係の国庫</a:t>
          </a:r>
          <a:r>
            <a:rPr kumimoji="1" lang="ja-JP" altLang="en-US" sz="1100">
              <a:solidFill>
                <a:schemeClr val="dk1"/>
              </a:solidFill>
              <a:effectLst/>
              <a:latin typeface="+mn-lt"/>
              <a:ea typeface="+mn-ea"/>
              <a:cs typeface="+mn-cs"/>
            </a:rPr>
            <a:t>支出金</a:t>
          </a:r>
          <a:r>
            <a:rPr kumimoji="1" lang="ja-JP" altLang="ja-JP" sz="1100">
              <a:solidFill>
                <a:schemeClr val="dk1"/>
              </a:solidFill>
              <a:effectLst/>
              <a:latin typeface="+mn-lt"/>
              <a:ea typeface="+mn-ea"/>
              <a:cs typeface="+mn-cs"/>
            </a:rPr>
            <a:t>で受入超過が発生したこと、県税や特別交付税が</a:t>
          </a:r>
          <a:r>
            <a:rPr kumimoji="1" lang="ja-JP" altLang="en-US" sz="1100">
              <a:solidFill>
                <a:schemeClr val="dk1"/>
              </a:solidFill>
              <a:effectLst/>
              <a:latin typeface="+mn-lt"/>
              <a:ea typeface="+mn-ea"/>
              <a:cs typeface="+mn-cs"/>
            </a:rPr>
            <a:t>最終予算額から</a:t>
          </a:r>
          <a:r>
            <a:rPr kumimoji="1" lang="ja-JP" altLang="ja-JP" sz="1100">
              <a:solidFill>
                <a:schemeClr val="dk1"/>
              </a:solidFill>
              <a:effectLst/>
              <a:latin typeface="+mn-lt"/>
              <a:ea typeface="+mn-ea"/>
              <a:cs typeface="+mn-cs"/>
            </a:rPr>
            <a:t>上振れしたこと</a:t>
          </a:r>
          <a:r>
            <a:rPr kumimoji="1" lang="ja-JP" altLang="en-US" sz="1100">
              <a:solidFill>
                <a:schemeClr val="dk1"/>
              </a:solidFill>
              <a:effectLst/>
              <a:latin typeface="+mn-lt"/>
              <a:ea typeface="+mn-ea"/>
              <a:cs typeface="+mn-cs"/>
            </a:rPr>
            <a:t>等に伴い、</a:t>
          </a:r>
          <a:r>
            <a:rPr kumimoji="1" lang="en-US" altLang="ja-JP" sz="1100">
              <a:solidFill>
                <a:schemeClr val="dk1"/>
              </a:solidFill>
              <a:effectLst/>
              <a:latin typeface="+mn-lt"/>
              <a:ea typeface="+mn-ea"/>
              <a:cs typeface="+mn-cs"/>
            </a:rPr>
            <a:t>3.64</a:t>
          </a:r>
          <a:r>
            <a:rPr kumimoji="1" lang="ja-JP" altLang="en-US" sz="1100">
              <a:solidFill>
                <a:schemeClr val="dk1"/>
              </a:solidFill>
              <a:effectLst/>
              <a:latin typeface="+mn-lt"/>
              <a:ea typeface="+mn-ea"/>
              <a:cs typeface="+mn-cs"/>
            </a:rPr>
            <a:t>ポイント増加している。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一定の財政健全化は確保できているが、「佐賀県行財政運営計画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」に基づき、引き続き持続可能な財政運営を行っていく。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613699133</v>
      </c>
      <c r="BO4" s="384"/>
      <c r="BP4" s="384"/>
      <c r="BQ4" s="384"/>
      <c r="BR4" s="384"/>
      <c r="BS4" s="384"/>
      <c r="BT4" s="384"/>
      <c r="BU4" s="385"/>
      <c r="BV4" s="383">
        <v>609125424</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4.2</v>
      </c>
      <c r="CU4" s="427"/>
      <c r="CV4" s="427"/>
      <c r="CW4" s="427"/>
      <c r="CX4" s="427"/>
      <c r="CY4" s="427"/>
      <c r="CZ4" s="427"/>
      <c r="DA4" s="428"/>
      <c r="DB4" s="426">
        <v>0.5</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595781190</v>
      </c>
      <c r="BO5" s="394"/>
      <c r="BP5" s="394"/>
      <c r="BQ5" s="394"/>
      <c r="BR5" s="394"/>
      <c r="BS5" s="394"/>
      <c r="BT5" s="394"/>
      <c r="BU5" s="395"/>
      <c r="BV5" s="393">
        <v>599885119</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93.5</v>
      </c>
      <c r="CU5" s="430"/>
      <c r="CV5" s="430"/>
      <c r="CW5" s="430"/>
      <c r="CX5" s="430"/>
      <c r="CY5" s="430"/>
      <c r="CZ5" s="430"/>
      <c r="DA5" s="431"/>
      <c r="DB5" s="429">
        <v>88.8</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12600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17917943</v>
      </c>
      <c r="BO6" s="394"/>
      <c r="BP6" s="394"/>
      <c r="BQ6" s="394"/>
      <c r="BR6" s="394"/>
      <c r="BS6" s="394"/>
      <c r="BT6" s="394"/>
      <c r="BU6" s="395"/>
      <c r="BV6" s="393">
        <v>9240305</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94.9</v>
      </c>
      <c r="CU6" s="400"/>
      <c r="CV6" s="400"/>
      <c r="CW6" s="400"/>
      <c r="CX6" s="400"/>
      <c r="CY6" s="400"/>
      <c r="CZ6" s="400"/>
      <c r="DA6" s="401"/>
      <c r="DB6" s="399">
        <v>94.1</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9900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6837437</v>
      </c>
      <c r="BO7" s="394"/>
      <c r="BP7" s="394"/>
      <c r="BQ7" s="394"/>
      <c r="BR7" s="394"/>
      <c r="BS7" s="394"/>
      <c r="BT7" s="394"/>
      <c r="BU7" s="395"/>
      <c r="BV7" s="393">
        <v>7841393</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266020003</v>
      </c>
      <c r="CU7" s="394"/>
      <c r="CV7" s="394"/>
      <c r="CW7" s="394"/>
      <c r="CX7" s="394"/>
      <c r="CY7" s="394"/>
      <c r="CZ7" s="394"/>
      <c r="DA7" s="395"/>
      <c r="DB7" s="393">
        <v>272020331</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7600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11080506</v>
      </c>
      <c r="BO8" s="394"/>
      <c r="BP8" s="394"/>
      <c r="BQ8" s="394"/>
      <c r="BR8" s="394"/>
      <c r="BS8" s="394"/>
      <c r="BT8" s="394"/>
      <c r="BU8" s="395"/>
      <c r="BV8" s="393">
        <v>1398912</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0.34090999999999999</v>
      </c>
      <c r="CU8" s="476"/>
      <c r="CV8" s="476"/>
      <c r="CW8" s="476"/>
      <c r="CX8" s="476"/>
      <c r="CY8" s="476"/>
      <c r="CZ8" s="476"/>
      <c r="DA8" s="477"/>
      <c r="DB8" s="475">
        <v>0.34217999999999998</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811442</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9900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9681594</v>
      </c>
      <c r="BO9" s="394"/>
      <c r="BP9" s="394"/>
      <c r="BQ9" s="394"/>
      <c r="BR9" s="394"/>
      <c r="BS9" s="394"/>
      <c r="BT9" s="394"/>
      <c r="BU9" s="395"/>
      <c r="BV9" s="393">
        <v>-7964246</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17.7</v>
      </c>
      <c r="CU9" s="430"/>
      <c r="CV9" s="430"/>
      <c r="CW9" s="430"/>
      <c r="CX9" s="430"/>
      <c r="CY9" s="430"/>
      <c r="CZ9" s="430"/>
      <c r="DA9" s="431"/>
      <c r="DB9" s="429">
        <v>17.3</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832832</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8600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3262792</v>
      </c>
      <c r="BO10" s="394"/>
      <c r="BP10" s="394"/>
      <c r="BQ10" s="394"/>
      <c r="BR10" s="394"/>
      <c r="BS10" s="394"/>
      <c r="BT10" s="394"/>
      <c r="BU10" s="395"/>
      <c r="BV10" s="393">
        <v>4634397</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36</v>
      </c>
      <c r="AJ11" s="387"/>
      <c r="AK11" s="387"/>
      <c r="AL11" s="387"/>
      <c r="AM11" s="387"/>
      <c r="AN11" s="387"/>
      <c r="AO11" s="387"/>
      <c r="AP11" s="388"/>
      <c r="AQ11" s="386">
        <v>8000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31939</v>
      </c>
      <c r="BO11" s="394"/>
      <c r="BP11" s="394"/>
      <c r="BQ11" s="394"/>
      <c r="BR11" s="394"/>
      <c r="BS11" s="394"/>
      <c r="BT11" s="394"/>
      <c r="BU11" s="395"/>
      <c r="BV11" s="393">
        <v>2365</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122</v>
      </c>
      <c r="DC11" s="479"/>
      <c r="DD11" s="479"/>
      <c r="DE11" s="479"/>
      <c r="DF11" s="479"/>
      <c r="DG11" s="479"/>
      <c r="DH11" s="479"/>
      <c r="DI11" s="480"/>
    </row>
    <row r="12" spans="1:119" ht="18.75" customHeight="1" x14ac:dyDescent="0.2">
      <c r="A12" s="163"/>
      <c r="B12" s="484" t="s">
        <v>123</v>
      </c>
      <c r="C12" s="485"/>
      <c r="D12" s="485"/>
      <c r="E12" s="485"/>
      <c r="F12" s="485"/>
      <c r="G12" s="485"/>
      <c r="H12" s="485"/>
      <c r="I12" s="485"/>
      <c r="J12" s="485"/>
      <c r="K12" s="486"/>
      <c r="L12" s="493" t="s">
        <v>124</v>
      </c>
      <c r="M12" s="494"/>
      <c r="N12" s="494"/>
      <c r="O12" s="494"/>
      <c r="P12" s="494"/>
      <c r="Q12" s="495"/>
      <c r="R12" s="496">
        <v>806877</v>
      </c>
      <c r="S12" s="497"/>
      <c r="T12" s="497"/>
      <c r="U12" s="497"/>
      <c r="V12" s="498"/>
      <c r="W12" s="435" t="s">
        <v>125</v>
      </c>
      <c r="X12" s="436"/>
      <c r="Y12" s="437"/>
      <c r="Z12" s="444" t="s">
        <v>2</v>
      </c>
      <c r="AA12" s="445"/>
      <c r="AB12" s="445"/>
      <c r="AC12" s="445"/>
      <c r="AD12" s="445"/>
      <c r="AE12" s="445"/>
      <c r="AF12" s="445"/>
      <c r="AG12" s="445"/>
      <c r="AH12" s="446"/>
      <c r="AI12" s="373" t="s">
        <v>126</v>
      </c>
      <c r="AJ12" s="445"/>
      <c r="AK12" s="445"/>
      <c r="AL12" s="445"/>
      <c r="AM12" s="446"/>
      <c r="AN12" s="373" t="s">
        <v>127</v>
      </c>
      <c r="AO12" s="374"/>
      <c r="AP12" s="374"/>
      <c r="AQ12" s="374"/>
      <c r="AR12" s="374"/>
      <c r="AS12" s="508"/>
      <c r="AT12" s="512" t="s">
        <v>128</v>
      </c>
      <c r="AU12" s="513"/>
      <c r="AV12" s="513"/>
      <c r="AW12" s="513"/>
      <c r="AX12" s="513"/>
      <c r="AY12" s="514"/>
      <c r="AZ12" s="390" t="s">
        <v>129</v>
      </c>
      <c r="BA12" s="391"/>
      <c r="BB12" s="391"/>
      <c r="BC12" s="391"/>
      <c r="BD12" s="391"/>
      <c r="BE12" s="391"/>
      <c r="BF12" s="391"/>
      <c r="BG12" s="391"/>
      <c r="BH12" s="391"/>
      <c r="BI12" s="391"/>
      <c r="BJ12" s="391"/>
      <c r="BK12" s="391"/>
      <c r="BL12" s="391"/>
      <c r="BM12" s="392"/>
      <c r="BN12" s="393">
        <v>4000000</v>
      </c>
      <c r="BO12" s="394"/>
      <c r="BP12" s="394"/>
      <c r="BQ12" s="394"/>
      <c r="BR12" s="394"/>
      <c r="BS12" s="394"/>
      <c r="BT12" s="394"/>
      <c r="BU12" s="395"/>
      <c r="BV12" s="393">
        <v>3624045</v>
      </c>
      <c r="BW12" s="394"/>
      <c r="BX12" s="394"/>
      <c r="BY12" s="394"/>
      <c r="BZ12" s="394"/>
      <c r="CA12" s="394"/>
      <c r="CB12" s="394"/>
      <c r="CC12" s="395"/>
      <c r="CD12" s="396" t="s">
        <v>130</v>
      </c>
      <c r="CE12" s="397"/>
      <c r="CF12" s="397"/>
      <c r="CG12" s="397"/>
      <c r="CH12" s="397"/>
      <c r="CI12" s="397"/>
      <c r="CJ12" s="397"/>
      <c r="CK12" s="397"/>
      <c r="CL12" s="397"/>
      <c r="CM12" s="397"/>
      <c r="CN12" s="397"/>
      <c r="CO12" s="397"/>
      <c r="CP12" s="397"/>
      <c r="CQ12" s="397"/>
      <c r="CR12" s="397"/>
      <c r="CS12" s="398"/>
      <c r="CT12" s="478" t="s">
        <v>121</v>
      </c>
      <c r="CU12" s="479"/>
      <c r="CV12" s="479"/>
      <c r="CW12" s="479"/>
      <c r="CX12" s="479"/>
      <c r="CY12" s="479"/>
      <c r="CZ12" s="479"/>
      <c r="DA12" s="480"/>
      <c r="DB12" s="478" t="s">
        <v>131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132</v>
      </c>
      <c r="N13" s="500"/>
      <c r="O13" s="500"/>
      <c r="P13" s="500"/>
      <c r="Q13" s="501"/>
      <c r="R13" s="502">
        <v>799092</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133</v>
      </c>
      <c r="BA13" s="506"/>
      <c r="BB13" s="506"/>
      <c r="BC13" s="506"/>
      <c r="BD13" s="506"/>
      <c r="BE13" s="506"/>
      <c r="BF13" s="506"/>
      <c r="BG13" s="506"/>
      <c r="BH13" s="506"/>
      <c r="BI13" s="506"/>
      <c r="BJ13" s="506"/>
      <c r="BK13" s="506"/>
      <c r="BL13" s="506"/>
      <c r="BM13" s="507"/>
      <c r="BN13" s="393">
        <v>8976325</v>
      </c>
      <c r="BO13" s="394"/>
      <c r="BP13" s="394"/>
      <c r="BQ13" s="394"/>
      <c r="BR13" s="394"/>
      <c r="BS13" s="394"/>
      <c r="BT13" s="394"/>
      <c r="BU13" s="395"/>
      <c r="BV13" s="393">
        <v>-6951529</v>
      </c>
      <c r="BW13" s="394"/>
      <c r="BX13" s="394"/>
      <c r="BY13" s="394"/>
      <c r="BZ13" s="394"/>
      <c r="CA13" s="394"/>
      <c r="CB13" s="394"/>
      <c r="CC13" s="395"/>
      <c r="CD13" s="396" t="s">
        <v>134</v>
      </c>
      <c r="CE13" s="397"/>
      <c r="CF13" s="397"/>
      <c r="CG13" s="397"/>
      <c r="CH13" s="397"/>
      <c r="CI13" s="397"/>
      <c r="CJ13" s="397"/>
      <c r="CK13" s="397"/>
      <c r="CL13" s="397"/>
      <c r="CM13" s="397"/>
      <c r="CN13" s="397"/>
      <c r="CO13" s="397"/>
      <c r="CP13" s="397"/>
      <c r="CQ13" s="397"/>
      <c r="CR13" s="397"/>
      <c r="CS13" s="398"/>
      <c r="CT13" s="429">
        <v>8.9</v>
      </c>
      <c r="CU13" s="430"/>
      <c r="CV13" s="430"/>
      <c r="CW13" s="430"/>
      <c r="CX13" s="430"/>
      <c r="CY13" s="430"/>
      <c r="CZ13" s="430"/>
      <c r="DA13" s="431"/>
      <c r="DB13" s="429">
        <v>8.4</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135</v>
      </c>
      <c r="M14" s="519"/>
      <c r="N14" s="519"/>
      <c r="O14" s="519"/>
      <c r="P14" s="519"/>
      <c r="Q14" s="520"/>
      <c r="R14" s="521">
        <v>812193</v>
      </c>
      <c r="S14" s="522"/>
      <c r="T14" s="522"/>
      <c r="U14" s="522"/>
      <c r="V14" s="523"/>
      <c r="W14" s="438"/>
      <c r="X14" s="439"/>
      <c r="Y14" s="440"/>
      <c r="Z14" s="472" t="s">
        <v>136</v>
      </c>
      <c r="AA14" s="473"/>
      <c r="AB14" s="473"/>
      <c r="AC14" s="473"/>
      <c r="AD14" s="473"/>
      <c r="AE14" s="473"/>
      <c r="AF14" s="473"/>
      <c r="AG14" s="473"/>
      <c r="AH14" s="474"/>
      <c r="AI14" s="386">
        <v>4110</v>
      </c>
      <c r="AJ14" s="387"/>
      <c r="AK14" s="387"/>
      <c r="AL14" s="387"/>
      <c r="AM14" s="388"/>
      <c r="AN14" s="386">
        <v>13168440</v>
      </c>
      <c r="AO14" s="387"/>
      <c r="AP14" s="387"/>
      <c r="AQ14" s="387"/>
      <c r="AR14" s="387"/>
      <c r="AS14" s="388"/>
      <c r="AT14" s="386">
        <v>3204</v>
      </c>
      <c r="AU14" s="387"/>
      <c r="AV14" s="387"/>
      <c r="AW14" s="387"/>
      <c r="AX14" s="387"/>
      <c r="AY14" s="389"/>
      <c r="AZ14" s="380" t="s">
        <v>137</v>
      </c>
      <c r="BA14" s="381"/>
      <c r="BB14" s="381"/>
      <c r="BC14" s="381"/>
      <c r="BD14" s="381"/>
      <c r="BE14" s="381"/>
      <c r="BF14" s="381"/>
      <c r="BG14" s="381"/>
      <c r="BH14" s="381"/>
      <c r="BI14" s="381"/>
      <c r="BJ14" s="381"/>
      <c r="BK14" s="381"/>
      <c r="BL14" s="381"/>
      <c r="BM14" s="382"/>
      <c r="BN14" s="383">
        <v>84961960</v>
      </c>
      <c r="BO14" s="384"/>
      <c r="BP14" s="384"/>
      <c r="BQ14" s="384"/>
      <c r="BR14" s="384"/>
      <c r="BS14" s="384"/>
      <c r="BT14" s="384"/>
      <c r="BU14" s="385"/>
      <c r="BV14" s="383">
        <v>72698769</v>
      </c>
      <c r="BW14" s="384"/>
      <c r="BX14" s="384"/>
      <c r="BY14" s="384"/>
      <c r="BZ14" s="384"/>
      <c r="CA14" s="384"/>
      <c r="CB14" s="384"/>
      <c r="CC14" s="385"/>
      <c r="CD14" s="481" t="s">
        <v>138</v>
      </c>
      <c r="CE14" s="482"/>
      <c r="CF14" s="482"/>
      <c r="CG14" s="482"/>
      <c r="CH14" s="482"/>
      <c r="CI14" s="482"/>
      <c r="CJ14" s="482"/>
      <c r="CK14" s="482"/>
      <c r="CL14" s="482"/>
      <c r="CM14" s="482"/>
      <c r="CN14" s="482"/>
      <c r="CO14" s="482"/>
      <c r="CP14" s="482"/>
      <c r="CQ14" s="482"/>
      <c r="CR14" s="482"/>
      <c r="CS14" s="483"/>
      <c r="CT14" s="524">
        <v>133.30000000000001</v>
      </c>
      <c r="CU14" s="525"/>
      <c r="CV14" s="525"/>
      <c r="CW14" s="525"/>
      <c r="CX14" s="525"/>
      <c r="CY14" s="525"/>
      <c r="CZ14" s="525"/>
      <c r="DA14" s="526"/>
      <c r="DB14" s="524">
        <v>117</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139</v>
      </c>
      <c r="N15" s="500"/>
      <c r="O15" s="500"/>
      <c r="P15" s="500"/>
      <c r="Q15" s="501"/>
      <c r="R15" s="521">
        <v>805799</v>
      </c>
      <c r="S15" s="522"/>
      <c r="T15" s="522"/>
      <c r="U15" s="522"/>
      <c r="V15" s="523"/>
      <c r="W15" s="438"/>
      <c r="X15" s="439"/>
      <c r="Y15" s="440"/>
      <c r="Z15" s="472" t="s">
        <v>140</v>
      </c>
      <c r="AA15" s="473"/>
      <c r="AB15" s="473"/>
      <c r="AC15" s="473"/>
      <c r="AD15" s="473"/>
      <c r="AE15" s="473"/>
      <c r="AF15" s="473"/>
      <c r="AG15" s="473"/>
      <c r="AH15" s="474"/>
      <c r="AI15" s="386" t="s">
        <v>141</v>
      </c>
      <c r="AJ15" s="387"/>
      <c r="AK15" s="387"/>
      <c r="AL15" s="387"/>
      <c r="AM15" s="388"/>
      <c r="AN15" s="386" t="s">
        <v>131</v>
      </c>
      <c r="AO15" s="387"/>
      <c r="AP15" s="387"/>
      <c r="AQ15" s="387"/>
      <c r="AR15" s="387"/>
      <c r="AS15" s="388"/>
      <c r="AT15" s="386" t="s">
        <v>141</v>
      </c>
      <c r="AU15" s="387"/>
      <c r="AV15" s="387"/>
      <c r="AW15" s="387"/>
      <c r="AX15" s="387"/>
      <c r="AY15" s="389"/>
      <c r="AZ15" s="390" t="s">
        <v>142</v>
      </c>
      <c r="BA15" s="391"/>
      <c r="BB15" s="391"/>
      <c r="BC15" s="391"/>
      <c r="BD15" s="391"/>
      <c r="BE15" s="391"/>
      <c r="BF15" s="391"/>
      <c r="BG15" s="391"/>
      <c r="BH15" s="391"/>
      <c r="BI15" s="391"/>
      <c r="BJ15" s="391"/>
      <c r="BK15" s="391"/>
      <c r="BL15" s="391"/>
      <c r="BM15" s="392"/>
      <c r="BN15" s="393">
        <v>241576123</v>
      </c>
      <c r="BO15" s="394"/>
      <c r="BP15" s="394"/>
      <c r="BQ15" s="394"/>
      <c r="BR15" s="394"/>
      <c r="BS15" s="394"/>
      <c r="BT15" s="394"/>
      <c r="BU15" s="395"/>
      <c r="BV15" s="393">
        <v>233438914</v>
      </c>
      <c r="BW15" s="394"/>
      <c r="BX15" s="394"/>
      <c r="BY15" s="394"/>
      <c r="BZ15" s="394"/>
      <c r="CA15" s="394"/>
      <c r="CB15" s="394"/>
      <c r="CC15" s="395"/>
      <c r="CD15" s="527" t="s">
        <v>143</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144</v>
      </c>
      <c r="M16" s="530"/>
      <c r="N16" s="530"/>
      <c r="O16" s="530"/>
      <c r="P16" s="530"/>
      <c r="Q16" s="531"/>
      <c r="R16" s="532" t="s">
        <v>145</v>
      </c>
      <c r="S16" s="533"/>
      <c r="T16" s="533"/>
      <c r="U16" s="533"/>
      <c r="V16" s="534"/>
      <c r="W16" s="438"/>
      <c r="X16" s="439"/>
      <c r="Y16" s="440"/>
      <c r="Z16" s="472" t="s">
        <v>146</v>
      </c>
      <c r="AA16" s="473"/>
      <c r="AB16" s="473"/>
      <c r="AC16" s="473"/>
      <c r="AD16" s="473"/>
      <c r="AE16" s="473"/>
      <c r="AF16" s="473"/>
      <c r="AG16" s="473"/>
      <c r="AH16" s="474"/>
      <c r="AI16" s="386">
        <v>66</v>
      </c>
      <c r="AJ16" s="387"/>
      <c r="AK16" s="387"/>
      <c r="AL16" s="387"/>
      <c r="AM16" s="388"/>
      <c r="AN16" s="386">
        <v>209418</v>
      </c>
      <c r="AO16" s="387"/>
      <c r="AP16" s="387"/>
      <c r="AQ16" s="387"/>
      <c r="AR16" s="387"/>
      <c r="AS16" s="388"/>
      <c r="AT16" s="386">
        <v>3173</v>
      </c>
      <c r="AU16" s="387"/>
      <c r="AV16" s="387"/>
      <c r="AW16" s="387"/>
      <c r="AX16" s="387"/>
      <c r="AY16" s="389"/>
      <c r="AZ16" s="390" t="s">
        <v>147</v>
      </c>
      <c r="BA16" s="391"/>
      <c r="BB16" s="391"/>
      <c r="BC16" s="391"/>
      <c r="BD16" s="391"/>
      <c r="BE16" s="391"/>
      <c r="BF16" s="391"/>
      <c r="BG16" s="391"/>
      <c r="BH16" s="391"/>
      <c r="BI16" s="391"/>
      <c r="BJ16" s="391"/>
      <c r="BK16" s="391"/>
      <c r="BL16" s="391"/>
      <c r="BM16" s="392"/>
      <c r="BN16" s="393">
        <v>105527652</v>
      </c>
      <c r="BO16" s="394"/>
      <c r="BP16" s="394"/>
      <c r="BQ16" s="394"/>
      <c r="BR16" s="394"/>
      <c r="BS16" s="394"/>
      <c r="BT16" s="394"/>
      <c r="BU16" s="395"/>
      <c r="BV16" s="393">
        <v>89432759</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148</v>
      </c>
      <c r="N17" s="538"/>
      <c r="O17" s="538"/>
      <c r="P17" s="538"/>
      <c r="Q17" s="539"/>
      <c r="R17" s="532" t="s">
        <v>149</v>
      </c>
      <c r="S17" s="533"/>
      <c r="T17" s="533"/>
      <c r="U17" s="533"/>
      <c r="V17" s="534"/>
      <c r="W17" s="438"/>
      <c r="X17" s="439"/>
      <c r="Y17" s="440"/>
      <c r="Z17" s="472" t="s">
        <v>150</v>
      </c>
      <c r="AA17" s="473"/>
      <c r="AB17" s="473"/>
      <c r="AC17" s="473"/>
      <c r="AD17" s="473"/>
      <c r="AE17" s="473"/>
      <c r="AF17" s="473"/>
      <c r="AG17" s="473"/>
      <c r="AH17" s="474"/>
      <c r="AI17" s="386">
        <v>1722</v>
      </c>
      <c r="AJ17" s="387"/>
      <c r="AK17" s="387"/>
      <c r="AL17" s="387"/>
      <c r="AM17" s="388"/>
      <c r="AN17" s="386">
        <v>5426022</v>
      </c>
      <c r="AO17" s="387"/>
      <c r="AP17" s="387"/>
      <c r="AQ17" s="387"/>
      <c r="AR17" s="387"/>
      <c r="AS17" s="388"/>
      <c r="AT17" s="386">
        <v>3151</v>
      </c>
      <c r="AU17" s="387"/>
      <c r="AV17" s="387"/>
      <c r="AW17" s="387"/>
      <c r="AX17" s="387"/>
      <c r="AY17" s="389"/>
      <c r="AZ17" s="390" t="s">
        <v>151</v>
      </c>
      <c r="BA17" s="391"/>
      <c r="BB17" s="391"/>
      <c r="BC17" s="391"/>
      <c r="BD17" s="391"/>
      <c r="BE17" s="391"/>
      <c r="BF17" s="391"/>
      <c r="BG17" s="391"/>
      <c r="BH17" s="391"/>
      <c r="BI17" s="391"/>
      <c r="BJ17" s="391"/>
      <c r="BK17" s="391"/>
      <c r="BL17" s="391"/>
      <c r="BM17" s="392"/>
      <c r="BN17" s="393">
        <v>252494409</v>
      </c>
      <c r="BO17" s="394"/>
      <c r="BP17" s="394"/>
      <c r="BQ17" s="394"/>
      <c r="BR17" s="394"/>
      <c r="BS17" s="394"/>
      <c r="BT17" s="394"/>
      <c r="BU17" s="395"/>
      <c r="BV17" s="393">
        <v>248754222</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152</v>
      </c>
      <c r="C18" s="421"/>
      <c r="D18" s="421"/>
      <c r="E18" s="421"/>
      <c r="F18" s="421"/>
      <c r="G18" s="421"/>
      <c r="H18" s="421"/>
      <c r="I18" s="421"/>
      <c r="J18" s="421"/>
      <c r="K18" s="540"/>
      <c r="L18" s="541">
        <v>2441</v>
      </c>
      <c r="M18" s="542"/>
      <c r="N18" s="542"/>
      <c r="O18" s="542"/>
      <c r="P18" s="542"/>
      <c r="Q18" s="542"/>
      <c r="R18" s="542"/>
      <c r="S18" s="542"/>
      <c r="T18" s="542"/>
      <c r="U18" s="542"/>
      <c r="V18" s="542"/>
      <c r="W18" s="438"/>
      <c r="X18" s="439"/>
      <c r="Y18" s="440"/>
      <c r="Z18" s="472" t="s">
        <v>153</v>
      </c>
      <c r="AA18" s="473"/>
      <c r="AB18" s="473"/>
      <c r="AC18" s="473"/>
      <c r="AD18" s="473"/>
      <c r="AE18" s="473"/>
      <c r="AF18" s="473"/>
      <c r="AG18" s="473"/>
      <c r="AH18" s="474"/>
      <c r="AI18" s="386">
        <v>7548</v>
      </c>
      <c r="AJ18" s="387"/>
      <c r="AK18" s="387"/>
      <c r="AL18" s="387"/>
      <c r="AM18" s="388"/>
      <c r="AN18" s="386">
        <v>27247818</v>
      </c>
      <c r="AO18" s="387"/>
      <c r="AP18" s="387"/>
      <c r="AQ18" s="387"/>
      <c r="AR18" s="387"/>
      <c r="AS18" s="388"/>
      <c r="AT18" s="386">
        <v>3610</v>
      </c>
      <c r="AU18" s="387"/>
      <c r="AV18" s="387"/>
      <c r="AW18" s="387"/>
      <c r="AX18" s="387"/>
      <c r="AY18" s="389"/>
      <c r="AZ18" s="505" t="s">
        <v>154</v>
      </c>
      <c r="BA18" s="506"/>
      <c r="BB18" s="506"/>
      <c r="BC18" s="506"/>
      <c r="BD18" s="506"/>
      <c r="BE18" s="506"/>
      <c r="BF18" s="506"/>
      <c r="BG18" s="506"/>
      <c r="BH18" s="506"/>
      <c r="BI18" s="506"/>
      <c r="BJ18" s="506"/>
      <c r="BK18" s="506"/>
      <c r="BL18" s="506"/>
      <c r="BM18" s="507"/>
      <c r="BN18" s="543">
        <v>340675025</v>
      </c>
      <c r="BO18" s="544"/>
      <c r="BP18" s="544"/>
      <c r="BQ18" s="544"/>
      <c r="BR18" s="544"/>
      <c r="BS18" s="544"/>
      <c r="BT18" s="544"/>
      <c r="BU18" s="545"/>
      <c r="BV18" s="543">
        <v>347205718</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155</v>
      </c>
      <c r="C19" s="421"/>
      <c r="D19" s="421"/>
      <c r="E19" s="421"/>
      <c r="F19" s="421"/>
      <c r="G19" s="421"/>
      <c r="H19" s="421"/>
      <c r="I19" s="421"/>
      <c r="J19" s="421"/>
      <c r="K19" s="540"/>
      <c r="L19" s="541">
        <v>331</v>
      </c>
      <c r="M19" s="542"/>
      <c r="N19" s="542"/>
      <c r="O19" s="542"/>
      <c r="P19" s="542"/>
      <c r="Q19" s="542"/>
      <c r="R19" s="542"/>
      <c r="S19" s="542"/>
      <c r="T19" s="542"/>
      <c r="U19" s="542"/>
      <c r="V19" s="542"/>
      <c r="W19" s="438"/>
      <c r="X19" s="439"/>
      <c r="Y19" s="440"/>
      <c r="Z19" s="472" t="s">
        <v>156</v>
      </c>
      <c r="AA19" s="473"/>
      <c r="AB19" s="473"/>
      <c r="AC19" s="473"/>
      <c r="AD19" s="473"/>
      <c r="AE19" s="473"/>
      <c r="AF19" s="473"/>
      <c r="AG19" s="473"/>
      <c r="AH19" s="474"/>
      <c r="AI19" s="386" t="s">
        <v>157</v>
      </c>
      <c r="AJ19" s="387"/>
      <c r="AK19" s="387"/>
      <c r="AL19" s="387"/>
      <c r="AM19" s="388"/>
      <c r="AN19" s="386" t="s">
        <v>157</v>
      </c>
      <c r="AO19" s="387"/>
      <c r="AP19" s="387"/>
      <c r="AQ19" s="387"/>
      <c r="AR19" s="387"/>
      <c r="AS19" s="388"/>
      <c r="AT19" s="386" t="s">
        <v>121</v>
      </c>
      <c r="AU19" s="387"/>
      <c r="AV19" s="387"/>
      <c r="AW19" s="387"/>
      <c r="AX19" s="387"/>
      <c r="AY19" s="389"/>
      <c r="AZ19" s="380" t="s">
        <v>158</v>
      </c>
      <c r="BA19" s="381"/>
      <c r="BB19" s="381"/>
      <c r="BC19" s="381"/>
      <c r="BD19" s="381"/>
      <c r="BE19" s="381"/>
      <c r="BF19" s="381"/>
      <c r="BG19" s="381"/>
      <c r="BH19" s="381"/>
      <c r="BI19" s="381"/>
      <c r="BJ19" s="381"/>
      <c r="BK19" s="381"/>
      <c r="BL19" s="381"/>
      <c r="BM19" s="382"/>
      <c r="BN19" s="383">
        <v>760417763</v>
      </c>
      <c r="BO19" s="384"/>
      <c r="BP19" s="384"/>
      <c r="BQ19" s="384"/>
      <c r="BR19" s="384"/>
      <c r="BS19" s="384"/>
      <c r="BT19" s="384"/>
      <c r="BU19" s="385"/>
      <c r="BV19" s="383">
        <v>743242055</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159</v>
      </c>
      <c r="C20" s="421"/>
      <c r="D20" s="421"/>
      <c r="E20" s="421"/>
      <c r="F20" s="421"/>
      <c r="G20" s="421"/>
      <c r="H20" s="421"/>
      <c r="I20" s="421"/>
      <c r="J20" s="421"/>
      <c r="K20" s="540"/>
      <c r="L20" s="541">
        <v>312680</v>
      </c>
      <c r="M20" s="542"/>
      <c r="N20" s="542"/>
      <c r="O20" s="542"/>
      <c r="P20" s="542"/>
      <c r="Q20" s="542"/>
      <c r="R20" s="542"/>
      <c r="S20" s="542"/>
      <c r="T20" s="542"/>
      <c r="U20" s="542"/>
      <c r="V20" s="542"/>
      <c r="W20" s="441"/>
      <c r="X20" s="442"/>
      <c r="Y20" s="443"/>
      <c r="Z20" s="472" t="s">
        <v>160</v>
      </c>
      <c r="AA20" s="473"/>
      <c r="AB20" s="473"/>
      <c r="AC20" s="473"/>
      <c r="AD20" s="473"/>
      <c r="AE20" s="473"/>
      <c r="AF20" s="473"/>
      <c r="AG20" s="473"/>
      <c r="AH20" s="474"/>
      <c r="AI20" s="386">
        <v>13380</v>
      </c>
      <c r="AJ20" s="387"/>
      <c r="AK20" s="387"/>
      <c r="AL20" s="387"/>
      <c r="AM20" s="388"/>
      <c r="AN20" s="386">
        <v>45842280</v>
      </c>
      <c r="AO20" s="387"/>
      <c r="AP20" s="387"/>
      <c r="AQ20" s="387"/>
      <c r="AR20" s="387"/>
      <c r="AS20" s="388"/>
      <c r="AT20" s="386">
        <v>3426</v>
      </c>
      <c r="AU20" s="387"/>
      <c r="AV20" s="387"/>
      <c r="AW20" s="387"/>
      <c r="AX20" s="387"/>
      <c r="AY20" s="389"/>
      <c r="AZ20" s="390" t="s">
        <v>161</v>
      </c>
      <c r="BA20" s="391"/>
      <c r="BB20" s="391"/>
      <c r="BC20" s="391"/>
      <c r="BD20" s="391"/>
      <c r="BE20" s="391"/>
      <c r="BF20" s="391"/>
      <c r="BG20" s="391"/>
      <c r="BH20" s="391"/>
      <c r="BI20" s="391"/>
      <c r="BJ20" s="391"/>
      <c r="BK20" s="391"/>
      <c r="BL20" s="391"/>
      <c r="BM20" s="392"/>
      <c r="BN20" s="393">
        <v>228338220</v>
      </c>
      <c r="BO20" s="394"/>
      <c r="BP20" s="394"/>
      <c r="BQ20" s="394"/>
      <c r="BR20" s="394"/>
      <c r="BS20" s="394"/>
      <c r="BT20" s="394"/>
      <c r="BU20" s="395"/>
      <c r="BV20" s="393">
        <v>228387525</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162</v>
      </c>
      <c r="X21" s="547"/>
      <c r="Y21" s="547"/>
      <c r="Z21" s="547"/>
      <c r="AA21" s="547"/>
      <c r="AB21" s="547"/>
      <c r="AC21" s="547"/>
      <c r="AD21" s="547"/>
      <c r="AE21" s="547"/>
      <c r="AF21" s="547"/>
      <c r="AG21" s="547"/>
      <c r="AH21" s="548"/>
      <c r="AI21" s="549">
        <v>99.9</v>
      </c>
      <c r="AJ21" s="550"/>
      <c r="AK21" s="550"/>
      <c r="AL21" s="550"/>
      <c r="AM21" s="550"/>
      <c r="AN21" s="550"/>
      <c r="AO21" s="550"/>
      <c r="AP21" s="550"/>
      <c r="AQ21" s="550"/>
      <c r="AR21" s="550"/>
      <c r="AS21" s="550"/>
      <c r="AT21" s="550"/>
      <c r="AU21" s="550"/>
      <c r="AV21" s="550"/>
      <c r="AW21" s="550"/>
      <c r="AX21" s="550"/>
      <c r="AY21" s="551"/>
      <c r="AZ21" s="505" t="s">
        <v>163</v>
      </c>
      <c r="BA21" s="506"/>
      <c r="BB21" s="506"/>
      <c r="BC21" s="506"/>
      <c r="BD21" s="506"/>
      <c r="BE21" s="506"/>
      <c r="BF21" s="506"/>
      <c r="BG21" s="506"/>
      <c r="BH21" s="506"/>
      <c r="BI21" s="506"/>
      <c r="BJ21" s="506"/>
      <c r="BK21" s="506"/>
      <c r="BL21" s="506"/>
      <c r="BM21" s="507"/>
      <c r="BN21" s="543">
        <v>497721890</v>
      </c>
      <c r="BO21" s="544"/>
      <c r="BP21" s="544"/>
      <c r="BQ21" s="544"/>
      <c r="BR21" s="544"/>
      <c r="BS21" s="544"/>
      <c r="BT21" s="544"/>
      <c r="BU21" s="545"/>
      <c r="BV21" s="543">
        <v>458263706</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164</v>
      </c>
      <c r="BA22" s="391"/>
      <c r="BB22" s="391"/>
      <c r="BC22" s="391"/>
      <c r="BD22" s="391"/>
      <c r="BE22" s="391"/>
      <c r="BF22" s="391"/>
      <c r="BG22" s="391"/>
      <c r="BH22" s="391"/>
      <c r="BI22" s="391"/>
      <c r="BJ22" s="391"/>
      <c r="BK22" s="391"/>
      <c r="BL22" s="391"/>
      <c r="BM22" s="392"/>
      <c r="BN22" s="393">
        <v>43227142</v>
      </c>
      <c r="BO22" s="394"/>
      <c r="BP22" s="394"/>
      <c r="BQ22" s="394"/>
      <c r="BR22" s="394"/>
      <c r="BS22" s="394"/>
      <c r="BT22" s="394"/>
      <c r="BU22" s="395"/>
      <c r="BV22" s="393">
        <v>45758382</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165</v>
      </c>
      <c r="BA23" s="391"/>
      <c r="BB23" s="391"/>
      <c r="BC23" s="391"/>
      <c r="BD23" s="391"/>
      <c r="BE23" s="391"/>
      <c r="BF23" s="391"/>
      <c r="BG23" s="391"/>
      <c r="BH23" s="391"/>
      <c r="BI23" s="391"/>
      <c r="BJ23" s="391"/>
      <c r="BK23" s="391"/>
      <c r="BL23" s="391"/>
      <c r="BM23" s="392"/>
      <c r="BN23" s="393">
        <v>2150269</v>
      </c>
      <c r="BO23" s="394"/>
      <c r="BP23" s="394"/>
      <c r="BQ23" s="394"/>
      <c r="BR23" s="394"/>
      <c r="BS23" s="394"/>
      <c r="BT23" s="394"/>
      <c r="BU23" s="395"/>
      <c r="BV23" s="393">
        <v>2155143</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166</v>
      </c>
      <c r="BA24" s="391"/>
      <c r="BB24" s="391"/>
      <c r="BC24" s="391"/>
      <c r="BD24" s="391"/>
      <c r="BE24" s="391"/>
      <c r="BF24" s="391"/>
      <c r="BG24" s="391"/>
      <c r="BH24" s="391"/>
      <c r="BI24" s="391"/>
      <c r="BJ24" s="391"/>
      <c r="BK24" s="391"/>
      <c r="BL24" s="391"/>
      <c r="BM24" s="392"/>
      <c r="BN24" s="393">
        <v>9233271</v>
      </c>
      <c r="BO24" s="394"/>
      <c r="BP24" s="394"/>
      <c r="BQ24" s="394"/>
      <c r="BR24" s="394"/>
      <c r="BS24" s="394"/>
      <c r="BT24" s="394"/>
      <c r="BU24" s="395"/>
      <c r="BV24" s="393">
        <v>11530595</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167</v>
      </c>
      <c r="BA25" s="482"/>
      <c r="BB25" s="482"/>
      <c r="BC25" s="482"/>
      <c r="BD25" s="482"/>
      <c r="BE25" s="482"/>
      <c r="BF25" s="482"/>
      <c r="BG25" s="482"/>
      <c r="BH25" s="482"/>
      <c r="BI25" s="482"/>
      <c r="BJ25" s="482"/>
      <c r="BK25" s="482"/>
      <c r="BL25" s="482"/>
      <c r="BM25" s="483"/>
      <c r="BN25" s="543">
        <v>6115254</v>
      </c>
      <c r="BO25" s="544"/>
      <c r="BP25" s="544"/>
      <c r="BQ25" s="544"/>
      <c r="BR25" s="544"/>
      <c r="BS25" s="544"/>
      <c r="BT25" s="544"/>
      <c r="BU25" s="545"/>
      <c r="BV25" s="543">
        <v>8413590</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168</v>
      </c>
      <c r="BA26" s="554"/>
      <c r="BB26" s="554"/>
      <c r="BC26" s="555"/>
      <c r="BD26" s="380" t="s">
        <v>47</v>
      </c>
      <c r="BE26" s="381"/>
      <c r="BF26" s="381"/>
      <c r="BG26" s="381"/>
      <c r="BH26" s="381"/>
      <c r="BI26" s="381"/>
      <c r="BJ26" s="381"/>
      <c r="BK26" s="381"/>
      <c r="BL26" s="381"/>
      <c r="BM26" s="382"/>
      <c r="BN26" s="383">
        <v>18003861</v>
      </c>
      <c r="BO26" s="384"/>
      <c r="BP26" s="384"/>
      <c r="BQ26" s="384"/>
      <c r="BR26" s="384"/>
      <c r="BS26" s="384"/>
      <c r="BT26" s="384"/>
      <c r="BU26" s="385"/>
      <c r="BV26" s="383">
        <v>18741069</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169</v>
      </c>
      <c r="BE27" s="391"/>
      <c r="BF27" s="391"/>
      <c r="BG27" s="391"/>
      <c r="BH27" s="391"/>
      <c r="BI27" s="391"/>
      <c r="BJ27" s="391"/>
      <c r="BK27" s="391"/>
      <c r="BL27" s="391"/>
      <c r="BM27" s="392"/>
      <c r="BN27" s="393">
        <v>15928744</v>
      </c>
      <c r="BO27" s="394"/>
      <c r="BP27" s="394"/>
      <c r="BQ27" s="394"/>
      <c r="BR27" s="394"/>
      <c r="BS27" s="394"/>
      <c r="BT27" s="394"/>
      <c r="BU27" s="395"/>
      <c r="BV27" s="393">
        <v>17282512</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38801197</v>
      </c>
      <c r="BO28" s="544"/>
      <c r="BP28" s="544"/>
      <c r="BQ28" s="544"/>
      <c r="BR28" s="544"/>
      <c r="BS28" s="544"/>
      <c r="BT28" s="544"/>
      <c r="BU28" s="545"/>
      <c r="BV28" s="543">
        <v>37264877</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170</v>
      </c>
      <c r="D30" s="552"/>
      <c r="E30" s="552"/>
      <c r="F30" s="552"/>
      <c r="G30" s="552"/>
      <c r="H30" s="552"/>
      <c r="I30" s="552"/>
      <c r="J30" s="552"/>
      <c r="K30" s="552"/>
      <c r="L30" s="552"/>
      <c r="M30" s="552"/>
      <c r="N30" s="552"/>
      <c r="O30" s="552"/>
      <c r="P30" s="552"/>
      <c r="Q30" s="552"/>
      <c r="R30" s="552"/>
      <c r="S30" s="552"/>
      <c r="U30" s="397" t="s">
        <v>171</v>
      </c>
      <c r="V30" s="397"/>
      <c r="W30" s="397"/>
      <c r="X30" s="397"/>
      <c r="Y30" s="397"/>
      <c r="Z30" s="397"/>
      <c r="AA30" s="397"/>
      <c r="AB30" s="397"/>
      <c r="AC30" s="397"/>
      <c r="AD30" s="397"/>
      <c r="AE30" s="397"/>
      <c r="AF30" s="397"/>
      <c r="AG30" s="397"/>
      <c r="AH30" s="397"/>
      <c r="AI30" s="397"/>
      <c r="AJ30" s="397"/>
      <c r="AK30" s="397"/>
      <c r="AM30" s="397" t="s">
        <v>172</v>
      </c>
      <c r="AN30" s="397"/>
      <c r="AO30" s="397"/>
      <c r="AP30" s="397"/>
      <c r="AQ30" s="397"/>
      <c r="AR30" s="397"/>
      <c r="AS30" s="397"/>
      <c r="AT30" s="397"/>
      <c r="AU30" s="397"/>
      <c r="AV30" s="397"/>
      <c r="AW30" s="397"/>
      <c r="AX30" s="397"/>
      <c r="AY30" s="397"/>
      <c r="AZ30" s="397"/>
      <c r="BA30" s="397"/>
      <c r="BB30" s="397"/>
      <c r="BC30" s="397"/>
      <c r="BE30" s="397" t="s">
        <v>173</v>
      </c>
      <c r="BF30" s="397"/>
      <c r="BG30" s="397"/>
      <c r="BH30" s="397"/>
      <c r="BI30" s="397"/>
      <c r="BJ30" s="397"/>
      <c r="BK30" s="397"/>
      <c r="BL30" s="397"/>
      <c r="BM30" s="397"/>
      <c r="BN30" s="397"/>
      <c r="BO30" s="397"/>
      <c r="BP30" s="397"/>
      <c r="BQ30" s="397"/>
      <c r="BR30" s="397"/>
      <c r="BS30" s="397"/>
      <c r="BT30" s="397"/>
      <c r="BU30" s="397"/>
      <c r="BW30" s="397" t="s">
        <v>174</v>
      </c>
      <c r="BX30" s="397"/>
      <c r="BY30" s="397"/>
      <c r="BZ30" s="397"/>
      <c r="CA30" s="397"/>
      <c r="CB30" s="397"/>
      <c r="CC30" s="397"/>
      <c r="CD30" s="397"/>
      <c r="CE30" s="397"/>
      <c r="CF30" s="397"/>
      <c r="CG30" s="397"/>
      <c r="CH30" s="397"/>
      <c r="CI30" s="397"/>
      <c r="CJ30" s="397"/>
      <c r="CK30" s="397"/>
      <c r="CL30" s="397"/>
      <c r="CM30" s="397"/>
      <c r="CO30" s="397" t="s">
        <v>175</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176</v>
      </c>
      <c r="D31" s="565"/>
      <c r="E31" s="453" t="s">
        <v>177</v>
      </c>
      <c r="F31" s="453"/>
      <c r="G31" s="453"/>
      <c r="H31" s="453"/>
      <c r="I31" s="453"/>
      <c r="J31" s="453"/>
      <c r="K31" s="453"/>
      <c r="L31" s="453"/>
      <c r="M31" s="453"/>
      <c r="N31" s="453"/>
      <c r="O31" s="453"/>
      <c r="P31" s="453"/>
      <c r="Q31" s="453"/>
      <c r="R31" s="453"/>
      <c r="S31" s="453"/>
      <c r="T31" s="177"/>
      <c r="U31" s="565" t="s">
        <v>178</v>
      </c>
      <c r="V31" s="565"/>
      <c r="W31" s="453" t="s">
        <v>179</v>
      </c>
      <c r="X31" s="453"/>
      <c r="Y31" s="453"/>
      <c r="Z31" s="453"/>
      <c r="AA31" s="453"/>
      <c r="AB31" s="453"/>
      <c r="AC31" s="453"/>
      <c r="AD31" s="453"/>
      <c r="AE31" s="453"/>
      <c r="AF31" s="453"/>
      <c r="AG31" s="453"/>
      <c r="AH31" s="453"/>
      <c r="AI31" s="453"/>
      <c r="AJ31" s="453"/>
      <c r="AK31" s="453"/>
      <c r="AL31" s="177"/>
      <c r="AM31" s="565" t="s">
        <v>180</v>
      </c>
      <c r="AN31" s="565"/>
      <c r="AO31" s="453" t="s">
        <v>179</v>
      </c>
      <c r="AP31" s="453"/>
      <c r="AQ31" s="453"/>
      <c r="AR31" s="453"/>
      <c r="AS31" s="453"/>
      <c r="AT31" s="453"/>
      <c r="AU31" s="453"/>
      <c r="AV31" s="453"/>
      <c r="AW31" s="453"/>
      <c r="AX31" s="453"/>
      <c r="AY31" s="453"/>
      <c r="AZ31" s="453"/>
      <c r="BA31" s="453"/>
      <c r="BB31" s="453"/>
      <c r="BC31" s="453"/>
      <c r="BD31" s="163"/>
      <c r="BE31" s="565" t="s">
        <v>180</v>
      </c>
      <c r="BF31" s="565"/>
      <c r="BG31" s="453" t="s">
        <v>181</v>
      </c>
      <c r="BH31" s="453"/>
      <c r="BI31" s="453"/>
      <c r="BJ31" s="453"/>
      <c r="BK31" s="453"/>
      <c r="BL31" s="453"/>
      <c r="BM31" s="453"/>
      <c r="BN31" s="453"/>
      <c r="BO31" s="453"/>
      <c r="BP31" s="453"/>
      <c r="BQ31" s="453"/>
      <c r="BR31" s="453"/>
      <c r="BS31" s="453"/>
      <c r="BT31" s="453"/>
      <c r="BU31" s="453"/>
      <c r="BV31" s="204"/>
      <c r="BW31" s="565" t="s">
        <v>182</v>
      </c>
      <c r="BX31" s="565"/>
      <c r="BY31" s="453" t="s">
        <v>183</v>
      </c>
      <c r="BZ31" s="453"/>
      <c r="CA31" s="453"/>
      <c r="CB31" s="453"/>
      <c r="CC31" s="453"/>
      <c r="CD31" s="453"/>
      <c r="CE31" s="453"/>
      <c r="CF31" s="453"/>
      <c r="CG31" s="453"/>
      <c r="CH31" s="453"/>
      <c r="CI31" s="453"/>
      <c r="CJ31" s="453"/>
      <c r="CK31" s="453"/>
      <c r="CL31" s="453"/>
      <c r="CM31" s="453"/>
      <c r="CN31" s="177"/>
      <c r="CO31" s="565" t="s">
        <v>176</v>
      </c>
      <c r="CP31" s="565"/>
      <c r="CQ31" s="453" t="s">
        <v>184</v>
      </c>
      <c r="CR31" s="453"/>
      <c r="CS31" s="453"/>
      <c r="CT31" s="453"/>
      <c r="CU31" s="453"/>
      <c r="CV31" s="453"/>
      <c r="CW31" s="453"/>
      <c r="CX31" s="453"/>
      <c r="CY31" s="453"/>
      <c r="CZ31" s="453"/>
      <c r="DA31" s="453"/>
      <c r="DB31" s="453"/>
      <c r="DC31" s="453"/>
      <c r="DD31" s="453"/>
      <c r="DE31" s="453"/>
      <c r="DF31" s="177"/>
      <c r="DG31" s="562" t="s">
        <v>185</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国民健康保険事業特別会計</v>
      </c>
      <c r="X32" s="564"/>
      <c r="Y32" s="564"/>
      <c r="Z32" s="564"/>
      <c r="AA32" s="564"/>
      <c r="AB32" s="564"/>
      <c r="AC32" s="564"/>
      <c r="AD32" s="564"/>
      <c r="AE32" s="564"/>
      <c r="AF32" s="564"/>
      <c r="AG32" s="564"/>
      <c r="AH32" s="564"/>
      <c r="AI32" s="564"/>
      <c r="AJ32" s="564"/>
      <c r="AK32" s="564"/>
      <c r="AL32" s="163"/>
      <c r="AM32" s="563">
        <f>IF(AO32="","",MAX(C32:D41,U32:V41)+1)</f>
        <v>12</v>
      </c>
      <c r="AN32" s="563"/>
      <c r="AO32" s="564" t="str">
        <f>IF('各会計、関係団体の財政状況及び健全化判断比率'!B29="","",'各会計、関係団体の財政状況及び健全化判断比率'!B29)</f>
        <v>佐賀県工業用水道事業会計</v>
      </c>
      <c r="AP32" s="564"/>
      <c r="AQ32" s="564"/>
      <c r="AR32" s="564"/>
      <c r="AS32" s="564"/>
      <c r="AT32" s="564"/>
      <c r="AU32" s="564"/>
      <c r="AV32" s="564"/>
      <c r="AW32" s="564"/>
      <c r="AX32" s="564"/>
      <c r="AY32" s="564"/>
      <c r="AZ32" s="564"/>
      <c r="BA32" s="564"/>
      <c r="BB32" s="564"/>
      <c r="BC32" s="564"/>
      <c r="BD32" s="163"/>
      <c r="BE32" s="563">
        <f>IF(BG32="","",MAX(C32:D41,U32:V41,AM32:AN41)+1)</f>
        <v>13</v>
      </c>
      <c r="BF32" s="563"/>
      <c r="BG32" s="564" t="str">
        <f>IF('各会計、関係団体の財政状況及び健全化判断比率'!B30="","",'各会計、関係団体の財政状況及び健全化判断比率'!B30)</f>
        <v>佐賀県港湾整備事業特別会計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15</v>
      </c>
      <c r="CP32" s="563"/>
      <c r="CQ32" s="564" t="str">
        <f>IF('各会計、関係団体の財政状況及び健全化判断比率'!BS7="","",'各会計、関係団体の財政状況及び健全化判断比率'!BS7)</f>
        <v>佐賀県女性と生涯学習財団</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災害救助基金特別会計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t="str">
        <f t="shared" ref="AM33:AM41" si="1">IF(AO33="","",AM32+1)</f>
        <v/>
      </c>
      <c r="AN33" s="563"/>
      <c r="AO33" s="564"/>
      <c r="AP33" s="564"/>
      <c r="AQ33" s="564"/>
      <c r="AR33" s="564"/>
      <c r="AS33" s="564"/>
      <c r="AT33" s="564"/>
      <c r="AU33" s="564"/>
      <c r="AV33" s="564"/>
      <c r="AW33" s="564"/>
      <c r="AX33" s="564"/>
      <c r="AY33" s="564"/>
      <c r="AZ33" s="564"/>
      <c r="BA33" s="564"/>
      <c r="BB33" s="564"/>
      <c r="BC33" s="564"/>
      <c r="BD33" s="163"/>
      <c r="BE33" s="563">
        <f t="shared" ref="BE33:BE41" si="2">IF(BG33="","",BE32+1)</f>
        <v>14</v>
      </c>
      <c r="BF33" s="563"/>
      <c r="BG33" s="564" t="str">
        <f>IF('各会計、関係団体の財政状況及び健全化判断比率'!B31="","",'各会計、関係団体の財政状況及び健全化判断比率'!B31)</f>
        <v>佐賀県産業用地造成事業特別会計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16</v>
      </c>
      <c r="CP33" s="563"/>
      <c r="CQ33" s="564" t="str">
        <f>IF('各会計、関係団体の財政状況及び健全化判断比率'!BS8="","",'各会計、関係団体の財政状況及び健全化判断比率'!BS8)</f>
        <v>佐賀県食鳥肉衛生協会</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母子父子寡婦福祉資金特別会計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t="str">
        <f t="shared" si="1"/>
        <v/>
      </c>
      <c r="AN34" s="563"/>
      <c r="AO34" s="564"/>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17</v>
      </c>
      <c r="CP34" s="563"/>
      <c r="CQ34" s="564" t="str">
        <f>IF('各会計、関係団体の財政状況及び健全化判断比率'!BS9="","",'各会計、関係団体の財政状況及び健全化判断比率'!BS9)</f>
        <v>佐賀県産業振興機構</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就農支援資金特別会計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t="str">
        <f t="shared" si="1"/>
        <v/>
      </c>
      <c r="AN35" s="563"/>
      <c r="AO35" s="564"/>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18</v>
      </c>
      <c r="CP35" s="563"/>
      <c r="CQ35" s="564" t="str">
        <f>IF('各会計、関係団体の財政状況及び健全化判断比率'!BS10="","",'各会計、関係団体の財政状況及び健全化判断比率'!BS10)</f>
        <v>佐賀県森林整備担い手育成基金</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小規模企業者等設備導入等事業支援特別会計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19</v>
      </c>
      <c r="CP36" s="563"/>
      <c r="CQ36" s="564" t="str">
        <f>IF('各会計、関係団体の財政状況及び健全化判断比率'!BS11="","",'各会計、関係団体の財政状況及び健全化判断比率'!BS11)</f>
        <v>佐賀県教育文化振興財団</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財政調整積立金特別会計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20</v>
      </c>
      <c r="CP37" s="563"/>
      <c r="CQ37" s="564" t="str">
        <f>IF('各会計、関係団体の財政状況及び健全化判断比率'!BS12="","",'各会計、関係団体の財政状況及び健全化判断比率'!BS12)</f>
        <v>佐賀県土地開発公社</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証紙特別会計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21</v>
      </c>
      <c r="CP38" s="563"/>
      <c r="CQ38" s="564" t="str">
        <f>IF('各会計、関係団体の財政状況及び健全化判断比率'!BS13="","",'各会計、関係団体の財政状況及び健全化判断比率'!BS13)</f>
        <v>佐賀県医療センター好生館</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土地取得特別会計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22</v>
      </c>
      <c r="CP39" s="563"/>
      <c r="CQ39" s="564" t="str">
        <f>IF('各会計、関係団体の財政状況及び健全化判断比率'!BS14="","",'各会計、関係団体の財政状況及び健全化判断比率'!BS14)</f>
        <v>佐賀県長寿社会振興財団</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林業改善資金特別会計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23</v>
      </c>
      <c r="CP40" s="563"/>
      <c r="CQ40" s="564" t="str">
        <f>IF('各会計、関係団体の財政状況及び健全化判断比率'!BS15="","",'各会計、関係団体の財政状況及び健全化判断比率'!BS15)</f>
        <v>佐賀県地域福祉振興基金</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沿岸漁業改善資金特別会計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24</v>
      </c>
      <c r="CP41" s="563"/>
      <c r="CQ41" s="564" t="str">
        <f>IF('各会計、関係団体の財政状況及び健全化判断比率'!BS16="","",'各会計、関係団体の財政状況及び健全化判断比率'!BS16)</f>
        <v>佐賀県芸術文化協会</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186</v>
      </c>
      <c r="E44" s="567" t="s">
        <v>187</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188</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189</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190</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191</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192</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193</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xAwUiLlo9lWAqGnhRNRFa0R+vqiv+Q13YP7C9uwLLsTp4EjG8YgoIzfSBnmvgBwG/3cJm5pD/kACPSJSqyXy+g==" saltValue="N4yPMNAeYhi3qtf+wzAxR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546</v>
      </c>
      <c r="G33" s="17" t="s">
        <v>547</v>
      </c>
      <c r="H33" s="17" t="s">
        <v>548</v>
      </c>
      <c r="I33" s="17" t="s">
        <v>549</v>
      </c>
      <c r="J33" s="18" t="s">
        <v>550</v>
      </c>
      <c r="K33" s="10"/>
      <c r="L33" s="10"/>
      <c r="M33" s="10"/>
      <c r="N33" s="10"/>
      <c r="O33" s="10"/>
      <c r="P33" s="10"/>
    </row>
    <row r="34" spans="1:16" ht="39" customHeight="1" x14ac:dyDescent="0.2">
      <c r="A34" s="10"/>
      <c r="B34" s="19"/>
      <c r="C34" s="1125" t="s">
        <v>552</v>
      </c>
      <c r="D34" s="1125"/>
      <c r="E34" s="1126"/>
      <c r="F34" s="20">
        <v>2.0699999999999998</v>
      </c>
      <c r="G34" s="21">
        <v>2.1</v>
      </c>
      <c r="H34" s="21">
        <v>3.54</v>
      </c>
      <c r="I34" s="21">
        <v>0.48</v>
      </c>
      <c r="J34" s="22">
        <v>4.12</v>
      </c>
      <c r="K34" s="10"/>
      <c r="L34" s="10"/>
      <c r="M34" s="10"/>
      <c r="N34" s="10"/>
      <c r="O34" s="10"/>
      <c r="P34" s="10"/>
    </row>
    <row r="35" spans="1:16" ht="39" customHeight="1" x14ac:dyDescent="0.2">
      <c r="A35" s="10"/>
      <c r="B35" s="23"/>
      <c r="C35" s="1119" t="s">
        <v>553</v>
      </c>
      <c r="D35" s="1120"/>
      <c r="E35" s="1121"/>
      <c r="F35" s="24">
        <v>0.84</v>
      </c>
      <c r="G35" s="25">
        <v>0.8</v>
      </c>
      <c r="H35" s="25">
        <v>0.79</v>
      </c>
      <c r="I35" s="25">
        <v>0.77</v>
      </c>
      <c r="J35" s="26">
        <v>0.78</v>
      </c>
      <c r="K35" s="10"/>
      <c r="L35" s="10"/>
      <c r="M35" s="10"/>
      <c r="N35" s="10"/>
      <c r="O35" s="10"/>
      <c r="P35" s="10"/>
    </row>
    <row r="36" spans="1:16" ht="39" customHeight="1" x14ac:dyDescent="0.2">
      <c r="A36" s="10"/>
      <c r="B36" s="23"/>
      <c r="C36" s="1119" t="s">
        <v>554</v>
      </c>
      <c r="D36" s="1120"/>
      <c r="E36" s="1121"/>
      <c r="F36" s="24">
        <v>0.53</v>
      </c>
      <c r="G36" s="25">
        <v>0.67</v>
      </c>
      <c r="H36" s="25">
        <v>1.62</v>
      </c>
      <c r="I36" s="25">
        <v>1.64</v>
      </c>
      <c r="J36" s="26">
        <v>0.37</v>
      </c>
      <c r="K36" s="10"/>
      <c r="L36" s="10"/>
      <c r="M36" s="10"/>
      <c r="N36" s="10"/>
      <c r="O36" s="10"/>
      <c r="P36" s="10"/>
    </row>
    <row r="37" spans="1:16" ht="39" customHeight="1" x14ac:dyDescent="0.2">
      <c r="A37" s="10"/>
      <c r="B37" s="23"/>
      <c r="C37" s="1119" t="s">
        <v>555</v>
      </c>
      <c r="D37" s="1120"/>
      <c r="E37" s="1121"/>
      <c r="F37" s="24">
        <v>0.25</v>
      </c>
      <c r="G37" s="25">
        <v>0.21</v>
      </c>
      <c r="H37" s="25">
        <v>0.22</v>
      </c>
      <c r="I37" s="25">
        <v>0.2</v>
      </c>
      <c r="J37" s="26">
        <v>0.19</v>
      </c>
      <c r="K37" s="10"/>
      <c r="L37" s="10"/>
      <c r="M37" s="10"/>
      <c r="N37" s="10"/>
      <c r="O37" s="10"/>
      <c r="P37" s="10"/>
    </row>
    <row r="38" spans="1:16" ht="39" customHeight="1" x14ac:dyDescent="0.2">
      <c r="A38" s="10"/>
      <c r="B38" s="23"/>
      <c r="C38" s="1119" t="s">
        <v>556</v>
      </c>
      <c r="D38" s="1120"/>
      <c r="E38" s="1121"/>
      <c r="F38" s="24">
        <v>0.02</v>
      </c>
      <c r="G38" s="25">
        <v>0.03</v>
      </c>
      <c r="H38" s="25">
        <v>0.03</v>
      </c>
      <c r="I38" s="25">
        <v>0.02</v>
      </c>
      <c r="J38" s="26">
        <v>0.03</v>
      </c>
      <c r="K38" s="10"/>
      <c r="L38" s="10"/>
      <c r="M38" s="10"/>
      <c r="N38" s="10"/>
      <c r="O38" s="10"/>
      <c r="P38" s="10"/>
    </row>
    <row r="39" spans="1:16" ht="39" customHeight="1" x14ac:dyDescent="0.2">
      <c r="A39" s="10"/>
      <c r="B39" s="23"/>
      <c r="C39" s="1119" t="s">
        <v>557</v>
      </c>
      <c r="D39" s="1120"/>
      <c r="E39" s="1121"/>
      <c r="F39" s="24">
        <v>0</v>
      </c>
      <c r="G39" s="25">
        <v>0</v>
      </c>
      <c r="H39" s="25">
        <v>0</v>
      </c>
      <c r="I39" s="25">
        <v>0</v>
      </c>
      <c r="J39" s="26">
        <v>0</v>
      </c>
      <c r="K39" s="10"/>
      <c r="L39" s="10"/>
      <c r="M39" s="10"/>
      <c r="N39" s="10"/>
      <c r="O39" s="10"/>
      <c r="P39" s="10"/>
    </row>
    <row r="40" spans="1:16" ht="39" customHeight="1" x14ac:dyDescent="0.2">
      <c r="A40" s="10"/>
      <c r="B40" s="23"/>
      <c r="C40" s="1119" t="s">
        <v>558</v>
      </c>
      <c r="D40" s="1120"/>
      <c r="E40" s="1121"/>
      <c r="F40" s="24">
        <v>0</v>
      </c>
      <c r="G40" s="25">
        <v>0</v>
      </c>
      <c r="H40" s="25">
        <v>0</v>
      </c>
      <c r="I40" s="25">
        <v>0</v>
      </c>
      <c r="J40" s="26">
        <v>0</v>
      </c>
      <c r="K40" s="10"/>
      <c r="L40" s="10"/>
      <c r="M40" s="10"/>
      <c r="N40" s="10"/>
      <c r="O40" s="10"/>
      <c r="P40" s="10"/>
    </row>
    <row r="41" spans="1:16" ht="39" customHeight="1" x14ac:dyDescent="0.2">
      <c r="A41" s="10"/>
      <c r="B41" s="23"/>
      <c r="C41" s="1119" t="s">
        <v>559</v>
      </c>
      <c r="D41" s="1120"/>
      <c r="E41" s="1121"/>
      <c r="F41" s="24">
        <v>0</v>
      </c>
      <c r="G41" s="25">
        <v>0</v>
      </c>
      <c r="H41" s="25">
        <v>0</v>
      </c>
      <c r="I41" s="25">
        <v>0</v>
      </c>
      <c r="J41" s="26">
        <v>0</v>
      </c>
      <c r="K41" s="10"/>
      <c r="L41" s="10"/>
      <c r="M41" s="10"/>
      <c r="N41" s="10"/>
      <c r="O41" s="10"/>
      <c r="P41" s="10"/>
    </row>
    <row r="42" spans="1:16" ht="39" customHeight="1" x14ac:dyDescent="0.2">
      <c r="A42" s="10"/>
      <c r="B42" s="27"/>
      <c r="C42" s="1119" t="s">
        <v>560</v>
      </c>
      <c r="D42" s="1120"/>
      <c r="E42" s="1121"/>
      <c r="F42" s="24" t="s">
        <v>505</v>
      </c>
      <c r="G42" s="25" t="s">
        <v>505</v>
      </c>
      <c r="H42" s="25" t="s">
        <v>505</v>
      </c>
      <c r="I42" s="25" t="s">
        <v>505</v>
      </c>
      <c r="J42" s="26" t="s">
        <v>505</v>
      </c>
      <c r="K42" s="10"/>
      <c r="L42" s="10"/>
      <c r="M42" s="10"/>
      <c r="N42" s="10"/>
      <c r="O42" s="10"/>
      <c r="P42" s="10"/>
    </row>
    <row r="43" spans="1:16" ht="39" customHeight="1" thickBot="1" x14ac:dyDescent="0.25">
      <c r="A43" s="10"/>
      <c r="B43" s="28"/>
      <c r="C43" s="1122" t="s">
        <v>561</v>
      </c>
      <c r="D43" s="1123"/>
      <c r="E43" s="1124"/>
      <c r="F43" s="29">
        <v>0.22</v>
      </c>
      <c r="G43" s="30">
        <v>0.65</v>
      </c>
      <c r="H43" s="30">
        <v>0.48</v>
      </c>
      <c r="I43" s="30">
        <v>0.42</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SgFIwTBexz+xZTFzHCxugW+seDOwr1KBTUNBbbYHfy9dpXQT+00ZbNDLkaMZx9CJKZrUyi64NMcZN+OoI7Rj3Q==" saltValue="TzVNwkfO8yy8XcrZgRA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85" zoomScaleNormal="85"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546</v>
      </c>
      <c r="L44" s="44" t="s">
        <v>547</v>
      </c>
      <c r="M44" s="44" t="s">
        <v>548</v>
      </c>
      <c r="N44" s="44" t="s">
        <v>549</v>
      </c>
      <c r="O44" s="45" t="s">
        <v>550</v>
      </c>
      <c r="P44" s="36"/>
      <c r="Q44" s="36"/>
      <c r="R44" s="36"/>
      <c r="S44" s="36"/>
      <c r="T44" s="36"/>
      <c r="U44" s="36"/>
    </row>
    <row r="45" spans="1:21" ht="30.75" customHeight="1" x14ac:dyDescent="0.2">
      <c r="A45" s="36"/>
      <c r="B45" s="1127" t="s">
        <v>10</v>
      </c>
      <c r="C45" s="1128"/>
      <c r="D45" s="46"/>
      <c r="E45" s="1133" t="s">
        <v>11</v>
      </c>
      <c r="F45" s="1133"/>
      <c r="G45" s="1133"/>
      <c r="H45" s="1133"/>
      <c r="I45" s="1133"/>
      <c r="J45" s="1134"/>
      <c r="K45" s="47">
        <v>63273</v>
      </c>
      <c r="L45" s="48">
        <v>61179</v>
      </c>
      <c r="M45" s="48">
        <v>58255</v>
      </c>
      <c r="N45" s="48">
        <v>58153</v>
      </c>
      <c r="O45" s="49">
        <v>57984</v>
      </c>
      <c r="P45" s="36"/>
      <c r="Q45" s="36"/>
      <c r="R45" s="36"/>
      <c r="S45" s="36"/>
      <c r="T45" s="36"/>
      <c r="U45" s="36"/>
    </row>
    <row r="46" spans="1:21" ht="30.75" customHeight="1" x14ac:dyDescent="0.2">
      <c r="A46" s="36"/>
      <c r="B46" s="1129"/>
      <c r="C46" s="1130"/>
      <c r="D46" s="50"/>
      <c r="E46" s="1135" t="s">
        <v>12</v>
      </c>
      <c r="F46" s="1135"/>
      <c r="G46" s="1135"/>
      <c r="H46" s="1135"/>
      <c r="I46" s="1135"/>
      <c r="J46" s="1136"/>
      <c r="K46" s="51" t="s">
        <v>505</v>
      </c>
      <c r="L46" s="52" t="s">
        <v>505</v>
      </c>
      <c r="M46" s="52" t="s">
        <v>505</v>
      </c>
      <c r="N46" s="52" t="s">
        <v>505</v>
      </c>
      <c r="O46" s="53" t="s">
        <v>505</v>
      </c>
      <c r="P46" s="36"/>
      <c r="Q46" s="36"/>
      <c r="R46" s="36"/>
      <c r="S46" s="36"/>
      <c r="T46" s="36"/>
      <c r="U46" s="36"/>
    </row>
    <row r="47" spans="1:21" ht="30.75" customHeight="1" x14ac:dyDescent="0.2">
      <c r="A47" s="36"/>
      <c r="B47" s="1129"/>
      <c r="C47" s="1130"/>
      <c r="D47" s="50"/>
      <c r="E47" s="1135" t="s">
        <v>13</v>
      </c>
      <c r="F47" s="1135"/>
      <c r="G47" s="1135"/>
      <c r="H47" s="1135"/>
      <c r="I47" s="1135"/>
      <c r="J47" s="1136"/>
      <c r="K47" s="51">
        <v>1667</v>
      </c>
      <c r="L47" s="52">
        <v>2000</v>
      </c>
      <c r="M47" s="52">
        <v>2333</v>
      </c>
      <c r="N47" s="52">
        <v>2750</v>
      </c>
      <c r="O47" s="53">
        <v>3083</v>
      </c>
      <c r="P47" s="36"/>
      <c r="Q47" s="36"/>
      <c r="R47" s="36"/>
      <c r="S47" s="36"/>
      <c r="T47" s="36"/>
      <c r="U47" s="36"/>
    </row>
    <row r="48" spans="1:21" ht="30.75" customHeight="1" x14ac:dyDescent="0.2">
      <c r="A48" s="36"/>
      <c r="B48" s="1129"/>
      <c r="C48" s="1130"/>
      <c r="D48" s="50"/>
      <c r="E48" s="1135" t="s">
        <v>14</v>
      </c>
      <c r="F48" s="1135"/>
      <c r="G48" s="1135"/>
      <c r="H48" s="1135"/>
      <c r="I48" s="1135"/>
      <c r="J48" s="1136"/>
      <c r="K48" s="51" t="s">
        <v>505</v>
      </c>
      <c r="L48" s="52" t="s">
        <v>505</v>
      </c>
      <c r="M48" s="52" t="s">
        <v>505</v>
      </c>
      <c r="N48" s="52">
        <v>0</v>
      </c>
      <c r="O48" s="53">
        <v>0</v>
      </c>
      <c r="P48" s="36"/>
      <c r="Q48" s="36"/>
      <c r="R48" s="36"/>
      <c r="S48" s="36"/>
      <c r="T48" s="36"/>
      <c r="U48" s="36"/>
    </row>
    <row r="49" spans="1:21" ht="30.75" customHeight="1" x14ac:dyDescent="0.2">
      <c r="A49" s="36"/>
      <c r="B49" s="1129"/>
      <c r="C49" s="1130"/>
      <c r="D49" s="50"/>
      <c r="E49" s="1135" t="s">
        <v>15</v>
      </c>
      <c r="F49" s="1135"/>
      <c r="G49" s="1135"/>
      <c r="H49" s="1135"/>
      <c r="I49" s="1135"/>
      <c r="J49" s="1136"/>
      <c r="K49" s="51" t="s">
        <v>505</v>
      </c>
      <c r="L49" s="52" t="s">
        <v>505</v>
      </c>
      <c r="M49" s="52" t="s">
        <v>505</v>
      </c>
      <c r="N49" s="52" t="s">
        <v>505</v>
      </c>
      <c r="O49" s="53" t="s">
        <v>505</v>
      </c>
      <c r="P49" s="36"/>
      <c r="Q49" s="36"/>
      <c r="R49" s="36"/>
      <c r="S49" s="36"/>
      <c r="T49" s="36"/>
      <c r="U49" s="36"/>
    </row>
    <row r="50" spans="1:21" ht="30.75" customHeight="1" x14ac:dyDescent="0.2">
      <c r="A50" s="36"/>
      <c r="B50" s="1129"/>
      <c r="C50" s="1130"/>
      <c r="D50" s="50"/>
      <c r="E50" s="1135" t="s">
        <v>16</v>
      </c>
      <c r="F50" s="1135"/>
      <c r="G50" s="1135"/>
      <c r="H50" s="1135"/>
      <c r="I50" s="1135"/>
      <c r="J50" s="1136"/>
      <c r="K50" s="51">
        <v>1249</v>
      </c>
      <c r="L50" s="52">
        <v>1122</v>
      </c>
      <c r="M50" s="52">
        <v>911</v>
      </c>
      <c r="N50" s="52">
        <v>681</v>
      </c>
      <c r="O50" s="53">
        <v>376</v>
      </c>
      <c r="P50" s="36"/>
      <c r="Q50" s="36"/>
      <c r="R50" s="36"/>
      <c r="S50" s="36"/>
      <c r="T50" s="36"/>
      <c r="U50" s="36"/>
    </row>
    <row r="51" spans="1:21" ht="30.75" customHeight="1" x14ac:dyDescent="0.2">
      <c r="A51" s="36"/>
      <c r="B51" s="1131"/>
      <c r="C51" s="1132"/>
      <c r="D51" s="54"/>
      <c r="E51" s="1135" t="s">
        <v>17</v>
      </c>
      <c r="F51" s="1135"/>
      <c r="G51" s="1135"/>
      <c r="H51" s="1135"/>
      <c r="I51" s="1135"/>
      <c r="J51" s="1136"/>
      <c r="K51" s="51">
        <v>0</v>
      </c>
      <c r="L51" s="52">
        <v>0</v>
      </c>
      <c r="M51" s="52">
        <v>9</v>
      </c>
      <c r="N51" s="52">
        <v>2</v>
      </c>
      <c r="O51" s="53">
        <v>1</v>
      </c>
      <c r="P51" s="36"/>
      <c r="Q51" s="36"/>
      <c r="R51" s="36"/>
      <c r="S51" s="36"/>
      <c r="T51" s="36"/>
      <c r="U51" s="36"/>
    </row>
    <row r="52" spans="1:21" ht="30.75" customHeight="1" x14ac:dyDescent="0.2">
      <c r="A52" s="36"/>
      <c r="B52" s="1137" t="s">
        <v>18</v>
      </c>
      <c r="C52" s="1138"/>
      <c r="D52" s="54"/>
      <c r="E52" s="1135" t="s">
        <v>19</v>
      </c>
      <c r="F52" s="1135"/>
      <c r="G52" s="1135"/>
      <c r="H52" s="1135"/>
      <c r="I52" s="1135"/>
      <c r="J52" s="1136"/>
      <c r="K52" s="51">
        <v>47002</v>
      </c>
      <c r="L52" s="52">
        <v>47369</v>
      </c>
      <c r="M52" s="52">
        <v>43168</v>
      </c>
      <c r="N52" s="52">
        <v>40865</v>
      </c>
      <c r="O52" s="53">
        <v>39530</v>
      </c>
      <c r="P52" s="36"/>
      <c r="Q52" s="36"/>
      <c r="R52" s="36"/>
      <c r="S52" s="36"/>
      <c r="T52" s="36"/>
      <c r="U52" s="36"/>
    </row>
    <row r="53" spans="1:21" ht="30.75" customHeight="1" thickBot="1" x14ac:dyDescent="0.25">
      <c r="A53" s="36"/>
      <c r="B53" s="1139" t="s">
        <v>20</v>
      </c>
      <c r="C53" s="1140"/>
      <c r="D53" s="55"/>
      <c r="E53" s="1141" t="s">
        <v>21</v>
      </c>
      <c r="F53" s="1141"/>
      <c r="G53" s="1141"/>
      <c r="H53" s="1141"/>
      <c r="I53" s="1141"/>
      <c r="J53" s="1142"/>
      <c r="K53" s="56">
        <v>19187</v>
      </c>
      <c r="L53" s="57">
        <v>16932</v>
      </c>
      <c r="M53" s="57">
        <v>18340</v>
      </c>
      <c r="N53" s="57">
        <v>20721</v>
      </c>
      <c r="O53" s="58">
        <v>21914</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562</v>
      </c>
      <c r="P55" s="36"/>
      <c r="Q55" s="36"/>
      <c r="R55" s="36"/>
      <c r="S55" s="36"/>
      <c r="T55" s="36"/>
      <c r="U55" s="36"/>
    </row>
    <row r="56" spans="1:21" ht="30.75" customHeight="1" thickBot="1" x14ac:dyDescent="0.3">
      <c r="A56" s="36"/>
      <c r="B56" s="62"/>
      <c r="C56" s="63"/>
      <c r="D56" s="63"/>
      <c r="E56" s="64"/>
      <c r="F56" s="64"/>
      <c r="G56" s="64"/>
      <c r="H56" s="64"/>
      <c r="I56" s="64"/>
      <c r="J56" s="65" t="s">
        <v>3</v>
      </c>
      <c r="K56" s="66" t="s">
        <v>563</v>
      </c>
      <c r="L56" s="67" t="s">
        <v>564</v>
      </c>
      <c r="M56" s="67" t="s">
        <v>565</v>
      </c>
      <c r="N56" s="67" t="s">
        <v>566</v>
      </c>
      <c r="O56" s="68" t="s">
        <v>567</v>
      </c>
      <c r="P56" s="36"/>
      <c r="Q56" s="36"/>
      <c r="R56" s="36"/>
      <c r="S56" s="36"/>
      <c r="T56" s="36"/>
      <c r="U56" s="36"/>
    </row>
    <row r="57" spans="1:21" ht="30.75" customHeight="1" x14ac:dyDescent="0.2">
      <c r="A57" s="36"/>
      <c r="B57" s="1143" t="s">
        <v>24</v>
      </c>
      <c r="C57" s="1144"/>
      <c r="D57" s="1149" t="s">
        <v>25</v>
      </c>
      <c r="E57" s="1150"/>
      <c r="F57" s="1150"/>
      <c r="G57" s="1150"/>
      <c r="H57" s="1150"/>
      <c r="I57" s="1150"/>
      <c r="J57" s="1151"/>
      <c r="K57" s="69">
        <v>0</v>
      </c>
      <c r="L57" s="70">
        <v>0</v>
      </c>
      <c r="M57" s="70">
        <v>0</v>
      </c>
      <c r="N57" s="70">
        <v>0</v>
      </c>
      <c r="O57" s="71">
        <v>0</v>
      </c>
      <c r="P57" s="36"/>
      <c r="Q57" s="36"/>
      <c r="R57" s="36"/>
      <c r="S57" s="36"/>
      <c r="T57" s="36"/>
      <c r="U57" s="36"/>
    </row>
    <row r="58" spans="1:21" ht="30.75" customHeight="1" x14ac:dyDescent="0.2">
      <c r="A58" s="36"/>
      <c r="B58" s="1145"/>
      <c r="C58" s="1146"/>
      <c r="D58" s="1152" t="s">
        <v>26</v>
      </c>
      <c r="E58" s="1153"/>
      <c r="F58" s="1153"/>
      <c r="G58" s="1153"/>
      <c r="H58" s="1153"/>
      <c r="I58" s="1153"/>
      <c r="J58" s="1154"/>
      <c r="K58" s="72">
        <v>588</v>
      </c>
      <c r="L58" s="73">
        <v>1765</v>
      </c>
      <c r="M58" s="73">
        <v>3529</v>
      </c>
      <c r="N58" s="73">
        <v>5882</v>
      </c>
      <c r="O58" s="74">
        <v>9164</v>
      </c>
      <c r="P58" s="36"/>
      <c r="Q58" s="36"/>
      <c r="R58" s="36"/>
      <c r="S58" s="36"/>
      <c r="T58" s="36"/>
      <c r="U58" s="36"/>
    </row>
    <row r="59" spans="1:21" ht="30.75" customHeight="1" thickBot="1" x14ac:dyDescent="0.25">
      <c r="A59" s="36"/>
      <c r="B59" s="1147"/>
      <c r="C59" s="1148"/>
      <c r="D59" s="1155" t="s">
        <v>27</v>
      </c>
      <c r="E59" s="1156"/>
      <c r="F59" s="1156"/>
      <c r="G59" s="1156"/>
      <c r="H59" s="1156"/>
      <c r="I59" s="1156"/>
      <c r="J59" s="1157"/>
      <c r="K59" s="75">
        <v>3333</v>
      </c>
      <c r="L59" s="76">
        <v>5000</v>
      </c>
      <c r="M59" s="76">
        <v>7000</v>
      </c>
      <c r="N59" s="76">
        <v>9333</v>
      </c>
      <c r="O59" s="77">
        <v>12083</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eMAHURvzD+GEhWziSWbQNYqQOlFMXEs+OmvseT4O2FUOOV/INZOFlWNcSt9B/u4PMntl5juUGcJdFum+SdwPAQ==" saltValue="hBuUjpw7SSOOKmWJF92TKQ=="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546</v>
      </c>
      <c r="J40" s="362" t="s">
        <v>547</v>
      </c>
      <c r="K40" s="362" t="s">
        <v>548</v>
      </c>
      <c r="L40" s="362" t="s">
        <v>549</v>
      </c>
      <c r="M40" s="363" t="s">
        <v>550</v>
      </c>
    </row>
    <row r="41" spans="2:13" ht="27.75" customHeight="1" x14ac:dyDescent="0.2">
      <c r="B41" s="1158" t="s">
        <v>30</v>
      </c>
      <c r="C41" s="1159"/>
      <c r="D41" s="88"/>
      <c r="E41" s="1164" t="s">
        <v>31</v>
      </c>
      <c r="F41" s="1164"/>
      <c r="G41" s="1164"/>
      <c r="H41" s="1165"/>
      <c r="I41" s="364">
        <v>699034</v>
      </c>
      <c r="J41" s="365">
        <v>697940</v>
      </c>
      <c r="K41" s="365">
        <v>727236</v>
      </c>
      <c r="L41" s="365">
        <v>752966</v>
      </c>
      <c r="M41" s="366">
        <v>774249</v>
      </c>
    </row>
    <row r="42" spans="2:13" ht="27.75" customHeight="1" x14ac:dyDescent="0.2">
      <c r="B42" s="1160"/>
      <c r="C42" s="1161"/>
      <c r="D42" s="89"/>
      <c r="E42" s="1166" t="s">
        <v>32</v>
      </c>
      <c r="F42" s="1166"/>
      <c r="G42" s="1166"/>
      <c r="H42" s="1167"/>
      <c r="I42" s="367">
        <v>3735</v>
      </c>
      <c r="J42" s="368">
        <v>2552</v>
      </c>
      <c r="K42" s="368">
        <v>1694</v>
      </c>
      <c r="L42" s="368">
        <v>1085</v>
      </c>
      <c r="M42" s="369">
        <v>775</v>
      </c>
    </row>
    <row r="43" spans="2:13" ht="27.75" customHeight="1" x14ac:dyDescent="0.2">
      <c r="B43" s="1160"/>
      <c r="C43" s="1161"/>
      <c r="D43" s="89"/>
      <c r="E43" s="1166" t="s">
        <v>33</v>
      </c>
      <c r="F43" s="1166"/>
      <c r="G43" s="1166"/>
      <c r="H43" s="1167"/>
      <c r="I43" s="367" t="s">
        <v>505</v>
      </c>
      <c r="J43" s="368" t="s">
        <v>505</v>
      </c>
      <c r="K43" s="368" t="s">
        <v>505</v>
      </c>
      <c r="L43" s="368" t="s">
        <v>505</v>
      </c>
      <c r="M43" s="369" t="s">
        <v>505</v>
      </c>
    </row>
    <row r="44" spans="2:13" ht="27.75" customHeight="1" x14ac:dyDescent="0.2">
      <c r="B44" s="1160"/>
      <c r="C44" s="1161"/>
      <c r="D44" s="89"/>
      <c r="E44" s="1166" t="s">
        <v>34</v>
      </c>
      <c r="F44" s="1166"/>
      <c r="G44" s="1166"/>
      <c r="H44" s="1167"/>
      <c r="I44" s="367" t="s">
        <v>505</v>
      </c>
      <c r="J44" s="368" t="s">
        <v>505</v>
      </c>
      <c r="K44" s="368" t="s">
        <v>505</v>
      </c>
      <c r="L44" s="368" t="s">
        <v>505</v>
      </c>
      <c r="M44" s="369" t="s">
        <v>505</v>
      </c>
    </row>
    <row r="45" spans="2:13" ht="27.75" customHeight="1" x14ac:dyDescent="0.2">
      <c r="B45" s="1160"/>
      <c r="C45" s="1161"/>
      <c r="D45" s="89"/>
      <c r="E45" s="1166" t="s">
        <v>35</v>
      </c>
      <c r="F45" s="1166"/>
      <c r="G45" s="1166"/>
      <c r="H45" s="1167"/>
      <c r="I45" s="367">
        <v>105217</v>
      </c>
      <c r="J45" s="368">
        <v>104420</v>
      </c>
      <c r="K45" s="368">
        <v>102958</v>
      </c>
      <c r="L45" s="368">
        <v>97549</v>
      </c>
      <c r="M45" s="369">
        <v>95960</v>
      </c>
    </row>
    <row r="46" spans="2:13" ht="27.75" customHeight="1" x14ac:dyDescent="0.2">
      <c r="B46" s="1160"/>
      <c r="C46" s="1161"/>
      <c r="D46" s="90"/>
      <c r="E46" s="1168" t="s">
        <v>36</v>
      </c>
      <c r="F46" s="1168"/>
      <c r="G46" s="1168"/>
      <c r="H46" s="1169"/>
      <c r="I46" s="367">
        <v>557</v>
      </c>
      <c r="J46" s="368">
        <v>540</v>
      </c>
      <c r="K46" s="368">
        <v>460</v>
      </c>
      <c r="L46" s="368">
        <v>304</v>
      </c>
      <c r="M46" s="369">
        <v>388</v>
      </c>
    </row>
    <row r="47" spans="2:13" ht="27.75" customHeight="1" x14ac:dyDescent="0.2">
      <c r="B47" s="1160"/>
      <c r="C47" s="1161"/>
      <c r="D47" s="91"/>
      <c r="E47" s="1170" t="s">
        <v>37</v>
      </c>
      <c r="F47" s="1171"/>
      <c r="G47" s="1171"/>
      <c r="H47" s="1172"/>
      <c r="I47" s="367" t="s">
        <v>505</v>
      </c>
      <c r="J47" s="368" t="s">
        <v>505</v>
      </c>
      <c r="K47" s="368" t="s">
        <v>505</v>
      </c>
      <c r="L47" s="368" t="s">
        <v>505</v>
      </c>
      <c r="M47" s="369" t="s">
        <v>505</v>
      </c>
    </row>
    <row r="48" spans="2:13" ht="27.75" customHeight="1" x14ac:dyDescent="0.2">
      <c r="B48" s="1160"/>
      <c r="C48" s="1161"/>
      <c r="D48" s="89"/>
      <c r="E48" s="1166" t="s">
        <v>38</v>
      </c>
      <c r="F48" s="1166"/>
      <c r="G48" s="1166"/>
      <c r="H48" s="1167"/>
      <c r="I48" s="367" t="s">
        <v>505</v>
      </c>
      <c r="J48" s="368" t="s">
        <v>505</v>
      </c>
      <c r="K48" s="368" t="s">
        <v>505</v>
      </c>
      <c r="L48" s="368" t="s">
        <v>505</v>
      </c>
      <c r="M48" s="369" t="s">
        <v>505</v>
      </c>
    </row>
    <row r="49" spans="2:13" ht="27.75" customHeight="1" x14ac:dyDescent="0.2">
      <c r="B49" s="1162"/>
      <c r="C49" s="1163"/>
      <c r="D49" s="89"/>
      <c r="E49" s="1166" t="s">
        <v>39</v>
      </c>
      <c r="F49" s="1166"/>
      <c r="G49" s="1166"/>
      <c r="H49" s="1167"/>
      <c r="I49" s="367" t="s">
        <v>505</v>
      </c>
      <c r="J49" s="368">
        <v>18</v>
      </c>
      <c r="K49" s="368" t="s">
        <v>505</v>
      </c>
      <c r="L49" s="368">
        <v>412</v>
      </c>
      <c r="M49" s="369" t="s">
        <v>505</v>
      </c>
    </row>
    <row r="50" spans="2:13" ht="27.75" customHeight="1" x14ac:dyDescent="0.2">
      <c r="B50" s="1173" t="s">
        <v>40</v>
      </c>
      <c r="C50" s="1174"/>
      <c r="D50" s="92"/>
      <c r="E50" s="1166" t="s">
        <v>41</v>
      </c>
      <c r="F50" s="1166"/>
      <c r="G50" s="1166"/>
      <c r="H50" s="1167"/>
      <c r="I50" s="367">
        <v>55656</v>
      </c>
      <c r="J50" s="368">
        <v>57673</v>
      </c>
      <c r="K50" s="368">
        <v>62336</v>
      </c>
      <c r="L50" s="368">
        <v>78774</v>
      </c>
      <c r="M50" s="369">
        <v>83749</v>
      </c>
    </row>
    <row r="51" spans="2:13" ht="27.75" customHeight="1" x14ac:dyDescent="0.2">
      <c r="B51" s="1160"/>
      <c r="C51" s="1161"/>
      <c r="D51" s="89"/>
      <c r="E51" s="1166" t="s">
        <v>42</v>
      </c>
      <c r="F51" s="1166"/>
      <c r="G51" s="1166"/>
      <c r="H51" s="1167"/>
      <c r="I51" s="367">
        <v>13892</v>
      </c>
      <c r="J51" s="368">
        <v>12297</v>
      </c>
      <c r="K51" s="368">
        <v>13048</v>
      </c>
      <c r="L51" s="368">
        <v>13473</v>
      </c>
      <c r="M51" s="369">
        <v>12642</v>
      </c>
    </row>
    <row r="52" spans="2:13" ht="27.75" customHeight="1" x14ac:dyDescent="0.2">
      <c r="B52" s="1162"/>
      <c r="C52" s="1163"/>
      <c r="D52" s="89"/>
      <c r="E52" s="1166" t="s">
        <v>43</v>
      </c>
      <c r="F52" s="1166"/>
      <c r="G52" s="1166"/>
      <c r="H52" s="1167"/>
      <c r="I52" s="367">
        <v>502537</v>
      </c>
      <c r="J52" s="368">
        <v>492469</v>
      </c>
      <c r="K52" s="368">
        <v>493511</v>
      </c>
      <c r="L52" s="368">
        <v>488386</v>
      </c>
      <c r="M52" s="369">
        <v>471732</v>
      </c>
    </row>
    <row r="53" spans="2:13" ht="27.75" customHeight="1" thickBot="1" x14ac:dyDescent="0.25">
      <c r="B53" s="1175" t="s">
        <v>44</v>
      </c>
      <c r="C53" s="1176"/>
      <c r="D53" s="93"/>
      <c r="E53" s="1177" t="s">
        <v>45</v>
      </c>
      <c r="F53" s="1177"/>
      <c r="G53" s="1177"/>
      <c r="H53" s="1178"/>
      <c r="I53" s="370">
        <v>236457</v>
      </c>
      <c r="J53" s="371">
        <v>243031</v>
      </c>
      <c r="K53" s="371">
        <v>263453</v>
      </c>
      <c r="L53" s="371">
        <v>271683</v>
      </c>
      <c r="M53" s="372">
        <v>303250</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3EpfX1MBuoKp9MabWWFZt2FV7d5taek+i8t0Lv70q/wKLrppxJBP3lzWbF4v8lLF/aTIFhvCVQOeS3xmLBrd5Q==" saltValue="wXy0ApfHcZYomiVZhGB5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548</v>
      </c>
      <c r="G54" s="101" t="s">
        <v>549</v>
      </c>
      <c r="H54" s="102" t="s">
        <v>550</v>
      </c>
    </row>
    <row r="55" spans="2:8" ht="52.5" customHeight="1" x14ac:dyDescent="0.2">
      <c r="B55" s="103"/>
      <c r="C55" s="1187" t="s">
        <v>47</v>
      </c>
      <c r="D55" s="1187"/>
      <c r="E55" s="1188"/>
      <c r="F55" s="104">
        <v>17731</v>
      </c>
      <c r="G55" s="104">
        <v>18741</v>
      </c>
      <c r="H55" s="105">
        <v>18004</v>
      </c>
    </row>
    <row r="56" spans="2:8" ht="52.5" customHeight="1" x14ac:dyDescent="0.2">
      <c r="B56" s="106"/>
      <c r="C56" s="1189" t="s">
        <v>48</v>
      </c>
      <c r="D56" s="1189"/>
      <c r="E56" s="1190"/>
      <c r="F56" s="107">
        <v>10684</v>
      </c>
      <c r="G56" s="107">
        <v>17283</v>
      </c>
      <c r="H56" s="108">
        <v>15929</v>
      </c>
    </row>
    <row r="57" spans="2:8" ht="53.25" customHeight="1" x14ac:dyDescent="0.2">
      <c r="B57" s="106"/>
      <c r="C57" s="1191" t="s">
        <v>49</v>
      </c>
      <c r="D57" s="1191"/>
      <c r="E57" s="1192"/>
      <c r="F57" s="109">
        <v>33156</v>
      </c>
      <c r="G57" s="109">
        <v>37265</v>
      </c>
      <c r="H57" s="110">
        <v>38801</v>
      </c>
    </row>
    <row r="58" spans="2:8" ht="45.75" customHeight="1" x14ac:dyDescent="0.2">
      <c r="B58" s="111"/>
      <c r="C58" s="1179" t="s">
        <v>568</v>
      </c>
      <c r="D58" s="1180"/>
      <c r="E58" s="1181"/>
      <c r="F58" s="112">
        <v>9137</v>
      </c>
      <c r="G58" s="112">
        <v>12137</v>
      </c>
      <c r="H58" s="113">
        <v>11841</v>
      </c>
    </row>
    <row r="59" spans="2:8" ht="45.75" customHeight="1" x14ac:dyDescent="0.2">
      <c r="B59" s="111"/>
      <c r="C59" s="1179" t="s">
        <v>569</v>
      </c>
      <c r="D59" s="1180"/>
      <c r="E59" s="1181"/>
      <c r="F59" s="112">
        <v>5006</v>
      </c>
      <c r="G59" s="112">
        <v>6506</v>
      </c>
      <c r="H59" s="113">
        <v>9743</v>
      </c>
    </row>
    <row r="60" spans="2:8" ht="45.75" customHeight="1" x14ac:dyDescent="0.2">
      <c r="B60" s="111"/>
      <c r="C60" s="1179" t="s">
        <v>570</v>
      </c>
      <c r="D60" s="1180"/>
      <c r="E60" s="1181"/>
      <c r="F60" s="112">
        <v>2579</v>
      </c>
      <c r="G60" s="112">
        <v>3319</v>
      </c>
      <c r="H60" s="113">
        <v>3156</v>
      </c>
    </row>
    <row r="61" spans="2:8" ht="45.75" customHeight="1" x14ac:dyDescent="0.2">
      <c r="B61" s="111"/>
      <c r="C61" s="1179" t="s">
        <v>571</v>
      </c>
      <c r="D61" s="1180"/>
      <c r="E61" s="1181"/>
      <c r="F61" s="112">
        <v>2770</v>
      </c>
      <c r="G61" s="112">
        <v>2816</v>
      </c>
      <c r="H61" s="113">
        <v>2275</v>
      </c>
    </row>
    <row r="62" spans="2:8" ht="45.75" customHeight="1" thickBot="1" x14ac:dyDescent="0.25">
      <c r="B62" s="114"/>
      <c r="C62" s="1182" t="s">
        <v>572</v>
      </c>
      <c r="D62" s="1183"/>
      <c r="E62" s="1184"/>
      <c r="F62" s="115">
        <v>4800</v>
      </c>
      <c r="G62" s="115">
        <v>2921</v>
      </c>
      <c r="H62" s="116">
        <v>1336</v>
      </c>
    </row>
    <row r="63" spans="2:8" ht="52.5" customHeight="1" thickBot="1" x14ac:dyDescent="0.25">
      <c r="B63" s="117"/>
      <c r="C63" s="1185" t="s">
        <v>50</v>
      </c>
      <c r="D63" s="1185"/>
      <c r="E63" s="1186"/>
      <c r="F63" s="118">
        <v>61570</v>
      </c>
      <c r="G63" s="118">
        <v>73288</v>
      </c>
      <c r="H63" s="119">
        <v>72734</v>
      </c>
    </row>
    <row r="64" spans="2:8" ht="13" x14ac:dyDescent="0.2"/>
  </sheetData>
  <sheetProtection algorithmName="SHA-512" hashValue="dDh5umEMHJmLwRhtsKxes2qUgjj3OZLKWRxnbse35EYJT/I2+Xm6QLth5S94ZBVNNlMcczFZJ4X/Gw6i+LcMoA==" saltValue="Geh6ncsVtS7eug4FOReN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537</v>
      </c>
      <c r="B3" s="135"/>
      <c r="C3" s="136"/>
      <c r="D3" s="137">
        <v>102824</v>
      </c>
      <c r="E3" s="138"/>
      <c r="F3" s="139">
        <v>105585</v>
      </c>
      <c r="G3" s="140"/>
      <c r="H3" s="141"/>
    </row>
    <row r="4" spans="1:8" x14ac:dyDescent="0.2">
      <c r="A4" s="142"/>
      <c r="B4" s="143"/>
      <c r="C4" s="144"/>
      <c r="D4" s="145">
        <v>40072</v>
      </c>
      <c r="E4" s="146"/>
      <c r="F4" s="147">
        <v>26225</v>
      </c>
      <c r="G4" s="148"/>
      <c r="H4" s="149"/>
    </row>
    <row r="5" spans="1:8" x14ac:dyDescent="0.2">
      <c r="A5" s="130" t="s">
        <v>539</v>
      </c>
      <c r="B5" s="135"/>
      <c r="C5" s="136"/>
      <c r="D5" s="137">
        <v>113858</v>
      </c>
      <c r="E5" s="138"/>
      <c r="F5" s="139">
        <v>111577</v>
      </c>
      <c r="G5" s="140"/>
      <c r="H5" s="141"/>
    </row>
    <row r="6" spans="1:8" x14ac:dyDescent="0.2">
      <c r="A6" s="142"/>
      <c r="B6" s="143"/>
      <c r="C6" s="144"/>
      <c r="D6" s="145">
        <v>44732</v>
      </c>
      <c r="E6" s="146"/>
      <c r="F6" s="147">
        <v>26257</v>
      </c>
      <c r="G6" s="148"/>
      <c r="H6" s="149"/>
    </row>
    <row r="7" spans="1:8" x14ac:dyDescent="0.2">
      <c r="A7" s="130" t="s">
        <v>540</v>
      </c>
      <c r="B7" s="135"/>
      <c r="C7" s="136"/>
      <c r="D7" s="137">
        <v>146166</v>
      </c>
      <c r="E7" s="138"/>
      <c r="F7" s="139">
        <v>122371</v>
      </c>
      <c r="G7" s="140"/>
      <c r="H7" s="141"/>
    </row>
    <row r="8" spans="1:8" x14ac:dyDescent="0.2">
      <c r="A8" s="142"/>
      <c r="B8" s="143"/>
      <c r="C8" s="144"/>
      <c r="D8" s="145">
        <v>62189</v>
      </c>
      <c r="E8" s="146"/>
      <c r="F8" s="147">
        <v>28038</v>
      </c>
      <c r="G8" s="148"/>
      <c r="H8" s="149"/>
    </row>
    <row r="9" spans="1:8" x14ac:dyDescent="0.2">
      <c r="A9" s="130" t="s">
        <v>541</v>
      </c>
      <c r="B9" s="135"/>
      <c r="C9" s="136"/>
      <c r="D9" s="137">
        <v>157479</v>
      </c>
      <c r="E9" s="138"/>
      <c r="F9" s="139">
        <v>125393</v>
      </c>
      <c r="G9" s="140"/>
      <c r="H9" s="141"/>
    </row>
    <row r="10" spans="1:8" x14ac:dyDescent="0.2">
      <c r="A10" s="142"/>
      <c r="B10" s="143"/>
      <c r="C10" s="144"/>
      <c r="D10" s="145">
        <v>69018</v>
      </c>
      <c r="E10" s="146"/>
      <c r="F10" s="147">
        <v>28054</v>
      </c>
      <c r="G10" s="148"/>
      <c r="H10" s="149"/>
    </row>
    <row r="11" spans="1:8" x14ac:dyDescent="0.2">
      <c r="A11" s="130" t="s">
        <v>542</v>
      </c>
      <c r="B11" s="135"/>
      <c r="C11" s="136"/>
      <c r="D11" s="137">
        <v>164078</v>
      </c>
      <c r="E11" s="138"/>
      <c r="F11" s="139">
        <v>115991</v>
      </c>
      <c r="G11" s="140"/>
      <c r="H11" s="141"/>
    </row>
    <row r="12" spans="1:8" x14ac:dyDescent="0.2">
      <c r="A12" s="142"/>
      <c r="B12" s="143"/>
      <c r="C12" s="150"/>
      <c r="D12" s="145">
        <v>77861</v>
      </c>
      <c r="E12" s="146"/>
      <c r="F12" s="147">
        <v>28546</v>
      </c>
      <c r="G12" s="148"/>
      <c r="H12" s="149"/>
    </row>
    <row r="13" spans="1:8" x14ac:dyDescent="0.2">
      <c r="A13" s="130"/>
      <c r="B13" s="135"/>
      <c r="C13" s="151"/>
      <c r="D13" s="152">
        <v>136881</v>
      </c>
      <c r="E13" s="153"/>
      <c r="F13" s="154">
        <v>116183</v>
      </c>
      <c r="G13" s="155"/>
      <c r="H13" s="141"/>
    </row>
    <row r="14" spans="1:8" x14ac:dyDescent="0.2">
      <c r="A14" s="142"/>
      <c r="B14" s="143"/>
      <c r="C14" s="144"/>
      <c r="D14" s="145">
        <v>58774</v>
      </c>
      <c r="E14" s="146"/>
      <c r="F14" s="147">
        <v>27424</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2.1</v>
      </c>
      <c r="C19" s="156">
        <f>ROUND(VALUE(SUBSTITUTE(実質収支比率等に係る経年分析!G$48,"▲","-")),2)</f>
        <v>2.14</v>
      </c>
      <c r="D19" s="156">
        <f>ROUND(VALUE(SUBSTITUTE(実質収支比率等に係る経年分析!H$48,"▲","-")),2)</f>
        <v>3.58</v>
      </c>
      <c r="E19" s="156">
        <f>ROUND(VALUE(SUBSTITUTE(実質収支比率等に係る経年分析!I$48,"▲","-")),2)</f>
        <v>0.51</v>
      </c>
      <c r="F19" s="156">
        <f>ROUND(VALUE(SUBSTITUTE(実質収支比率等に係る経年分析!J$48,"▲","-")),2)</f>
        <v>4.17</v>
      </c>
    </row>
    <row r="20" spans="1:11" x14ac:dyDescent="0.2">
      <c r="A20" s="156" t="s">
        <v>55</v>
      </c>
      <c r="B20" s="156">
        <f>ROUND(VALUE(SUBSTITUTE(実質収支比率等に係る経年分析!F$47,"▲","-")),2)</f>
        <v>5.79</v>
      </c>
      <c r="C20" s="156">
        <f>ROUND(VALUE(SUBSTITUTE(実質収支比率等に係る経年分析!G$47,"▲","-")),2)</f>
        <v>6.65</v>
      </c>
      <c r="D20" s="156">
        <f>ROUND(VALUE(SUBSTITUTE(実質収支比率等に係る経年分析!H$47,"▲","-")),2)</f>
        <v>6.78</v>
      </c>
      <c r="E20" s="156">
        <f>ROUND(VALUE(SUBSTITUTE(実質収支比率等に係る経年分析!I$47,"▲","-")),2)</f>
        <v>6.89</v>
      </c>
      <c r="F20" s="156">
        <f>ROUND(VALUE(SUBSTITUTE(実質収支比率等に係る経年分析!J$47,"▲","-")),2)</f>
        <v>6.77</v>
      </c>
    </row>
    <row r="21" spans="1:11" x14ac:dyDescent="0.2">
      <c r="A21" s="156" t="s">
        <v>56</v>
      </c>
      <c r="B21" s="156">
        <f>IF(ISNUMBER(VALUE(SUBSTITUTE(実質収支比率等に係る経年分析!F$49,"▲","-"))),ROUND(VALUE(SUBSTITUTE(実質収支比率等に係る経年分析!F$49,"▲","-")),2),NA())</f>
        <v>0.26</v>
      </c>
      <c r="C21" s="156">
        <f>IF(ISNUMBER(VALUE(SUBSTITUTE(実質収支比率等に係る経年分析!G$49,"▲","-"))),ROUND(VALUE(SUBSTITUTE(実質収支比率等に係る経年分析!G$49,"▲","-")),2),NA())</f>
        <v>0.87</v>
      </c>
      <c r="D21" s="156">
        <f>IF(ISNUMBER(VALUE(SUBSTITUTE(実質収支比率等に係る経年分析!H$49,"▲","-"))),ROUND(VALUE(SUBSTITUTE(実質収支比率等に係る経年分析!H$49,"▲","-")),2),NA())</f>
        <v>1.76</v>
      </c>
      <c r="E21" s="156">
        <f>IF(ISNUMBER(VALUE(SUBSTITUTE(実質収支比率等に係る経年分析!I$49,"▲","-"))),ROUND(VALUE(SUBSTITUTE(実質収支比率等に係る経年分析!I$49,"▲","-")),2),NA())</f>
        <v>-2.56</v>
      </c>
      <c r="F21" s="156">
        <f>IF(ISNUMBER(VALUE(SUBSTITUTE(実質収支比率等に係る経年分析!J$49,"▲","-"))),ROUND(VALUE(SUBSTITUTE(実質収支比率等に係る経年分析!J$49,"▲","-")),2),NA())</f>
        <v>3.37</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0.22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0.65</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0.48</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0.42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就農支援資金特別会計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母子父子寡婦福祉資金特別会計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2">
      <c r="A31" s="157" t="str">
        <f>IF(連結実質赤字比率に係る赤字・黒字の構成分析!C$39="",NA(),連結実質赤字比率に係る赤字・黒字の構成分析!C$39)</f>
        <v>災害救助基金特別会計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v>
      </c>
    </row>
    <row r="32" spans="1:11" x14ac:dyDescent="0.2">
      <c r="A32" s="157" t="str">
        <f>IF(連結実質赤字比率に係る赤字・黒字の構成分析!C$38="",NA(),連結実質赤字比率に係る赤字・黒字の構成分析!C$38)</f>
        <v>証紙特別会計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0.02</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0.03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0.03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0.02</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0.03</v>
      </c>
    </row>
    <row r="33" spans="1:16" x14ac:dyDescent="0.2">
      <c r="A33" s="157" t="str">
        <f>IF(連結実質赤字比率に係る赤字・黒字の構成分析!C$37="",NA(),連結実質赤字比率に係る赤字・黒字の構成分析!C$37)</f>
        <v>佐賀県港湾整備事業特別会計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0.25</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0.21</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0.22</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0.19</v>
      </c>
    </row>
    <row r="34" spans="1:16" x14ac:dyDescent="0.2">
      <c r="A34" s="157" t="str">
        <f>IF(連結実質赤字比率に係る赤字・黒字の構成分析!C$36="",NA(),連結実質赤字比率に係る赤字・黒字の構成分析!C$36)</f>
        <v>国民健康保険事業特別会計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0.53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0.67</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1.62</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1.64</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0.37</v>
      </c>
    </row>
    <row r="35" spans="1:16" x14ac:dyDescent="0.2">
      <c r="A35" s="157" t="str">
        <f>IF(連結実質赤字比率に係る赤字・黒字の構成分析!C$35="",NA(),連結実質赤字比率に係る赤字・黒字の構成分析!C$35)</f>
        <v>佐賀県工業用水道事業会計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0.84</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0.8</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0.79</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0.77</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0.78</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2.0699999999999998</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2.1</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3.54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0.48</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4.12</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47002</v>
      </c>
      <c r="E42" s="158"/>
      <c r="F42" s="158"/>
      <c r="G42" s="158">
        <f>'実質公債費比率（分子）の構造'!L$52</f>
        <v>47369</v>
      </c>
      <c r="H42" s="158"/>
      <c r="I42" s="158"/>
      <c r="J42" s="158">
        <f>'実質公債費比率（分子）の構造'!M$52</f>
        <v>43168</v>
      </c>
      <c r="K42" s="158"/>
      <c r="L42" s="158"/>
      <c r="M42" s="158">
        <f>'実質公債費比率（分子）の構造'!N$52</f>
        <v>40865</v>
      </c>
      <c r="N42" s="158"/>
      <c r="O42" s="158"/>
      <c r="P42" s="158">
        <f>'実質公債費比率（分子）の構造'!O$52</f>
        <v>39530</v>
      </c>
    </row>
    <row r="43" spans="1:16" x14ac:dyDescent="0.2">
      <c r="A43" s="158" t="s">
        <v>64</v>
      </c>
      <c r="B43" s="158">
        <f>'実質公債費比率（分子）の構造'!K$51</f>
        <v>0</v>
      </c>
      <c r="C43" s="158"/>
      <c r="D43" s="158"/>
      <c r="E43" s="158">
        <f>'実質公債費比率（分子）の構造'!L$51</f>
        <v>0</v>
      </c>
      <c r="F43" s="158"/>
      <c r="G43" s="158"/>
      <c r="H43" s="158">
        <f>'実質公債費比率（分子）の構造'!M$51</f>
        <v>9</v>
      </c>
      <c r="I43" s="158"/>
      <c r="J43" s="158"/>
      <c r="K43" s="158">
        <f>'実質公債費比率（分子）の構造'!N$51</f>
        <v>2</v>
      </c>
      <c r="L43" s="158"/>
      <c r="M43" s="158"/>
      <c r="N43" s="158">
        <f>'実質公債費比率（分子）の構造'!O$51</f>
        <v>1</v>
      </c>
      <c r="O43" s="158"/>
      <c r="P43" s="158"/>
    </row>
    <row r="44" spans="1:16" x14ac:dyDescent="0.2">
      <c r="A44" s="158" t="s">
        <v>65</v>
      </c>
      <c r="B44" s="158">
        <f>'実質公債費比率（分子）の構造'!K$50</f>
        <v>1249</v>
      </c>
      <c r="C44" s="158"/>
      <c r="D44" s="158"/>
      <c r="E44" s="158">
        <f>'実質公債費比率（分子）の構造'!L$50</f>
        <v>1122</v>
      </c>
      <c r="F44" s="158"/>
      <c r="G44" s="158"/>
      <c r="H44" s="158">
        <f>'実質公債費比率（分子）の構造'!M$50</f>
        <v>911</v>
      </c>
      <c r="I44" s="158"/>
      <c r="J44" s="158"/>
      <c r="K44" s="158">
        <f>'実質公債費比率（分子）の構造'!N$50</f>
        <v>681</v>
      </c>
      <c r="L44" s="158"/>
      <c r="M44" s="158"/>
      <c r="N44" s="158">
        <f>'実質公債費比率（分子）の構造'!O$50</f>
        <v>376</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t="str">
        <f>'実質公債費比率（分子）の構造'!K$48</f>
        <v>-</v>
      </c>
      <c r="C46" s="158"/>
      <c r="D46" s="158"/>
      <c r="E46" s="158" t="str">
        <f>'実質公債費比率（分子）の構造'!L$48</f>
        <v>-</v>
      </c>
      <c r="F46" s="158"/>
      <c r="G46" s="158"/>
      <c r="H46" s="158" t="str">
        <f>'実質公債費比率（分子）の構造'!M$48</f>
        <v>-</v>
      </c>
      <c r="I46" s="158"/>
      <c r="J46" s="158"/>
      <c r="K46" s="158">
        <f>'実質公債費比率（分子）の構造'!N$48</f>
        <v>0</v>
      </c>
      <c r="L46" s="158"/>
      <c r="M46" s="158"/>
      <c r="N46" s="158">
        <f>'実質公債費比率（分子）の構造'!O$48</f>
        <v>0</v>
      </c>
      <c r="O46" s="158"/>
      <c r="P46" s="158"/>
    </row>
    <row r="47" spans="1:16" x14ac:dyDescent="0.2">
      <c r="A47" s="158" t="s">
        <v>68</v>
      </c>
      <c r="B47" s="158">
        <f>'実質公債費比率（分子）の構造'!K$47</f>
        <v>1667</v>
      </c>
      <c r="C47" s="158"/>
      <c r="D47" s="158"/>
      <c r="E47" s="158">
        <f>'実質公債費比率（分子）の構造'!L$47</f>
        <v>2000</v>
      </c>
      <c r="F47" s="158"/>
      <c r="G47" s="158"/>
      <c r="H47" s="158">
        <f>'実質公債費比率（分子）の構造'!M$47</f>
        <v>2333</v>
      </c>
      <c r="I47" s="158"/>
      <c r="J47" s="158"/>
      <c r="K47" s="158">
        <f>'実質公債費比率（分子）の構造'!N$47</f>
        <v>2750</v>
      </c>
      <c r="L47" s="158"/>
      <c r="M47" s="158"/>
      <c r="N47" s="158">
        <f>'実質公債費比率（分子）の構造'!O$47</f>
        <v>3083</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63273</v>
      </c>
      <c r="C49" s="158"/>
      <c r="D49" s="158"/>
      <c r="E49" s="158">
        <f>'実質公債費比率（分子）の構造'!L$45</f>
        <v>61179</v>
      </c>
      <c r="F49" s="158"/>
      <c r="G49" s="158"/>
      <c r="H49" s="158">
        <f>'実質公債費比率（分子）の構造'!M$45</f>
        <v>58255</v>
      </c>
      <c r="I49" s="158"/>
      <c r="J49" s="158"/>
      <c r="K49" s="158">
        <f>'実質公債費比率（分子）の構造'!N$45</f>
        <v>58153</v>
      </c>
      <c r="L49" s="158"/>
      <c r="M49" s="158"/>
      <c r="N49" s="158">
        <f>'実質公債費比率（分子）の構造'!O$45</f>
        <v>57984</v>
      </c>
      <c r="O49" s="158"/>
      <c r="P49" s="158"/>
    </row>
    <row r="50" spans="1:16" x14ac:dyDescent="0.2">
      <c r="A50" s="158" t="s">
        <v>71</v>
      </c>
      <c r="B50" s="158" t="e">
        <f>NA()</f>
        <v>#N/A</v>
      </c>
      <c r="C50" s="158">
        <f>IF(ISNUMBER('実質公債費比率（分子）の構造'!K$53),'実質公債費比率（分子）の構造'!K$53,NA())</f>
        <v>19187</v>
      </c>
      <c r="D50" s="158" t="e">
        <f>NA()</f>
        <v>#N/A</v>
      </c>
      <c r="E50" s="158" t="e">
        <f>NA()</f>
        <v>#N/A</v>
      </c>
      <c r="F50" s="158">
        <f>IF(ISNUMBER('実質公債費比率（分子）の構造'!L$53),'実質公債費比率（分子）の構造'!L$53,NA())</f>
        <v>16932</v>
      </c>
      <c r="G50" s="158" t="e">
        <f>NA()</f>
        <v>#N/A</v>
      </c>
      <c r="H50" s="158" t="e">
        <f>NA()</f>
        <v>#N/A</v>
      </c>
      <c r="I50" s="158">
        <f>IF(ISNUMBER('実質公債費比率（分子）の構造'!M$53),'実質公債費比率（分子）の構造'!M$53,NA())</f>
        <v>18340</v>
      </c>
      <c r="J50" s="158" t="e">
        <f>NA()</f>
        <v>#N/A</v>
      </c>
      <c r="K50" s="158" t="e">
        <f>NA()</f>
        <v>#N/A</v>
      </c>
      <c r="L50" s="158">
        <f>IF(ISNUMBER('実質公債費比率（分子）の構造'!N$53),'実質公債費比率（分子）の構造'!N$53,NA())</f>
        <v>20721</v>
      </c>
      <c r="M50" s="158" t="e">
        <f>NA()</f>
        <v>#N/A</v>
      </c>
      <c r="N50" s="158" t="e">
        <f>NA()</f>
        <v>#N/A</v>
      </c>
      <c r="O50" s="158">
        <f>IF(ISNUMBER('実質公債費比率（分子）の構造'!O$53),'実質公債費比率（分子）の構造'!O$53,NA())</f>
        <v>21914</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502537</v>
      </c>
      <c r="E56" s="157"/>
      <c r="F56" s="157"/>
      <c r="G56" s="157">
        <f>'将来負担比率（分子）の構造'!J$52</f>
        <v>492469</v>
      </c>
      <c r="H56" s="157"/>
      <c r="I56" s="157"/>
      <c r="J56" s="157">
        <f>'将来負担比率（分子）の構造'!K$52</f>
        <v>493511</v>
      </c>
      <c r="K56" s="157"/>
      <c r="L56" s="157"/>
      <c r="M56" s="157">
        <f>'将来負担比率（分子）の構造'!L$52</f>
        <v>488386</v>
      </c>
      <c r="N56" s="157"/>
      <c r="O56" s="157"/>
      <c r="P56" s="157">
        <f>'将来負担比率（分子）の構造'!M$52</f>
        <v>471732</v>
      </c>
    </row>
    <row r="57" spans="1:16" x14ac:dyDescent="0.2">
      <c r="A57" s="157" t="s">
        <v>42</v>
      </c>
      <c r="B57" s="157"/>
      <c r="C57" s="157"/>
      <c r="D57" s="157">
        <f>'将来負担比率（分子）の構造'!I$51</f>
        <v>13892</v>
      </c>
      <c r="E57" s="157"/>
      <c r="F57" s="157"/>
      <c r="G57" s="157">
        <f>'将来負担比率（分子）の構造'!J$51</f>
        <v>12297</v>
      </c>
      <c r="H57" s="157"/>
      <c r="I57" s="157"/>
      <c r="J57" s="157">
        <f>'将来負担比率（分子）の構造'!K$51</f>
        <v>13048</v>
      </c>
      <c r="K57" s="157"/>
      <c r="L57" s="157"/>
      <c r="M57" s="157">
        <f>'将来負担比率（分子）の構造'!L$51</f>
        <v>13473</v>
      </c>
      <c r="N57" s="157"/>
      <c r="O57" s="157"/>
      <c r="P57" s="157">
        <f>'将来負担比率（分子）の構造'!M$51</f>
        <v>12642</v>
      </c>
    </row>
    <row r="58" spans="1:16" x14ac:dyDescent="0.2">
      <c r="A58" s="157" t="s">
        <v>41</v>
      </c>
      <c r="B58" s="157"/>
      <c r="C58" s="157"/>
      <c r="D58" s="157">
        <f>'将来負担比率（分子）の構造'!I$50</f>
        <v>55656</v>
      </c>
      <c r="E58" s="157"/>
      <c r="F58" s="157"/>
      <c r="G58" s="157">
        <f>'将来負担比率（分子）の構造'!J$50</f>
        <v>57673</v>
      </c>
      <c r="H58" s="157"/>
      <c r="I58" s="157"/>
      <c r="J58" s="157">
        <f>'将来負担比率（分子）の構造'!K$50</f>
        <v>62336</v>
      </c>
      <c r="K58" s="157"/>
      <c r="L58" s="157"/>
      <c r="M58" s="157">
        <f>'将来負担比率（分子）の構造'!L$50</f>
        <v>78774</v>
      </c>
      <c r="N58" s="157"/>
      <c r="O58" s="157"/>
      <c r="P58" s="157">
        <f>'将来負担比率（分子）の構造'!M$50</f>
        <v>83749</v>
      </c>
    </row>
    <row r="59" spans="1:16" x14ac:dyDescent="0.2">
      <c r="A59" s="157" t="s">
        <v>39</v>
      </c>
      <c r="B59" s="157" t="str">
        <f>'将来負担比率（分子）の構造'!I$49</f>
        <v>-</v>
      </c>
      <c r="C59" s="157"/>
      <c r="D59" s="157"/>
      <c r="E59" s="157">
        <f>'将来負担比率（分子）の構造'!J$49</f>
        <v>18</v>
      </c>
      <c r="F59" s="157"/>
      <c r="G59" s="157"/>
      <c r="H59" s="157" t="str">
        <f>'将来負担比率（分子）の構造'!K$49</f>
        <v>-</v>
      </c>
      <c r="I59" s="157"/>
      <c r="J59" s="157"/>
      <c r="K59" s="157">
        <f>'将来負担比率（分子）の構造'!L$49</f>
        <v>412</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557</v>
      </c>
      <c r="C61" s="157"/>
      <c r="D61" s="157"/>
      <c r="E61" s="157">
        <f>'将来負担比率（分子）の構造'!J$46</f>
        <v>540</v>
      </c>
      <c r="F61" s="157"/>
      <c r="G61" s="157"/>
      <c r="H61" s="157">
        <f>'将来負担比率（分子）の構造'!K$46</f>
        <v>460</v>
      </c>
      <c r="I61" s="157"/>
      <c r="J61" s="157"/>
      <c r="K61" s="157">
        <f>'将来負担比率（分子）の構造'!L$46</f>
        <v>304</v>
      </c>
      <c r="L61" s="157"/>
      <c r="M61" s="157"/>
      <c r="N61" s="157">
        <f>'将来負担比率（分子）の構造'!M$46</f>
        <v>388</v>
      </c>
      <c r="O61" s="157"/>
      <c r="P61" s="157"/>
    </row>
    <row r="62" spans="1:16" x14ac:dyDescent="0.2">
      <c r="A62" s="157" t="s">
        <v>35</v>
      </c>
      <c r="B62" s="157">
        <f>'将来負担比率（分子）の構造'!I$45</f>
        <v>105217</v>
      </c>
      <c r="C62" s="157"/>
      <c r="D62" s="157"/>
      <c r="E62" s="157">
        <f>'将来負担比率（分子）の構造'!J$45</f>
        <v>104420</v>
      </c>
      <c r="F62" s="157"/>
      <c r="G62" s="157"/>
      <c r="H62" s="157">
        <f>'将来負担比率（分子）の構造'!K$45</f>
        <v>102958</v>
      </c>
      <c r="I62" s="157"/>
      <c r="J62" s="157"/>
      <c r="K62" s="157">
        <f>'将来負担比率（分子）の構造'!L$45</f>
        <v>97549</v>
      </c>
      <c r="L62" s="157"/>
      <c r="M62" s="157"/>
      <c r="N62" s="157">
        <f>'将来負担比率（分子）の構造'!M$45</f>
        <v>95960</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t="str">
        <f>'将来負担比率（分子）の構造'!I$43</f>
        <v>-</v>
      </c>
      <c r="C64" s="157"/>
      <c r="D64" s="157"/>
      <c r="E64" s="157" t="str">
        <f>'将来負担比率（分子）の構造'!J$43</f>
        <v>-</v>
      </c>
      <c r="F64" s="157"/>
      <c r="G64" s="157"/>
      <c r="H64" s="157" t="str">
        <f>'将来負担比率（分子）の構造'!K$43</f>
        <v>-</v>
      </c>
      <c r="I64" s="157"/>
      <c r="J64" s="157"/>
      <c r="K64" s="157" t="str">
        <f>'将来負担比率（分子）の構造'!L$43</f>
        <v>-</v>
      </c>
      <c r="L64" s="157"/>
      <c r="M64" s="157"/>
      <c r="N64" s="157" t="str">
        <f>'将来負担比率（分子）の構造'!M$43</f>
        <v>-</v>
      </c>
      <c r="O64" s="157"/>
      <c r="P64" s="157"/>
    </row>
    <row r="65" spans="1:16" x14ac:dyDescent="0.2">
      <c r="A65" s="157" t="s">
        <v>32</v>
      </c>
      <c r="B65" s="157">
        <f>'将来負担比率（分子）の構造'!I$42</f>
        <v>3735</v>
      </c>
      <c r="C65" s="157"/>
      <c r="D65" s="157"/>
      <c r="E65" s="157">
        <f>'将来負担比率（分子）の構造'!J$42</f>
        <v>2552</v>
      </c>
      <c r="F65" s="157"/>
      <c r="G65" s="157"/>
      <c r="H65" s="157">
        <f>'将来負担比率（分子）の構造'!K$42</f>
        <v>1694</v>
      </c>
      <c r="I65" s="157"/>
      <c r="J65" s="157"/>
      <c r="K65" s="157">
        <f>'将来負担比率（分子）の構造'!L$42</f>
        <v>1085</v>
      </c>
      <c r="L65" s="157"/>
      <c r="M65" s="157"/>
      <c r="N65" s="157">
        <f>'将来負担比率（分子）の構造'!M$42</f>
        <v>775</v>
      </c>
      <c r="O65" s="157"/>
      <c r="P65" s="157"/>
    </row>
    <row r="66" spans="1:16" x14ac:dyDescent="0.2">
      <c r="A66" s="157" t="s">
        <v>31</v>
      </c>
      <c r="B66" s="157">
        <f>'将来負担比率（分子）の構造'!I$41</f>
        <v>699034</v>
      </c>
      <c r="C66" s="157"/>
      <c r="D66" s="157"/>
      <c r="E66" s="157">
        <f>'将来負担比率（分子）の構造'!J$41</f>
        <v>697940</v>
      </c>
      <c r="F66" s="157"/>
      <c r="G66" s="157"/>
      <c r="H66" s="157">
        <f>'将来負担比率（分子）の構造'!K$41</f>
        <v>727236</v>
      </c>
      <c r="I66" s="157"/>
      <c r="J66" s="157"/>
      <c r="K66" s="157">
        <f>'将来負担比率（分子）の構造'!L$41</f>
        <v>752966</v>
      </c>
      <c r="L66" s="157"/>
      <c r="M66" s="157"/>
      <c r="N66" s="157">
        <f>'将来負担比率（分子）の構造'!M$41</f>
        <v>774249</v>
      </c>
      <c r="O66" s="157"/>
      <c r="P66" s="157"/>
    </row>
    <row r="67" spans="1:16" x14ac:dyDescent="0.2">
      <c r="A67" s="157" t="s">
        <v>75</v>
      </c>
      <c r="B67" s="157" t="e">
        <f>NA()</f>
        <v>#N/A</v>
      </c>
      <c r="C67" s="157">
        <f>IF(ISNUMBER('将来負担比率（分子）の構造'!I$53), IF('将来負担比率（分子）の構造'!I$53 &lt; 0, 0, '将来負担比率（分子）の構造'!I$53), NA())</f>
        <v>236457</v>
      </c>
      <c r="D67" s="157" t="e">
        <f>NA()</f>
        <v>#N/A</v>
      </c>
      <c r="E67" s="157" t="e">
        <f>NA()</f>
        <v>#N/A</v>
      </c>
      <c r="F67" s="157">
        <f>IF(ISNUMBER('将来負担比率（分子）の構造'!J$53), IF('将来負担比率（分子）の構造'!J$53 &lt; 0, 0, '将来負担比率（分子）の構造'!J$53), NA())</f>
        <v>243031</v>
      </c>
      <c r="G67" s="157" t="e">
        <f>NA()</f>
        <v>#N/A</v>
      </c>
      <c r="H67" s="157" t="e">
        <f>NA()</f>
        <v>#N/A</v>
      </c>
      <c r="I67" s="157">
        <f>IF(ISNUMBER('将来負担比率（分子）の構造'!K$53), IF('将来負担比率（分子）の構造'!K$53 &lt; 0, 0, '将来負担比率（分子）の構造'!K$53), NA())</f>
        <v>263453</v>
      </c>
      <c r="J67" s="157" t="e">
        <f>NA()</f>
        <v>#N/A</v>
      </c>
      <c r="K67" s="157" t="e">
        <f>NA()</f>
        <v>#N/A</v>
      </c>
      <c r="L67" s="157">
        <f>IF(ISNUMBER('将来負担比率（分子）の構造'!L$53), IF('将来負担比率（分子）の構造'!L$53 &lt; 0, 0, '将来負担比率（分子）の構造'!L$53), NA())</f>
        <v>271683</v>
      </c>
      <c r="M67" s="157" t="e">
        <f>NA()</f>
        <v>#N/A</v>
      </c>
      <c r="N67" s="157" t="e">
        <f>NA()</f>
        <v>#N/A</v>
      </c>
      <c r="O67" s="157">
        <f>IF(ISNUMBER('将来負担比率（分子）の構造'!M$53), IF('将来負担比率（分子）の構造'!M$53 &lt; 0, 0, '将来負担比率（分子）の構造'!M$53), NA())</f>
        <v>303250</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17731</v>
      </c>
      <c r="C72" s="161">
        <f>基金残高に係る経年分析!G55</f>
        <v>18741</v>
      </c>
      <c r="D72" s="161">
        <f>基金残高に係る経年分析!H55</f>
        <v>18004</v>
      </c>
    </row>
    <row r="73" spans="1:16" x14ac:dyDescent="0.2">
      <c r="A73" s="160" t="s">
        <v>78</v>
      </c>
      <c r="B73" s="161">
        <f>基金残高に係る経年分析!F56</f>
        <v>10684</v>
      </c>
      <c r="C73" s="161">
        <f>基金残高に係る経年分析!G56</f>
        <v>17283</v>
      </c>
      <c r="D73" s="161">
        <f>基金残高に係る経年分析!H56</f>
        <v>15929</v>
      </c>
    </row>
    <row r="74" spans="1:16" x14ac:dyDescent="0.2">
      <c r="A74" s="160" t="s">
        <v>79</v>
      </c>
      <c r="B74" s="161">
        <f>基金残高に係る経年分析!F57</f>
        <v>33156</v>
      </c>
      <c r="C74" s="161">
        <f>基金残高に係る経年分析!G57</f>
        <v>37265</v>
      </c>
      <c r="D74" s="161">
        <f>基金残高に係る経年分析!H57</f>
        <v>38801</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194</v>
      </c>
      <c r="DD1" s="569"/>
      <c r="DE1" s="569"/>
      <c r="DF1" s="569"/>
      <c r="DG1" s="569"/>
      <c r="DH1" s="569"/>
      <c r="DI1" s="570"/>
      <c r="DK1" s="568" t="s">
        <v>195</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198</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199</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200</v>
      </c>
      <c r="S4" s="572"/>
      <c r="T4" s="572"/>
      <c r="U4" s="572"/>
      <c r="V4" s="572"/>
      <c r="W4" s="572"/>
      <c r="X4" s="572"/>
      <c r="Y4" s="573"/>
      <c r="Z4" s="571" t="s">
        <v>201</v>
      </c>
      <c r="AA4" s="572"/>
      <c r="AB4" s="572"/>
      <c r="AC4" s="573"/>
      <c r="AD4" s="571" t="s">
        <v>202</v>
      </c>
      <c r="AE4" s="572"/>
      <c r="AF4" s="572"/>
      <c r="AG4" s="572"/>
      <c r="AH4" s="572"/>
      <c r="AI4" s="572"/>
      <c r="AJ4" s="572"/>
      <c r="AK4" s="573"/>
      <c r="AL4" s="571" t="s">
        <v>201</v>
      </c>
      <c r="AM4" s="572"/>
      <c r="AN4" s="572"/>
      <c r="AO4" s="573"/>
      <c r="AP4" s="574" t="s">
        <v>203</v>
      </c>
      <c r="AQ4" s="574"/>
      <c r="AR4" s="574"/>
      <c r="AS4" s="574"/>
      <c r="AT4" s="574"/>
      <c r="AU4" s="574"/>
      <c r="AV4" s="574"/>
      <c r="AW4" s="574"/>
      <c r="AX4" s="574"/>
      <c r="AY4" s="574"/>
      <c r="AZ4" s="574"/>
      <c r="BA4" s="574"/>
      <c r="BB4" s="574"/>
      <c r="BC4" s="574"/>
      <c r="BD4" s="574" t="s">
        <v>204</v>
      </c>
      <c r="BE4" s="574"/>
      <c r="BF4" s="574"/>
      <c r="BG4" s="574"/>
      <c r="BH4" s="574"/>
      <c r="BI4" s="574"/>
      <c r="BJ4" s="574"/>
      <c r="BK4" s="574"/>
      <c r="BL4" s="574" t="s">
        <v>201</v>
      </c>
      <c r="BM4" s="574"/>
      <c r="BN4" s="574"/>
      <c r="BO4" s="574"/>
      <c r="BP4" s="574" t="s">
        <v>205</v>
      </c>
      <c r="BQ4" s="574"/>
      <c r="BR4" s="574"/>
      <c r="BS4" s="574"/>
      <c r="BT4" s="574"/>
      <c r="BU4" s="574"/>
      <c r="BV4" s="574"/>
      <c r="BW4" s="574"/>
      <c r="BY4" s="571" t="s">
        <v>206</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207</v>
      </c>
      <c r="C5" s="576"/>
      <c r="D5" s="576"/>
      <c r="E5" s="576"/>
      <c r="F5" s="576"/>
      <c r="G5" s="576"/>
      <c r="H5" s="576"/>
      <c r="I5" s="576"/>
      <c r="J5" s="576"/>
      <c r="K5" s="576"/>
      <c r="L5" s="576"/>
      <c r="M5" s="576"/>
      <c r="N5" s="576"/>
      <c r="O5" s="576"/>
      <c r="P5" s="576"/>
      <c r="Q5" s="577"/>
      <c r="R5" s="578">
        <v>118994050</v>
      </c>
      <c r="S5" s="579"/>
      <c r="T5" s="579"/>
      <c r="U5" s="579"/>
      <c r="V5" s="579"/>
      <c r="W5" s="579"/>
      <c r="X5" s="579"/>
      <c r="Y5" s="580"/>
      <c r="Z5" s="581">
        <v>19.399999999999999</v>
      </c>
      <c r="AA5" s="581"/>
      <c r="AB5" s="581"/>
      <c r="AC5" s="581"/>
      <c r="AD5" s="582">
        <v>91519595</v>
      </c>
      <c r="AE5" s="582"/>
      <c r="AF5" s="582"/>
      <c r="AG5" s="582"/>
      <c r="AH5" s="582"/>
      <c r="AI5" s="582"/>
      <c r="AJ5" s="582"/>
      <c r="AK5" s="582"/>
      <c r="AL5" s="583">
        <v>34.4</v>
      </c>
      <c r="AM5" s="584"/>
      <c r="AN5" s="584"/>
      <c r="AO5" s="585"/>
      <c r="AP5" s="575" t="s">
        <v>208</v>
      </c>
      <c r="AQ5" s="576"/>
      <c r="AR5" s="576"/>
      <c r="AS5" s="576"/>
      <c r="AT5" s="576"/>
      <c r="AU5" s="576"/>
      <c r="AV5" s="576"/>
      <c r="AW5" s="576"/>
      <c r="AX5" s="576"/>
      <c r="AY5" s="576"/>
      <c r="AZ5" s="576"/>
      <c r="BA5" s="576"/>
      <c r="BB5" s="576"/>
      <c r="BC5" s="577"/>
      <c r="BD5" s="589">
        <v>118823576</v>
      </c>
      <c r="BE5" s="590"/>
      <c r="BF5" s="590"/>
      <c r="BG5" s="590"/>
      <c r="BH5" s="590"/>
      <c r="BI5" s="590"/>
      <c r="BJ5" s="590"/>
      <c r="BK5" s="591"/>
      <c r="BL5" s="592">
        <v>99.9</v>
      </c>
      <c r="BM5" s="592"/>
      <c r="BN5" s="592"/>
      <c r="BO5" s="592"/>
      <c r="BP5" s="593">
        <v>734715</v>
      </c>
      <c r="BQ5" s="593"/>
      <c r="BR5" s="593"/>
      <c r="BS5" s="593"/>
      <c r="BT5" s="593"/>
      <c r="BU5" s="593"/>
      <c r="BV5" s="593"/>
      <c r="BW5" s="597"/>
      <c r="BY5" s="571" t="s">
        <v>203</v>
      </c>
      <c r="BZ5" s="572"/>
      <c r="CA5" s="572"/>
      <c r="CB5" s="572"/>
      <c r="CC5" s="572"/>
      <c r="CD5" s="572"/>
      <c r="CE5" s="572"/>
      <c r="CF5" s="572"/>
      <c r="CG5" s="572"/>
      <c r="CH5" s="572"/>
      <c r="CI5" s="572"/>
      <c r="CJ5" s="572"/>
      <c r="CK5" s="572"/>
      <c r="CL5" s="573"/>
      <c r="CM5" s="571" t="s">
        <v>209</v>
      </c>
      <c r="CN5" s="572"/>
      <c r="CO5" s="572"/>
      <c r="CP5" s="572"/>
      <c r="CQ5" s="572"/>
      <c r="CR5" s="572"/>
      <c r="CS5" s="572"/>
      <c r="CT5" s="573"/>
      <c r="CU5" s="571" t="s">
        <v>201</v>
      </c>
      <c r="CV5" s="572"/>
      <c r="CW5" s="572"/>
      <c r="CX5" s="573"/>
      <c r="CY5" s="571" t="s">
        <v>210</v>
      </c>
      <c r="CZ5" s="572"/>
      <c r="DA5" s="572"/>
      <c r="DB5" s="572"/>
      <c r="DC5" s="572"/>
      <c r="DD5" s="572"/>
      <c r="DE5" s="572"/>
      <c r="DF5" s="572"/>
      <c r="DG5" s="572"/>
      <c r="DH5" s="572"/>
      <c r="DI5" s="572"/>
      <c r="DJ5" s="572"/>
      <c r="DK5" s="573"/>
      <c r="DL5" s="571" t="s">
        <v>211</v>
      </c>
      <c r="DM5" s="572"/>
      <c r="DN5" s="572"/>
      <c r="DO5" s="572"/>
      <c r="DP5" s="572"/>
      <c r="DQ5" s="572"/>
      <c r="DR5" s="572"/>
      <c r="DS5" s="572"/>
      <c r="DT5" s="572"/>
      <c r="DU5" s="572"/>
      <c r="DV5" s="572"/>
      <c r="DW5" s="572"/>
      <c r="DX5" s="573"/>
    </row>
    <row r="6" spans="2:138" ht="11.25" customHeight="1" x14ac:dyDescent="0.2">
      <c r="B6" s="586" t="s">
        <v>212</v>
      </c>
      <c r="C6" s="587"/>
      <c r="D6" s="587"/>
      <c r="E6" s="587"/>
      <c r="F6" s="587"/>
      <c r="G6" s="587"/>
      <c r="H6" s="587"/>
      <c r="I6" s="587"/>
      <c r="J6" s="587"/>
      <c r="K6" s="587"/>
      <c r="L6" s="587"/>
      <c r="M6" s="587"/>
      <c r="N6" s="587"/>
      <c r="O6" s="587"/>
      <c r="P6" s="587"/>
      <c r="Q6" s="588"/>
      <c r="R6" s="589">
        <v>16731582</v>
      </c>
      <c r="S6" s="590"/>
      <c r="T6" s="590"/>
      <c r="U6" s="590"/>
      <c r="V6" s="590"/>
      <c r="W6" s="590"/>
      <c r="X6" s="590"/>
      <c r="Y6" s="591"/>
      <c r="Z6" s="592">
        <v>2.7</v>
      </c>
      <c r="AA6" s="592"/>
      <c r="AB6" s="592"/>
      <c r="AC6" s="592"/>
      <c r="AD6" s="593">
        <v>16731582</v>
      </c>
      <c r="AE6" s="593"/>
      <c r="AF6" s="593"/>
      <c r="AG6" s="593"/>
      <c r="AH6" s="593"/>
      <c r="AI6" s="593"/>
      <c r="AJ6" s="593"/>
      <c r="AK6" s="593"/>
      <c r="AL6" s="594">
        <v>6.3</v>
      </c>
      <c r="AM6" s="595"/>
      <c r="AN6" s="595"/>
      <c r="AO6" s="596"/>
      <c r="AP6" s="586" t="s">
        <v>213</v>
      </c>
      <c r="AQ6" s="587"/>
      <c r="AR6" s="587"/>
      <c r="AS6" s="587"/>
      <c r="AT6" s="587"/>
      <c r="AU6" s="587"/>
      <c r="AV6" s="587"/>
      <c r="AW6" s="587"/>
      <c r="AX6" s="587"/>
      <c r="AY6" s="587"/>
      <c r="AZ6" s="587"/>
      <c r="BA6" s="587"/>
      <c r="BB6" s="587"/>
      <c r="BC6" s="588"/>
      <c r="BD6" s="589">
        <v>114973151</v>
      </c>
      <c r="BE6" s="590"/>
      <c r="BF6" s="590"/>
      <c r="BG6" s="590"/>
      <c r="BH6" s="590"/>
      <c r="BI6" s="590"/>
      <c r="BJ6" s="590"/>
      <c r="BK6" s="591"/>
      <c r="BL6" s="592">
        <v>96.6</v>
      </c>
      <c r="BM6" s="592"/>
      <c r="BN6" s="592"/>
      <c r="BO6" s="592"/>
      <c r="BP6" s="593">
        <v>734715</v>
      </c>
      <c r="BQ6" s="593"/>
      <c r="BR6" s="593"/>
      <c r="BS6" s="593"/>
      <c r="BT6" s="593"/>
      <c r="BU6" s="593"/>
      <c r="BV6" s="593"/>
      <c r="BW6" s="597"/>
      <c r="BY6" s="575" t="s">
        <v>214</v>
      </c>
      <c r="BZ6" s="576"/>
      <c r="CA6" s="576"/>
      <c r="CB6" s="576"/>
      <c r="CC6" s="576"/>
      <c r="CD6" s="576"/>
      <c r="CE6" s="576"/>
      <c r="CF6" s="576"/>
      <c r="CG6" s="576"/>
      <c r="CH6" s="576"/>
      <c r="CI6" s="576"/>
      <c r="CJ6" s="576"/>
      <c r="CK6" s="576"/>
      <c r="CL6" s="577"/>
      <c r="CM6" s="589">
        <v>1031873</v>
      </c>
      <c r="CN6" s="590"/>
      <c r="CO6" s="590"/>
      <c r="CP6" s="590"/>
      <c r="CQ6" s="590"/>
      <c r="CR6" s="590"/>
      <c r="CS6" s="590"/>
      <c r="CT6" s="591"/>
      <c r="CU6" s="592">
        <v>0.2</v>
      </c>
      <c r="CV6" s="592"/>
      <c r="CW6" s="592"/>
      <c r="CX6" s="592"/>
      <c r="CY6" s="598" t="s">
        <v>141</v>
      </c>
      <c r="CZ6" s="590"/>
      <c r="DA6" s="590"/>
      <c r="DB6" s="590"/>
      <c r="DC6" s="590"/>
      <c r="DD6" s="590"/>
      <c r="DE6" s="590"/>
      <c r="DF6" s="590"/>
      <c r="DG6" s="590"/>
      <c r="DH6" s="590"/>
      <c r="DI6" s="590"/>
      <c r="DJ6" s="590"/>
      <c r="DK6" s="591"/>
      <c r="DL6" s="598">
        <v>1031873</v>
      </c>
      <c r="DM6" s="590"/>
      <c r="DN6" s="590"/>
      <c r="DO6" s="590"/>
      <c r="DP6" s="590"/>
      <c r="DQ6" s="590"/>
      <c r="DR6" s="590"/>
      <c r="DS6" s="590"/>
      <c r="DT6" s="590"/>
      <c r="DU6" s="590"/>
      <c r="DV6" s="590"/>
      <c r="DW6" s="590"/>
      <c r="DX6" s="599"/>
    </row>
    <row r="7" spans="2:138" ht="11.25" customHeight="1" x14ac:dyDescent="0.2">
      <c r="B7" s="586" t="s">
        <v>215</v>
      </c>
      <c r="C7" s="587"/>
      <c r="D7" s="587"/>
      <c r="E7" s="587"/>
      <c r="F7" s="587"/>
      <c r="G7" s="587"/>
      <c r="H7" s="587"/>
      <c r="I7" s="587"/>
      <c r="J7" s="587"/>
      <c r="K7" s="587"/>
      <c r="L7" s="587"/>
      <c r="M7" s="587"/>
      <c r="N7" s="587"/>
      <c r="O7" s="587"/>
      <c r="P7" s="587"/>
      <c r="Q7" s="588"/>
      <c r="R7" s="589">
        <v>1283841</v>
      </c>
      <c r="S7" s="590"/>
      <c r="T7" s="590"/>
      <c r="U7" s="590"/>
      <c r="V7" s="590"/>
      <c r="W7" s="590"/>
      <c r="X7" s="590"/>
      <c r="Y7" s="591"/>
      <c r="Z7" s="592">
        <v>0.2</v>
      </c>
      <c r="AA7" s="592"/>
      <c r="AB7" s="592"/>
      <c r="AC7" s="592"/>
      <c r="AD7" s="593">
        <v>1283841</v>
      </c>
      <c r="AE7" s="593"/>
      <c r="AF7" s="593"/>
      <c r="AG7" s="593"/>
      <c r="AH7" s="593"/>
      <c r="AI7" s="593"/>
      <c r="AJ7" s="593"/>
      <c r="AK7" s="593"/>
      <c r="AL7" s="594">
        <v>0.5</v>
      </c>
      <c r="AM7" s="595"/>
      <c r="AN7" s="595"/>
      <c r="AO7" s="596"/>
      <c r="AP7" s="586" t="s">
        <v>216</v>
      </c>
      <c r="AQ7" s="587"/>
      <c r="AR7" s="587"/>
      <c r="AS7" s="587"/>
      <c r="AT7" s="587"/>
      <c r="AU7" s="587"/>
      <c r="AV7" s="587"/>
      <c r="AW7" s="587"/>
      <c r="AX7" s="587"/>
      <c r="AY7" s="587"/>
      <c r="AZ7" s="587"/>
      <c r="BA7" s="587"/>
      <c r="BB7" s="587"/>
      <c r="BC7" s="588"/>
      <c r="BD7" s="589">
        <v>27599877</v>
      </c>
      <c r="BE7" s="590"/>
      <c r="BF7" s="590"/>
      <c r="BG7" s="590"/>
      <c r="BH7" s="590"/>
      <c r="BI7" s="590"/>
      <c r="BJ7" s="590"/>
      <c r="BK7" s="591"/>
      <c r="BL7" s="592">
        <v>23.2</v>
      </c>
      <c r="BM7" s="592"/>
      <c r="BN7" s="592"/>
      <c r="BO7" s="592"/>
      <c r="BP7" s="593">
        <v>734715</v>
      </c>
      <c r="BQ7" s="593"/>
      <c r="BR7" s="593"/>
      <c r="BS7" s="593"/>
      <c r="BT7" s="593"/>
      <c r="BU7" s="593"/>
      <c r="BV7" s="593"/>
      <c r="BW7" s="597"/>
      <c r="BY7" s="586" t="s">
        <v>217</v>
      </c>
      <c r="BZ7" s="587"/>
      <c r="CA7" s="587"/>
      <c r="CB7" s="587"/>
      <c r="CC7" s="587"/>
      <c r="CD7" s="587"/>
      <c r="CE7" s="587"/>
      <c r="CF7" s="587"/>
      <c r="CG7" s="587"/>
      <c r="CH7" s="587"/>
      <c r="CI7" s="587"/>
      <c r="CJ7" s="587"/>
      <c r="CK7" s="587"/>
      <c r="CL7" s="588"/>
      <c r="CM7" s="589">
        <v>34966129</v>
      </c>
      <c r="CN7" s="590"/>
      <c r="CO7" s="590"/>
      <c r="CP7" s="590"/>
      <c r="CQ7" s="590"/>
      <c r="CR7" s="590"/>
      <c r="CS7" s="590"/>
      <c r="CT7" s="591"/>
      <c r="CU7" s="592">
        <v>5.9</v>
      </c>
      <c r="CV7" s="592"/>
      <c r="CW7" s="592"/>
      <c r="CX7" s="592"/>
      <c r="CY7" s="598">
        <v>6340543</v>
      </c>
      <c r="CZ7" s="590"/>
      <c r="DA7" s="590"/>
      <c r="DB7" s="590"/>
      <c r="DC7" s="590"/>
      <c r="DD7" s="590"/>
      <c r="DE7" s="590"/>
      <c r="DF7" s="590"/>
      <c r="DG7" s="590"/>
      <c r="DH7" s="590"/>
      <c r="DI7" s="590"/>
      <c r="DJ7" s="590"/>
      <c r="DK7" s="591"/>
      <c r="DL7" s="598">
        <v>25658458</v>
      </c>
      <c r="DM7" s="590"/>
      <c r="DN7" s="590"/>
      <c r="DO7" s="590"/>
      <c r="DP7" s="590"/>
      <c r="DQ7" s="590"/>
      <c r="DR7" s="590"/>
      <c r="DS7" s="590"/>
      <c r="DT7" s="590"/>
      <c r="DU7" s="590"/>
      <c r="DV7" s="590"/>
      <c r="DW7" s="590"/>
      <c r="DX7" s="599"/>
    </row>
    <row r="8" spans="2:138" ht="11.25" customHeight="1" x14ac:dyDescent="0.2">
      <c r="B8" s="586" t="s">
        <v>218</v>
      </c>
      <c r="C8" s="587"/>
      <c r="D8" s="587"/>
      <c r="E8" s="587"/>
      <c r="F8" s="587"/>
      <c r="G8" s="587"/>
      <c r="H8" s="587"/>
      <c r="I8" s="587"/>
      <c r="J8" s="587"/>
      <c r="K8" s="587"/>
      <c r="L8" s="587"/>
      <c r="M8" s="587"/>
      <c r="N8" s="587"/>
      <c r="O8" s="587"/>
      <c r="P8" s="587"/>
      <c r="Q8" s="588"/>
      <c r="R8" s="589" t="s">
        <v>141</v>
      </c>
      <c r="S8" s="590"/>
      <c r="T8" s="590"/>
      <c r="U8" s="590"/>
      <c r="V8" s="590"/>
      <c r="W8" s="590"/>
      <c r="X8" s="590"/>
      <c r="Y8" s="591"/>
      <c r="Z8" s="592" t="s">
        <v>219</v>
      </c>
      <c r="AA8" s="592"/>
      <c r="AB8" s="592"/>
      <c r="AC8" s="592"/>
      <c r="AD8" s="593" t="s">
        <v>219</v>
      </c>
      <c r="AE8" s="593"/>
      <c r="AF8" s="593"/>
      <c r="AG8" s="593"/>
      <c r="AH8" s="593"/>
      <c r="AI8" s="593"/>
      <c r="AJ8" s="593"/>
      <c r="AK8" s="593"/>
      <c r="AL8" s="594" t="s">
        <v>219</v>
      </c>
      <c r="AM8" s="595"/>
      <c r="AN8" s="595"/>
      <c r="AO8" s="596"/>
      <c r="AP8" s="586" t="s">
        <v>220</v>
      </c>
      <c r="AQ8" s="587"/>
      <c r="AR8" s="587"/>
      <c r="AS8" s="587"/>
      <c r="AT8" s="587"/>
      <c r="AU8" s="587"/>
      <c r="AV8" s="587"/>
      <c r="AW8" s="587"/>
      <c r="AX8" s="587"/>
      <c r="AY8" s="587"/>
      <c r="AZ8" s="587"/>
      <c r="BA8" s="587"/>
      <c r="BB8" s="587"/>
      <c r="BC8" s="588"/>
      <c r="BD8" s="589">
        <v>818631</v>
      </c>
      <c r="BE8" s="590"/>
      <c r="BF8" s="590"/>
      <c r="BG8" s="590"/>
      <c r="BH8" s="590"/>
      <c r="BI8" s="590"/>
      <c r="BJ8" s="590"/>
      <c r="BK8" s="591"/>
      <c r="BL8" s="592">
        <v>0.7</v>
      </c>
      <c r="BM8" s="592"/>
      <c r="BN8" s="592"/>
      <c r="BO8" s="592"/>
      <c r="BP8" s="593">
        <v>203722</v>
      </c>
      <c r="BQ8" s="593"/>
      <c r="BR8" s="593"/>
      <c r="BS8" s="593"/>
      <c r="BT8" s="593"/>
      <c r="BU8" s="593"/>
      <c r="BV8" s="593"/>
      <c r="BW8" s="597"/>
      <c r="BY8" s="586" t="s">
        <v>221</v>
      </c>
      <c r="BZ8" s="587"/>
      <c r="CA8" s="587"/>
      <c r="CB8" s="587"/>
      <c r="CC8" s="587"/>
      <c r="CD8" s="587"/>
      <c r="CE8" s="587"/>
      <c r="CF8" s="587"/>
      <c r="CG8" s="587"/>
      <c r="CH8" s="587"/>
      <c r="CI8" s="587"/>
      <c r="CJ8" s="587"/>
      <c r="CK8" s="587"/>
      <c r="CL8" s="588"/>
      <c r="CM8" s="589">
        <v>72262995</v>
      </c>
      <c r="CN8" s="590"/>
      <c r="CO8" s="590"/>
      <c r="CP8" s="590"/>
      <c r="CQ8" s="590"/>
      <c r="CR8" s="590"/>
      <c r="CS8" s="590"/>
      <c r="CT8" s="591"/>
      <c r="CU8" s="594">
        <v>12.1</v>
      </c>
      <c r="CV8" s="595"/>
      <c r="CW8" s="595"/>
      <c r="CX8" s="600"/>
      <c r="CY8" s="598">
        <v>1220171</v>
      </c>
      <c r="CZ8" s="590"/>
      <c r="DA8" s="590"/>
      <c r="DB8" s="590"/>
      <c r="DC8" s="590"/>
      <c r="DD8" s="590"/>
      <c r="DE8" s="590"/>
      <c r="DF8" s="590"/>
      <c r="DG8" s="590"/>
      <c r="DH8" s="590"/>
      <c r="DI8" s="590"/>
      <c r="DJ8" s="590"/>
      <c r="DK8" s="591"/>
      <c r="DL8" s="598">
        <v>60947966</v>
      </c>
      <c r="DM8" s="590"/>
      <c r="DN8" s="590"/>
      <c r="DO8" s="590"/>
      <c r="DP8" s="590"/>
      <c r="DQ8" s="590"/>
      <c r="DR8" s="590"/>
      <c r="DS8" s="590"/>
      <c r="DT8" s="590"/>
      <c r="DU8" s="590"/>
      <c r="DV8" s="590"/>
      <c r="DW8" s="590"/>
      <c r="DX8" s="599"/>
    </row>
    <row r="9" spans="2:138" ht="11.25" customHeight="1" x14ac:dyDescent="0.2">
      <c r="B9" s="586" t="s">
        <v>222</v>
      </c>
      <c r="C9" s="587"/>
      <c r="D9" s="587"/>
      <c r="E9" s="587"/>
      <c r="F9" s="587"/>
      <c r="G9" s="587"/>
      <c r="H9" s="587"/>
      <c r="I9" s="587"/>
      <c r="J9" s="587"/>
      <c r="K9" s="587"/>
      <c r="L9" s="587"/>
      <c r="M9" s="587"/>
      <c r="N9" s="587"/>
      <c r="O9" s="587"/>
      <c r="P9" s="587"/>
      <c r="Q9" s="588"/>
      <c r="R9" s="589" t="s">
        <v>141</v>
      </c>
      <c r="S9" s="590"/>
      <c r="T9" s="590"/>
      <c r="U9" s="590"/>
      <c r="V9" s="590"/>
      <c r="W9" s="590"/>
      <c r="X9" s="590"/>
      <c r="Y9" s="591"/>
      <c r="Z9" s="592" t="s">
        <v>141</v>
      </c>
      <c r="AA9" s="592"/>
      <c r="AB9" s="592"/>
      <c r="AC9" s="592"/>
      <c r="AD9" s="593" t="s">
        <v>219</v>
      </c>
      <c r="AE9" s="593"/>
      <c r="AF9" s="593"/>
      <c r="AG9" s="593"/>
      <c r="AH9" s="593"/>
      <c r="AI9" s="593"/>
      <c r="AJ9" s="593"/>
      <c r="AK9" s="593"/>
      <c r="AL9" s="594" t="s">
        <v>219</v>
      </c>
      <c r="AM9" s="595"/>
      <c r="AN9" s="595"/>
      <c r="AO9" s="596"/>
      <c r="AP9" s="586" t="s">
        <v>223</v>
      </c>
      <c r="AQ9" s="587"/>
      <c r="AR9" s="587"/>
      <c r="AS9" s="587"/>
      <c r="AT9" s="587"/>
      <c r="AU9" s="587"/>
      <c r="AV9" s="587"/>
      <c r="AW9" s="587"/>
      <c r="AX9" s="587"/>
      <c r="AY9" s="587"/>
      <c r="AZ9" s="587"/>
      <c r="BA9" s="587"/>
      <c r="BB9" s="587"/>
      <c r="BC9" s="588"/>
      <c r="BD9" s="589">
        <v>23421245</v>
      </c>
      <c r="BE9" s="590"/>
      <c r="BF9" s="590"/>
      <c r="BG9" s="590"/>
      <c r="BH9" s="590"/>
      <c r="BI9" s="590"/>
      <c r="BJ9" s="590"/>
      <c r="BK9" s="591"/>
      <c r="BL9" s="592">
        <v>19.7</v>
      </c>
      <c r="BM9" s="592"/>
      <c r="BN9" s="592"/>
      <c r="BO9" s="592"/>
      <c r="BP9" s="593" t="s">
        <v>219</v>
      </c>
      <c r="BQ9" s="593"/>
      <c r="BR9" s="593"/>
      <c r="BS9" s="593"/>
      <c r="BT9" s="593"/>
      <c r="BU9" s="593"/>
      <c r="BV9" s="593"/>
      <c r="BW9" s="597"/>
      <c r="BY9" s="586" t="s">
        <v>224</v>
      </c>
      <c r="BZ9" s="587"/>
      <c r="CA9" s="587"/>
      <c r="CB9" s="587"/>
      <c r="CC9" s="587"/>
      <c r="CD9" s="587"/>
      <c r="CE9" s="587"/>
      <c r="CF9" s="587"/>
      <c r="CG9" s="587"/>
      <c r="CH9" s="587"/>
      <c r="CI9" s="587"/>
      <c r="CJ9" s="587"/>
      <c r="CK9" s="587"/>
      <c r="CL9" s="588"/>
      <c r="CM9" s="589">
        <v>38791480</v>
      </c>
      <c r="CN9" s="590"/>
      <c r="CO9" s="590"/>
      <c r="CP9" s="590"/>
      <c r="CQ9" s="590"/>
      <c r="CR9" s="590"/>
      <c r="CS9" s="590"/>
      <c r="CT9" s="591"/>
      <c r="CU9" s="594">
        <v>6.5</v>
      </c>
      <c r="CV9" s="595"/>
      <c r="CW9" s="595"/>
      <c r="CX9" s="600"/>
      <c r="CY9" s="598">
        <v>2901966</v>
      </c>
      <c r="CZ9" s="590"/>
      <c r="DA9" s="590"/>
      <c r="DB9" s="590"/>
      <c r="DC9" s="590"/>
      <c r="DD9" s="590"/>
      <c r="DE9" s="590"/>
      <c r="DF9" s="590"/>
      <c r="DG9" s="590"/>
      <c r="DH9" s="590"/>
      <c r="DI9" s="590"/>
      <c r="DJ9" s="590"/>
      <c r="DK9" s="591"/>
      <c r="DL9" s="598">
        <v>12579259</v>
      </c>
      <c r="DM9" s="590"/>
      <c r="DN9" s="590"/>
      <c r="DO9" s="590"/>
      <c r="DP9" s="590"/>
      <c r="DQ9" s="590"/>
      <c r="DR9" s="590"/>
      <c r="DS9" s="590"/>
      <c r="DT9" s="590"/>
      <c r="DU9" s="590"/>
      <c r="DV9" s="590"/>
      <c r="DW9" s="590"/>
      <c r="DX9" s="599"/>
    </row>
    <row r="10" spans="2:138" ht="11.25" customHeight="1" x14ac:dyDescent="0.2">
      <c r="B10" s="586" t="s">
        <v>225</v>
      </c>
      <c r="C10" s="587"/>
      <c r="D10" s="587"/>
      <c r="E10" s="587"/>
      <c r="F10" s="587"/>
      <c r="G10" s="587"/>
      <c r="H10" s="587"/>
      <c r="I10" s="587"/>
      <c r="J10" s="587"/>
      <c r="K10" s="587"/>
      <c r="L10" s="587"/>
      <c r="M10" s="587"/>
      <c r="N10" s="587"/>
      <c r="O10" s="587"/>
      <c r="P10" s="587"/>
      <c r="Q10" s="588"/>
      <c r="R10" s="589">
        <v>44223</v>
      </c>
      <c r="S10" s="590"/>
      <c r="T10" s="590"/>
      <c r="U10" s="590"/>
      <c r="V10" s="590"/>
      <c r="W10" s="590"/>
      <c r="X10" s="590"/>
      <c r="Y10" s="591"/>
      <c r="Z10" s="592">
        <v>0</v>
      </c>
      <c r="AA10" s="592"/>
      <c r="AB10" s="592"/>
      <c r="AC10" s="592"/>
      <c r="AD10" s="593">
        <v>44223</v>
      </c>
      <c r="AE10" s="593"/>
      <c r="AF10" s="593"/>
      <c r="AG10" s="593"/>
      <c r="AH10" s="593"/>
      <c r="AI10" s="593"/>
      <c r="AJ10" s="593"/>
      <c r="AK10" s="593"/>
      <c r="AL10" s="594">
        <v>0</v>
      </c>
      <c r="AM10" s="595"/>
      <c r="AN10" s="595"/>
      <c r="AO10" s="596"/>
      <c r="AP10" s="586" t="s">
        <v>226</v>
      </c>
      <c r="AQ10" s="587"/>
      <c r="AR10" s="587"/>
      <c r="AS10" s="587"/>
      <c r="AT10" s="587"/>
      <c r="AU10" s="587"/>
      <c r="AV10" s="587"/>
      <c r="AW10" s="587"/>
      <c r="AX10" s="587"/>
      <c r="AY10" s="587"/>
      <c r="AZ10" s="587"/>
      <c r="BA10" s="587"/>
      <c r="BB10" s="587"/>
      <c r="BC10" s="588"/>
      <c r="BD10" s="589">
        <v>1035215</v>
      </c>
      <c r="BE10" s="590"/>
      <c r="BF10" s="590"/>
      <c r="BG10" s="590"/>
      <c r="BH10" s="590"/>
      <c r="BI10" s="590"/>
      <c r="BJ10" s="590"/>
      <c r="BK10" s="591"/>
      <c r="BL10" s="592">
        <v>0.9</v>
      </c>
      <c r="BM10" s="592"/>
      <c r="BN10" s="592"/>
      <c r="BO10" s="592"/>
      <c r="BP10" s="593">
        <v>49386</v>
      </c>
      <c r="BQ10" s="593"/>
      <c r="BR10" s="593"/>
      <c r="BS10" s="593"/>
      <c r="BT10" s="593"/>
      <c r="BU10" s="593"/>
      <c r="BV10" s="593"/>
      <c r="BW10" s="597"/>
      <c r="BY10" s="586" t="s">
        <v>227</v>
      </c>
      <c r="BZ10" s="587"/>
      <c r="CA10" s="587"/>
      <c r="CB10" s="587"/>
      <c r="CC10" s="587"/>
      <c r="CD10" s="587"/>
      <c r="CE10" s="587"/>
      <c r="CF10" s="587"/>
      <c r="CG10" s="587"/>
      <c r="CH10" s="587"/>
      <c r="CI10" s="587"/>
      <c r="CJ10" s="587"/>
      <c r="CK10" s="587"/>
      <c r="CL10" s="588"/>
      <c r="CM10" s="589">
        <v>1269584</v>
      </c>
      <c r="CN10" s="590"/>
      <c r="CO10" s="590"/>
      <c r="CP10" s="590"/>
      <c r="CQ10" s="590"/>
      <c r="CR10" s="590"/>
      <c r="CS10" s="590"/>
      <c r="CT10" s="591"/>
      <c r="CU10" s="594">
        <v>0.2</v>
      </c>
      <c r="CV10" s="595"/>
      <c r="CW10" s="595"/>
      <c r="CX10" s="600"/>
      <c r="CY10" s="598">
        <v>109467</v>
      </c>
      <c r="CZ10" s="590"/>
      <c r="DA10" s="590"/>
      <c r="DB10" s="590"/>
      <c r="DC10" s="590"/>
      <c r="DD10" s="590"/>
      <c r="DE10" s="590"/>
      <c r="DF10" s="590"/>
      <c r="DG10" s="590"/>
      <c r="DH10" s="590"/>
      <c r="DI10" s="590"/>
      <c r="DJ10" s="590"/>
      <c r="DK10" s="591"/>
      <c r="DL10" s="598">
        <v>642227</v>
      </c>
      <c r="DM10" s="590"/>
      <c r="DN10" s="590"/>
      <c r="DO10" s="590"/>
      <c r="DP10" s="590"/>
      <c r="DQ10" s="590"/>
      <c r="DR10" s="590"/>
      <c r="DS10" s="590"/>
      <c r="DT10" s="590"/>
      <c r="DU10" s="590"/>
      <c r="DV10" s="590"/>
      <c r="DW10" s="590"/>
      <c r="DX10" s="599"/>
    </row>
    <row r="11" spans="2:138" ht="11.25" customHeight="1" x14ac:dyDescent="0.2">
      <c r="B11" s="586" t="s">
        <v>228</v>
      </c>
      <c r="C11" s="587"/>
      <c r="D11" s="587"/>
      <c r="E11" s="587"/>
      <c r="F11" s="587"/>
      <c r="G11" s="587"/>
      <c r="H11" s="587"/>
      <c r="I11" s="587"/>
      <c r="J11" s="587"/>
      <c r="K11" s="587"/>
      <c r="L11" s="587"/>
      <c r="M11" s="587"/>
      <c r="N11" s="587"/>
      <c r="O11" s="587"/>
      <c r="P11" s="587"/>
      <c r="Q11" s="588"/>
      <c r="R11" s="589">
        <v>109936</v>
      </c>
      <c r="S11" s="590"/>
      <c r="T11" s="590"/>
      <c r="U11" s="590"/>
      <c r="V11" s="590"/>
      <c r="W11" s="590"/>
      <c r="X11" s="590"/>
      <c r="Y11" s="591"/>
      <c r="Z11" s="592">
        <v>0</v>
      </c>
      <c r="AA11" s="592"/>
      <c r="AB11" s="592"/>
      <c r="AC11" s="592"/>
      <c r="AD11" s="593">
        <v>109936</v>
      </c>
      <c r="AE11" s="593"/>
      <c r="AF11" s="593"/>
      <c r="AG11" s="593"/>
      <c r="AH11" s="593"/>
      <c r="AI11" s="593"/>
      <c r="AJ11" s="593"/>
      <c r="AK11" s="593"/>
      <c r="AL11" s="594">
        <v>0</v>
      </c>
      <c r="AM11" s="595"/>
      <c r="AN11" s="595"/>
      <c r="AO11" s="596"/>
      <c r="AP11" s="586" t="s">
        <v>229</v>
      </c>
      <c r="AQ11" s="587"/>
      <c r="AR11" s="587"/>
      <c r="AS11" s="587"/>
      <c r="AT11" s="587"/>
      <c r="AU11" s="587"/>
      <c r="AV11" s="587"/>
      <c r="AW11" s="587"/>
      <c r="AX11" s="587"/>
      <c r="AY11" s="587"/>
      <c r="AZ11" s="587"/>
      <c r="BA11" s="587"/>
      <c r="BB11" s="587"/>
      <c r="BC11" s="588"/>
      <c r="BD11" s="589">
        <v>1277007</v>
      </c>
      <c r="BE11" s="590"/>
      <c r="BF11" s="590"/>
      <c r="BG11" s="590"/>
      <c r="BH11" s="590"/>
      <c r="BI11" s="590"/>
      <c r="BJ11" s="590"/>
      <c r="BK11" s="591"/>
      <c r="BL11" s="592">
        <v>1.1000000000000001</v>
      </c>
      <c r="BM11" s="592"/>
      <c r="BN11" s="592"/>
      <c r="BO11" s="592"/>
      <c r="BP11" s="593">
        <v>481607</v>
      </c>
      <c r="BQ11" s="593"/>
      <c r="BR11" s="593"/>
      <c r="BS11" s="593"/>
      <c r="BT11" s="593"/>
      <c r="BU11" s="593"/>
      <c r="BV11" s="593"/>
      <c r="BW11" s="597"/>
      <c r="BY11" s="586" t="s">
        <v>230</v>
      </c>
      <c r="BZ11" s="587"/>
      <c r="CA11" s="587"/>
      <c r="CB11" s="587"/>
      <c r="CC11" s="587"/>
      <c r="CD11" s="587"/>
      <c r="CE11" s="587"/>
      <c r="CF11" s="587"/>
      <c r="CG11" s="587"/>
      <c r="CH11" s="587"/>
      <c r="CI11" s="587"/>
      <c r="CJ11" s="587"/>
      <c r="CK11" s="587"/>
      <c r="CL11" s="588"/>
      <c r="CM11" s="589">
        <v>38877032</v>
      </c>
      <c r="CN11" s="590"/>
      <c r="CO11" s="590"/>
      <c r="CP11" s="590"/>
      <c r="CQ11" s="590"/>
      <c r="CR11" s="590"/>
      <c r="CS11" s="590"/>
      <c r="CT11" s="591"/>
      <c r="CU11" s="594">
        <v>6.5</v>
      </c>
      <c r="CV11" s="595"/>
      <c r="CW11" s="595"/>
      <c r="CX11" s="600"/>
      <c r="CY11" s="598">
        <v>26925665</v>
      </c>
      <c r="CZ11" s="590"/>
      <c r="DA11" s="590"/>
      <c r="DB11" s="590"/>
      <c r="DC11" s="590"/>
      <c r="DD11" s="590"/>
      <c r="DE11" s="590"/>
      <c r="DF11" s="590"/>
      <c r="DG11" s="590"/>
      <c r="DH11" s="590"/>
      <c r="DI11" s="590"/>
      <c r="DJ11" s="590"/>
      <c r="DK11" s="591"/>
      <c r="DL11" s="598">
        <v>13346967</v>
      </c>
      <c r="DM11" s="590"/>
      <c r="DN11" s="590"/>
      <c r="DO11" s="590"/>
      <c r="DP11" s="590"/>
      <c r="DQ11" s="590"/>
      <c r="DR11" s="590"/>
      <c r="DS11" s="590"/>
      <c r="DT11" s="590"/>
      <c r="DU11" s="590"/>
      <c r="DV11" s="590"/>
      <c r="DW11" s="590"/>
      <c r="DX11" s="599"/>
    </row>
    <row r="12" spans="2:138" ht="11.25" customHeight="1" x14ac:dyDescent="0.2">
      <c r="B12" s="586" t="s">
        <v>231</v>
      </c>
      <c r="C12" s="587"/>
      <c r="D12" s="587"/>
      <c r="E12" s="587"/>
      <c r="F12" s="587"/>
      <c r="G12" s="587"/>
      <c r="H12" s="587"/>
      <c r="I12" s="587"/>
      <c r="J12" s="587"/>
      <c r="K12" s="587"/>
      <c r="L12" s="587"/>
      <c r="M12" s="587"/>
      <c r="N12" s="587"/>
      <c r="O12" s="587"/>
      <c r="P12" s="587"/>
      <c r="Q12" s="588"/>
      <c r="R12" s="589">
        <v>10739</v>
      </c>
      <c r="S12" s="590"/>
      <c r="T12" s="590"/>
      <c r="U12" s="590"/>
      <c r="V12" s="590"/>
      <c r="W12" s="590"/>
      <c r="X12" s="590"/>
      <c r="Y12" s="591"/>
      <c r="Z12" s="592">
        <v>0</v>
      </c>
      <c r="AA12" s="592"/>
      <c r="AB12" s="592"/>
      <c r="AC12" s="592"/>
      <c r="AD12" s="593">
        <v>10739</v>
      </c>
      <c r="AE12" s="593"/>
      <c r="AF12" s="593"/>
      <c r="AG12" s="593"/>
      <c r="AH12" s="593"/>
      <c r="AI12" s="593"/>
      <c r="AJ12" s="593"/>
      <c r="AK12" s="593"/>
      <c r="AL12" s="594">
        <v>0</v>
      </c>
      <c r="AM12" s="595"/>
      <c r="AN12" s="595"/>
      <c r="AO12" s="596"/>
      <c r="AP12" s="586" t="s">
        <v>232</v>
      </c>
      <c r="AQ12" s="587"/>
      <c r="AR12" s="587"/>
      <c r="AS12" s="587"/>
      <c r="AT12" s="587"/>
      <c r="AU12" s="587"/>
      <c r="AV12" s="587"/>
      <c r="AW12" s="587"/>
      <c r="AX12" s="587"/>
      <c r="AY12" s="587"/>
      <c r="AZ12" s="587"/>
      <c r="BA12" s="587"/>
      <c r="BB12" s="587"/>
      <c r="BC12" s="588"/>
      <c r="BD12" s="589">
        <v>62306</v>
      </c>
      <c r="BE12" s="590"/>
      <c r="BF12" s="590"/>
      <c r="BG12" s="590"/>
      <c r="BH12" s="590"/>
      <c r="BI12" s="590"/>
      <c r="BJ12" s="590"/>
      <c r="BK12" s="591"/>
      <c r="BL12" s="592">
        <v>0.1</v>
      </c>
      <c r="BM12" s="592"/>
      <c r="BN12" s="592"/>
      <c r="BO12" s="592"/>
      <c r="BP12" s="593" t="s">
        <v>141</v>
      </c>
      <c r="BQ12" s="593"/>
      <c r="BR12" s="593"/>
      <c r="BS12" s="593"/>
      <c r="BT12" s="593"/>
      <c r="BU12" s="593"/>
      <c r="BV12" s="593"/>
      <c r="BW12" s="597"/>
      <c r="BY12" s="586" t="s">
        <v>233</v>
      </c>
      <c r="BZ12" s="587"/>
      <c r="CA12" s="587"/>
      <c r="CB12" s="587"/>
      <c r="CC12" s="587"/>
      <c r="CD12" s="587"/>
      <c r="CE12" s="587"/>
      <c r="CF12" s="587"/>
      <c r="CG12" s="587"/>
      <c r="CH12" s="587"/>
      <c r="CI12" s="587"/>
      <c r="CJ12" s="587"/>
      <c r="CK12" s="587"/>
      <c r="CL12" s="588"/>
      <c r="CM12" s="589">
        <v>103838230</v>
      </c>
      <c r="CN12" s="590"/>
      <c r="CO12" s="590"/>
      <c r="CP12" s="590"/>
      <c r="CQ12" s="590"/>
      <c r="CR12" s="590"/>
      <c r="CS12" s="590"/>
      <c r="CT12" s="591"/>
      <c r="CU12" s="594">
        <v>17.399999999999999</v>
      </c>
      <c r="CV12" s="595"/>
      <c r="CW12" s="595"/>
      <c r="CX12" s="600"/>
      <c r="CY12" s="598">
        <v>5977952</v>
      </c>
      <c r="CZ12" s="590"/>
      <c r="DA12" s="590"/>
      <c r="DB12" s="590"/>
      <c r="DC12" s="590"/>
      <c r="DD12" s="590"/>
      <c r="DE12" s="590"/>
      <c r="DF12" s="590"/>
      <c r="DG12" s="590"/>
      <c r="DH12" s="590"/>
      <c r="DI12" s="590"/>
      <c r="DJ12" s="590"/>
      <c r="DK12" s="591"/>
      <c r="DL12" s="598">
        <v>19655551</v>
      </c>
      <c r="DM12" s="590"/>
      <c r="DN12" s="590"/>
      <c r="DO12" s="590"/>
      <c r="DP12" s="590"/>
      <c r="DQ12" s="590"/>
      <c r="DR12" s="590"/>
      <c r="DS12" s="590"/>
      <c r="DT12" s="590"/>
      <c r="DU12" s="590"/>
      <c r="DV12" s="590"/>
      <c r="DW12" s="590"/>
      <c r="DX12" s="599"/>
    </row>
    <row r="13" spans="2:138" ht="11.25" customHeight="1" x14ac:dyDescent="0.2">
      <c r="B13" s="586" t="s">
        <v>234</v>
      </c>
      <c r="C13" s="587"/>
      <c r="D13" s="587"/>
      <c r="E13" s="587"/>
      <c r="F13" s="587"/>
      <c r="G13" s="587"/>
      <c r="H13" s="587"/>
      <c r="I13" s="587"/>
      <c r="J13" s="587"/>
      <c r="K13" s="587"/>
      <c r="L13" s="587"/>
      <c r="M13" s="587"/>
      <c r="N13" s="587"/>
      <c r="O13" s="587"/>
      <c r="P13" s="587"/>
      <c r="Q13" s="588"/>
      <c r="R13" s="589">
        <v>41144</v>
      </c>
      <c r="S13" s="590"/>
      <c r="T13" s="590"/>
      <c r="U13" s="590"/>
      <c r="V13" s="590"/>
      <c r="W13" s="590"/>
      <c r="X13" s="590"/>
      <c r="Y13" s="591"/>
      <c r="Z13" s="592">
        <v>0</v>
      </c>
      <c r="AA13" s="592"/>
      <c r="AB13" s="592"/>
      <c r="AC13" s="592"/>
      <c r="AD13" s="593">
        <v>41144</v>
      </c>
      <c r="AE13" s="593"/>
      <c r="AF13" s="593"/>
      <c r="AG13" s="593"/>
      <c r="AH13" s="593"/>
      <c r="AI13" s="593"/>
      <c r="AJ13" s="593"/>
      <c r="AK13" s="593"/>
      <c r="AL13" s="594">
        <v>0</v>
      </c>
      <c r="AM13" s="595"/>
      <c r="AN13" s="595"/>
      <c r="AO13" s="596"/>
      <c r="AP13" s="586" t="s">
        <v>235</v>
      </c>
      <c r="AQ13" s="587"/>
      <c r="AR13" s="587"/>
      <c r="AS13" s="587"/>
      <c r="AT13" s="587"/>
      <c r="AU13" s="587"/>
      <c r="AV13" s="587"/>
      <c r="AW13" s="587"/>
      <c r="AX13" s="587"/>
      <c r="AY13" s="587"/>
      <c r="AZ13" s="587"/>
      <c r="BA13" s="587"/>
      <c r="BB13" s="587"/>
      <c r="BC13" s="588"/>
      <c r="BD13" s="589">
        <v>530807</v>
      </c>
      <c r="BE13" s="590"/>
      <c r="BF13" s="590"/>
      <c r="BG13" s="590"/>
      <c r="BH13" s="590"/>
      <c r="BI13" s="590"/>
      <c r="BJ13" s="590"/>
      <c r="BK13" s="591"/>
      <c r="BL13" s="592">
        <v>0.4</v>
      </c>
      <c r="BM13" s="592"/>
      <c r="BN13" s="592"/>
      <c r="BO13" s="592"/>
      <c r="BP13" s="593" t="s">
        <v>141</v>
      </c>
      <c r="BQ13" s="593"/>
      <c r="BR13" s="593"/>
      <c r="BS13" s="593"/>
      <c r="BT13" s="593"/>
      <c r="BU13" s="593"/>
      <c r="BV13" s="593"/>
      <c r="BW13" s="597"/>
      <c r="BY13" s="586" t="s">
        <v>236</v>
      </c>
      <c r="BZ13" s="587"/>
      <c r="CA13" s="587"/>
      <c r="CB13" s="587"/>
      <c r="CC13" s="587"/>
      <c r="CD13" s="587"/>
      <c r="CE13" s="587"/>
      <c r="CF13" s="587"/>
      <c r="CG13" s="587"/>
      <c r="CH13" s="587"/>
      <c r="CI13" s="587"/>
      <c r="CJ13" s="587"/>
      <c r="CK13" s="587"/>
      <c r="CL13" s="588"/>
      <c r="CM13" s="589">
        <v>67761934</v>
      </c>
      <c r="CN13" s="590"/>
      <c r="CO13" s="590"/>
      <c r="CP13" s="590"/>
      <c r="CQ13" s="590"/>
      <c r="CR13" s="590"/>
      <c r="CS13" s="590"/>
      <c r="CT13" s="591"/>
      <c r="CU13" s="594">
        <v>11.4</v>
      </c>
      <c r="CV13" s="595"/>
      <c r="CW13" s="595"/>
      <c r="CX13" s="600"/>
      <c r="CY13" s="598">
        <v>60269354</v>
      </c>
      <c r="CZ13" s="590"/>
      <c r="DA13" s="590"/>
      <c r="DB13" s="590"/>
      <c r="DC13" s="590"/>
      <c r="DD13" s="590"/>
      <c r="DE13" s="590"/>
      <c r="DF13" s="590"/>
      <c r="DG13" s="590"/>
      <c r="DH13" s="590"/>
      <c r="DI13" s="590"/>
      <c r="DJ13" s="590"/>
      <c r="DK13" s="591"/>
      <c r="DL13" s="598">
        <v>12845614</v>
      </c>
      <c r="DM13" s="590"/>
      <c r="DN13" s="590"/>
      <c r="DO13" s="590"/>
      <c r="DP13" s="590"/>
      <c r="DQ13" s="590"/>
      <c r="DR13" s="590"/>
      <c r="DS13" s="590"/>
      <c r="DT13" s="590"/>
      <c r="DU13" s="590"/>
      <c r="DV13" s="590"/>
      <c r="DW13" s="590"/>
      <c r="DX13" s="599"/>
    </row>
    <row r="14" spans="2:138" ht="11.25" customHeight="1" x14ac:dyDescent="0.2">
      <c r="B14" s="586" t="s">
        <v>237</v>
      </c>
      <c r="C14" s="587"/>
      <c r="D14" s="587"/>
      <c r="E14" s="587"/>
      <c r="F14" s="587"/>
      <c r="G14" s="587"/>
      <c r="H14" s="587"/>
      <c r="I14" s="587"/>
      <c r="J14" s="587"/>
      <c r="K14" s="587"/>
      <c r="L14" s="587"/>
      <c r="M14" s="587"/>
      <c r="N14" s="587"/>
      <c r="O14" s="587"/>
      <c r="P14" s="587"/>
      <c r="Q14" s="588"/>
      <c r="R14" s="589">
        <v>15241699</v>
      </c>
      <c r="S14" s="590"/>
      <c r="T14" s="590"/>
      <c r="U14" s="590"/>
      <c r="V14" s="590"/>
      <c r="W14" s="590"/>
      <c r="X14" s="590"/>
      <c r="Y14" s="591"/>
      <c r="Z14" s="592">
        <v>2.5</v>
      </c>
      <c r="AA14" s="592"/>
      <c r="AB14" s="592"/>
      <c r="AC14" s="592"/>
      <c r="AD14" s="593">
        <v>15241699</v>
      </c>
      <c r="AE14" s="593"/>
      <c r="AF14" s="593"/>
      <c r="AG14" s="593"/>
      <c r="AH14" s="593"/>
      <c r="AI14" s="593"/>
      <c r="AJ14" s="593"/>
      <c r="AK14" s="593"/>
      <c r="AL14" s="594">
        <v>5.7</v>
      </c>
      <c r="AM14" s="595"/>
      <c r="AN14" s="595"/>
      <c r="AO14" s="596"/>
      <c r="AP14" s="586" t="s">
        <v>238</v>
      </c>
      <c r="AQ14" s="587"/>
      <c r="AR14" s="587"/>
      <c r="AS14" s="587"/>
      <c r="AT14" s="587"/>
      <c r="AU14" s="587"/>
      <c r="AV14" s="587"/>
      <c r="AW14" s="587"/>
      <c r="AX14" s="587"/>
      <c r="AY14" s="587"/>
      <c r="AZ14" s="587"/>
      <c r="BA14" s="587"/>
      <c r="BB14" s="587"/>
      <c r="BC14" s="588"/>
      <c r="BD14" s="589">
        <v>454666</v>
      </c>
      <c r="BE14" s="590"/>
      <c r="BF14" s="590"/>
      <c r="BG14" s="590"/>
      <c r="BH14" s="590"/>
      <c r="BI14" s="590"/>
      <c r="BJ14" s="590"/>
      <c r="BK14" s="591"/>
      <c r="BL14" s="592">
        <v>0.4</v>
      </c>
      <c r="BM14" s="592"/>
      <c r="BN14" s="592"/>
      <c r="BO14" s="592"/>
      <c r="BP14" s="593" t="s">
        <v>141</v>
      </c>
      <c r="BQ14" s="593"/>
      <c r="BR14" s="593"/>
      <c r="BS14" s="593"/>
      <c r="BT14" s="593"/>
      <c r="BU14" s="593"/>
      <c r="BV14" s="593"/>
      <c r="BW14" s="597"/>
      <c r="BY14" s="586" t="s">
        <v>239</v>
      </c>
      <c r="BZ14" s="587"/>
      <c r="CA14" s="587"/>
      <c r="CB14" s="587"/>
      <c r="CC14" s="587"/>
      <c r="CD14" s="587"/>
      <c r="CE14" s="587"/>
      <c r="CF14" s="587"/>
      <c r="CG14" s="587"/>
      <c r="CH14" s="587"/>
      <c r="CI14" s="587"/>
      <c r="CJ14" s="587"/>
      <c r="CK14" s="587"/>
      <c r="CL14" s="588"/>
      <c r="CM14" s="589">
        <v>21075804</v>
      </c>
      <c r="CN14" s="590"/>
      <c r="CO14" s="590"/>
      <c r="CP14" s="590"/>
      <c r="CQ14" s="590"/>
      <c r="CR14" s="590"/>
      <c r="CS14" s="590"/>
      <c r="CT14" s="591"/>
      <c r="CU14" s="594">
        <v>3.5</v>
      </c>
      <c r="CV14" s="595"/>
      <c r="CW14" s="595"/>
      <c r="CX14" s="600"/>
      <c r="CY14" s="598">
        <v>1313871</v>
      </c>
      <c r="CZ14" s="590"/>
      <c r="DA14" s="590"/>
      <c r="DB14" s="590"/>
      <c r="DC14" s="590"/>
      <c r="DD14" s="590"/>
      <c r="DE14" s="590"/>
      <c r="DF14" s="590"/>
      <c r="DG14" s="590"/>
      <c r="DH14" s="590"/>
      <c r="DI14" s="590"/>
      <c r="DJ14" s="590"/>
      <c r="DK14" s="591"/>
      <c r="DL14" s="598">
        <v>18921814</v>
      </c>
      <c r="DM14" s="590"/>
      <c r="DN14" s="590"/>
      <c r="DO14" s="590"/>
      <c r="DP14" s="590"/>
      <c r="DQ14" s="590"/>
      <c r="DR14" s="590"/>
      <c r="DS14" s="590"/>
      <c r="DT14" s="590"/>
      <c r="DU14" s="590"/>
      <c r="DV14" s="590"/>
      <c r="DW14" s="590"/>
      <c r="DX14" s="599"/>
    </row>
    <row r="15" spans="2:138" ht="11.25" customHeight="1" x14ac:dyDescent="0.2">
      <c r="B15" s="586" t="s">
        <v>240</v>
      </c>
      <c r="C15" s="587"/>
      <c r="D15" s="587"/>
      <c r="E15" s="587"/>
      <c r="F15" s="587"/>
      <c r="G15" s="587"/>
      <c r="H15" s="587"/>
      <c r="I15" s="587"/>
      <c r="J15" s="587"/>
      <c r="K15" s="587"/>
      <c r="L15" s="587"/>
      <c r="M15" s="587"/>
      <c r="N15" s="587"/>
      <c r="O15" s="587"/>
      <c r="P15" s="587"/>
      <c r="Q15" s="588"/>
      <c r="R15" s="589" t="s">
        <v>141</v>
      </c>
      <c r="S15" s="590"/>
      <c r="T15" s="590"/>
      <c r="U15" s="590"/>
      <c r="V15" s="590"/>
      <c r="W15" s="590"/>
      <c r="X15" s="590"/>
      <c r="Y15" s="591"/>
      <c r="Z15" s="592" t="s">
        <v>141</v>
      </c>
      <c r="AA15" s="592"/>
      <c r="AB15" s="592"/>
      <c r="AC15" s="592"/>
      <c r="AD15" s="593" t="s">
        <v>141</v>
      </c>
      <c r="AE15" s="593"/>
      <c r="AF15" s="593"/>
      <c r="AG15" s="593"/>
      <c r="AH15" s="593"/>
      <c r="AI15" s="593"/>
      <c r="AJ15" s="593"/>
      <c r="AK15" s="593"/>
      <c r="AL15" s="594" t="s">
        <v>141</v>
      </c>
      <c r="AM15" s="595"/>
      <c r="AN15" s="595"/>
      <c r="AO15" s="596"/>
      <c r="AP15" s="586" t="s">
        <v>241</v>
      </c>
      <c r="AQ15" s="587"/>
      <c r="AR15" s="587"/>
      <c r="AS15" s="587"/>
      <c r="AT15" s="587"/>
      <c r="AU15" s="587"/>
      <c r="AV15" s="587"/>
      <c r="AW15" s="587"/>
      <c r="AX15" s="587"/>
      <c r="AY15" s="587"/>
      <c r="AZ15" s="587"/>
      <c r="BA15" s="587"/>
      <c r="BB15" s="587"/>
      <c r="BC15" s="588"/>
      <c r="BD15" s="589">
        <v>24048396</v>
      </c>
      <c r="BE15" s="590"/>
      <c r="BF15" s="590"/>
      <c r="BG15" s="590"/>
      <c r="BH15" s="590"/>
      <c r="BI15" s="590"/>
      <c r="BJ15" s="590"/>
      <c r="BK15" s="591"/>
      <c r="BL15" s="592">
        <v>20.2</v>
      </c>
      <c r="BM15" s="592"/>
      <c r="BN15" s="592"/>
      <c r="BO15" s="592"/>
      <c r="BP15" s="593" t="s">
        <v>141</v>
      </c>
      <c r="BQ15" s="593"/>
      <c r="BR15" s="593"/>
      <c r="BS15" s="593"/>
      <c r="BT15" s="593"/>
      <c r="BU15" s="593"/>
      <c r="BV15" s="593"/>
      <c r="BW15" s="597"/>
      <c r="BY15" s="586" t="s">
        <v>242</v>
      </c>
      <c r="BZ15" s="587"/>
      <c r="CA15" s="587"/>
      <c r="CB15" s="587"/>
      <c r="CC15" s="587"/>
      <c r="CD15" s="587"/>
      <c r="CE15" s="587"/>
      <c r="CF15" s="587"/>
      <c r="CG15" s="587"/>
      <c r="CH15" s="587"/>
      <c r="CI15" s="587"/>
      <c r="CJ15" s="587"/>
      <c r="CK15" s="587"/>
      <c r="CL15" s="588"/>
      <c r="CM15" s="589" t="s">
        <v>219</v>
      </c>
      <c r="CN15" s="590"/>
      <c r="CO15" s="590"/>
      <c r="CP15" s="590"/>
      <c r="CQ15" s="590"/>
      <c r="CR15" s="590"/>
      <c r="CS15" s="590"/>
      <c r="CT15" s="591"/>
      <c r="CU15" s="594" t="s">
        <v>219</v>
      </c>
      <c r="CV15" s="595"/>
      <c r="CW15" s="595"/>
      <c r="CX15" s="600"/>
      <c r="CY15" s="598" t="s">
        <v>219</v>
      </c>
      <c r="CZ15" s="590"/>
      <c r="DA15" s="590"/>
      <c r="DB15" s="590"/>
      <c r="DC15" s="590"/>
      <c r="DD15" s="590"/>
      <c r="DE15" s="590"/>
      <c r="DF15" s="590"/>
      <c r="DG15" s="590"/>
      <c r="DH15" s="590"/>
      <c r="DI15" s="590"/>
      <c r="DJ15" s="590"/>
      <c r="DK15" s="591"/>
      <c r="DL15" s="598" t="s">
        <v>219</v>
      </c>
      <c r="DM15" s="590"/>
      <c r="DN15" s="590"/>
      <c r="DO15" s="590"/>
      <c r="DP15" s="590"/>
      <c r="DQ15" s="590"/>
      <c r="DR15" s="590"/>
      <c r="DS15" s="590"/>
      <c r="DT15" s="590"/>
      <c r="DU15" s="590"/>
      <c r="DV15" s="590"/>
      <c r="DW15" s="590"/>
      <c r="DX15" s="599"/>
    </row>
    <row r="16" spans="2:138" ht="11.25" customHeight="1" x14ac:dyDescent="0.2">
      <c r="B16" s="586" t="s">
        <v>243</v>
      </c>
      <c r="C16" s="587"/>
      <c r="D16" s="587"/>
      <c r="E16" s="587"/>
      <c r="F16" s="587"/>
      <c r="G16" s="587"/>
      <c r="H16" s="587"/>
      <c r="I16" s="587"/>
      <c r="J16" s="587"/>
      <c r="K16" s="587"/>
      <c r="L16" s="587"/>
      <c r="M16" s="587"/>
      <c r="N16" s="587"/>
      <c r="O16" s="587"/>
      <c r="P16" s="587"/>
      <c r="Q16" s="588"/>
      <c r="R16" s="589">
        <v>563218</v>
      </c>
      <c r="S16" s="590"/>
      <c r="T16" s="590"/>
      <c r="U16" s="590"/>
      <c r="V16" s="590"/>
      <c r="W16" s="590"/>
      <c r="X16" s="590"/>
      <c r="Y16" s="591"/>
      <c r="Z16" s="592">
        <v>0.1</v>
      </c>
      <c r="AA16" s="592"/>
      <c r="AB16" s="592"/>
      <c r="AC16" s="592"/>
      <c r="AD16" s="593">
        <v>563218</v>
      </c>
      <c r="AE16" s="593"/>
      <c r="AF16" s="593"/>
      <c r="AG16" s="593"/>
      <c r="AH16" s="593"/>
      <c r="AI16" s="593"/>
      <c r="AJ16" s="593"/>
      <c r="AK16" s="593"/>
      <c r="AL16" s="594">
        <v>0.2</v>
      </c>
      <c r="AM16" s="595"/>
      <c r="AN16" s="595"/>
      <c r="AO16" s="596"/>
      <c r="AP16" s="586" t="s">
        <v>244</v>
      </c>
      <c r="AQ16" s="587"/>
      <c r="AR16" s="587"/>
      <c r="AS16" s="587"/>
      <c r="AT16" s="587"/>
      <c r="AU16" s="587"/>
      <c r="AV16" s="587"/>
      <c r="AW16" s="587"/>
      <c r="AX16" s="587"/>
      <c r="AY16" s="587"/>
      <c r="AZ16" s="587"/>
      <c r="BA16" s="587"/>
      <c r="BB16" s="587"/>
      <c r="BC16" s="588"/>
      <c r="BD16" s="589">
        <v>1056772</v>
      </c>
      <c r="BE16" s="590"/>
      <c r="BF16" s="590"/>
      <c r="BG16" s="590"/>
      <c r="BH16" s="590"/>
      <c r="BI16" s="590"/>
      <c r="BJ16" s="590"/>
      <c r="BK16" s="591"/>
      <c r="BL16" s="592">
        <v>0.9</v>
      </c>
      <c r="BM16" s="592"/>
      <c r="BN16" s="592"/>
      <c r="BO16" s="592"/>
      <c r="BP16" s="593" t="s">
        <v>141</v>
      </c>
      <c r="BQ16" s="593"/>
      <c r="BR16" s="593"/>
      <c r="BS16" s="593"/>
      <c r="BT16" s="593"/>
      <c r="BU16" s="593"/>
      <c r="BV16" s="593"/>
      <c r="BW16" s="597"/>
      <c r="BY16" s="586" t="s">
        <v>245</v>
      </c>
      <c r="BZ16" s="587"/>
      <c r="CA16" s="587"/>
      <c r="CB16" s="587"/>
      <c r="CC16" s="587"/>
      <c r="CD16" s="587"/>
      <c r="CE16" s="587"/>
      <c r="CF16" s="587"/>
      <c r="CG16" s="587"/>
      <c r="CH16" s="587"/>
      <c r="CI16" s="587"/>
      <c r="CJ16" s="587"/>
      <c r="CK16" s="587"/>
      <c r="CL16" s="588"/>
      <c r="CM16" s="589">
        <v>123688312</v>
      </c>
      <c r="CN16" s="590"/>
      <c r="CO16" s="590"/>
      <c r="CP16" s="590"/>
      <c r="CQ16" s="590"/>
      <c r="CR16" s="590"/>
      <c r="CS16" s="590"/>
      <c r="CT16" s="591"/>
      <c r="CU16" s="594">
        <v>20.8</v>
      </c>
      <c r="CV16" s="595"/>
      <c r="CW16" s="595"/>
      <c r="CX16" s="600"/>
      <c r="CY16" s="598">
        <v>27331408</v>
      </c>
      <c r="CZ16" s="590"/>
      <c r="DA16" s="590"/>
      <c r="DB16" s="590"/>
      <c r="DC16" s="590"/>
      <c r="DD16" s="590"/>
      <c r="DE16" s="590"/>
      <c r="DF16" s="590"/>
      <c r="DG16" s="590"/>
      <c r="DH16" s="590"/>
      <c r="DI16" s="590"/>
      <c r="DJ16" s="590"/>
      <c r="DK16" s="591"/>
      <c r="DL16" s="598">
        <v>77045569</v>
      </c>
      <c r="DM16" s="590"/>
      <c r="DN16" s="590"/>
      <c r="DO16" s="590"/>
      <c r="DP16" s="590"/>
      <c r="DQ16" s="590"/>
      <c r="DR16" s="590"/>
      <c r="DS16" s="590"/>
      <c r="DT16" s="590"/>
      <c r="DU16" s="590"/>
      <c r="DV16" s="590"/>
      <c r="DW16" s="590"/>
      <c r="DX16" s="599"/>
    </row>
    <row r="17" spans="2:128" ht="11.25" customHeight="1" x14ac:dyDescent="0.2">
      <c r="B17" s="586" t="s">
        <v>246</v>
      </c>
      <c r="C17" s="587"/>
      <c r="D17" s="587"/>
      <c r="E17" s="587"/>
      <c r="F17" s="587"/>
      <c r="G17" s="587"/>
      <c r="H17" s="587"/>
      <c r="I17" s="587"/>
      <c r="J17" s="587"/>
      <c r="K17" s="587"/>
      <c r="L17" s="587"/>
      <c r="M17" s="587"/>
      <c r="N17" s="587"/>
      <c r="O17" s="587"/>
      <c r="P17" s="587"/>
      <c r="Q17" s="588"/>
      <c r="R17" s="589">
        <v>563218</v>
      </c>
      <c r="S17" s="590"/>
      <c r="T17" s="590"/>
      <c r="U17" s="590"/>
      <c r="V17" s="590"/>
      <c r="W17" s="590"/>
      <c r="X17" s="590"/>
      <c r="Y17" s="591"/>
      <c r="Z17" s="592">
        <v>0.1</v>
      </c>
      <c r="AA17" s="592"/>
      <c r="AB17" s="592"/>
      <c r="AC17" s="592"/>
      <c r="AD17" s="593">
        <v>563218</v>
      </c>
      <c r="AE17" s="593"/>
      <c r="AF17" s="593"/>
      <c r="AG17" s="593"/>
      <c r="AH17" s="593"/>
      <c r="AI17" s="593"/>
      <c r="AJ17" s="593"/>
      <c r="AK17" s="593"/>
      <c r="AL17" s="594">
        <v>0.2</v>
      </c>
      <c r="AM17" s="595"/>
      <c r="AN17" s="595"/>
      <c r="AO17" s="596"/>
      <c r="AP17" s="586" t="s">
        <v>247</v>
      </c>
      <c r="AQ17" s="587"/>
      <c r="AR17" s="587"/>
      <c r="AS17" s="587"/>
      <c r="AT17" s="587"/>
      <c r="AU17" s="587"/>
      <c r="AV17" s="587"/>
      <c r="AW17" s="587"/>
      <c r="AX17" s="587"/>
      <c r="AY17" s="587"/>
      <c r="AZ17" s="587"/>
      <c r="BA17" s="587"/>
      <c r="BB17" s="587"/>
      <c r="BC17" s="588"/>
      <c r="BD17" s="589">
        <v>22991624</v>
      </c>
      <c r="BE17" s="590"/>
      <c r="BF17" s="590"/>
      <c r="BG17" s="590"/>
      <c r="BH17" s="590"/>
      <c r="BI17" s="590"/>
      <c r="BJ17" s="590"/>
      <c r="BK17" s="591"/>
      <c r="BL17" s="592">
        <v>19.3</v>
      </c>
      <c r="BM17" s="592"/>
      <c r="BN17" s="592"/>
      <c r="BO17" s="592"/>
      <c r="BP17" s="593" t="s">
        <v>219</v>
      </c>
      <c r="BQ17" s="593"/>
      <c r="BR17" s="593"/>
      <c r="BS17" s="593"/>
      <c r="BT17" s="593"/>
      <c r="BU17" s="593"/>
      <c r="BV17" s="593"/>
      <c r="BW17" s="597"/>
      <c r="BY17" s="586" t="s">
        <v>248</v>
      </c>
      <c r="BZ17" s="587"/>
      <c r="CA17" s="587"/>
      <c r="CB17" s="587"/>
      <c r="CC17" s="587"/>
      <c r="CD17" s="587"/>
      <c r="CE17" s="587"/>
      <c r="CF17" s="587"/>
      <c r="CG17" s="587"/>
      <c r="CH17" s="587"/>
      <c r="CI17" s="587"/>
      <c r="CJ17" s="587"/>
      <c r="CK17" s="587"/>
      <c r="CL17" s="588"/>
      <c r="CM17" s="589">
        <v>7428262</v>
      </c>
      <c r="CN17" s="590"/>
      <c r="CO17" s="590"/>
      <c r="CP17" s="590"/>
      <c r="CQ17" s="590"/>
      <c r="CR17" s="590"/>
      <c r="CS17" s="590"/>
      <c r="CT17" s="591"/>
      <c r="CU17" s="594">
        <v>1.2</v>
      </c>
      <c r="CV17" s="595"/>
      <c r="CW17" s="595"/>
      <c r="CX17" s="600"/>
      <c r="CY17" s="598" t="s">
        <v>219</v>
      </c>
      <c r="CZ17" s="590"/>
      <c r="DA17" s="590"/>
      <c r="DB17" s="590"/>
      <c r="DC17" s="590"/>
      <c r="DD17" s="590"/>
      <c r="DE17" s="590"/>
      <c r="DF17" s="590"/>
      <c r="DG17" s="590"/>
      <c r="DH17" s="590"/>
      <c r="DI17" s="590"/>
      <c r="DJ17" s="590"/>
      <c r="DK17" s="591"/>
      <c r="DL17" s="598">
        <v>153386</v>
      </c>
      <c r="DM17" s="590"/>
      <c r="DN17" s="590"/>
      <c r="DO17" s="590"/>
      <c r="DP17" s="590"/>
      <c r="DQ17" s="590"/>
      <c r="DR17" s="590"/>
      <c r="DS17" s="590"/>
      <c r="DT17" s="590"/>
      <c r="DU17" s="590"/>
      <c r="DV17" s="590"/>
      <c r="DW17" s="590"/>
      <c r="DX17" s="599"/>
    </row>
    <row r="18" spans="2:128" ht="11.25" customHeight="1" x14ac:dyDescent="0.2">
      <c r="B18" s="601" t="s">
        <v>249</v>
      </c>
      <c r="C18" s="602"/>
      <c r="D18" s="602"/>
      <c r="E18" s="602"/>
      <c r="F18" s="602"/>
      <c r="G18" s="602"/>
      <c r="H18" s="602"/>
      <c r="I18" s="602"/>
      <c r="J18" s="602"/>
      <c r="K18" s="602"/>
      <c r="L18" s="602"/>
      <c r="M18" s="602"/>
      <c r="N18" s="602"/>
      <c r="O18" s="602"/>
      <c r="P18" s="602"/>
      <c r="Q18" s="603"/>
      <c r="R18" s="589" t="s">
        <v>219</v>
      </c>
      <c r="S18" s="590"/>
      <c r="T18" s="590"/>
      <c r="U18" s="590"/>
      <c r="V18" s="590"/>
      <c r="W18" s="590"/>
      <c r="X18" s="590"/>
      <c r="Y18" s="591"/>
      <c r="Z18" s="592" t="s">
        <v>219</v>
      </c>
      <c r="AA18" s="592"/>
      <c r="AB18" s="592"/>
      <c r="AC18" s="592"/>
      <c r="AD18" s="593" t="s">
        <v>219</v>
      </c>
      <c r="AE18" s="593"/>
      <c r="AF18" s="593"/>
      <c r="AG18" s="593"/>
      <c r="AH18" s="593"/>
      <c r="AI18" s="593"/>
      <c r="AJ18" s="593"/>
      <c r="AK18" s="593"/>
      <c r="AL18" s="594" t="s">
        <v>141</v>
      </c>
      <c r="AM18" s="595"/>
      <c r="AN18" s="595"/>
      <c r="AO18" s="596"/>
      <c r="AP18" s="586" t="s">
        <v>250</v>
      </c>
      <c r="AQ18" s="587"/>
      <c r="AR18" s="587"/>
      <c r="AS18" s="587"/>
      <c r="AT18" s="587"/>
      <c r="AU18" s="587"/>
      <c r="AV18" s="587"/>
      <c r="AW18" s="587"/>
      <c r="AX18" s="587"/>
      <c r="AY18" s="587"/>
      <c r="AZ18" s="587"/>
      <c r="BA18" s="587"/>
      <c r="BB18" s="587"/>
      <c r="BC18" s="588"/>
      <c r="BD18" s="589">
        <v>40089911</v>
      </c>
      <c r="BE18" s="590"/>
      <c r="BF18" s="590"/>
      <c r="BG18" s="590"/>
      <c r="BH18" s="590"/>
      <c r="BI18" s="590"/>
      <c r="BJ18" s="590"/>
      <c r="BK18" s="591"/>
      <c r="BL18" s="592">
        <v>33.700000000000003</v>
      </c>
      <c r="BM18" s="592"/>
      <c r="BN18" s="592"/>
      <c r="BO18" s="592"/>
      <c r="BP18" s="593" t="s">
        <v>219</v>
      </c>
      <c r="BQ18" s="593"/>
      <c r="BR18" s="593"/>
      <c r="BS18" s="593"/>
      <c r="BT18" s="593"/>
      <c r="BU18" s="593"/>
      <c r="BV18" s="593"/>
      <c r="BW18" s="597"/>
      <c r="BY18" s="586" t="s">
        <v>251</v>
      </c>
      <c r="BZ18" s="587"/>
      <c r="CA18" s="587"/>
      <c r="CB18" s="587"/>
      <c r="CC18" s="587"/>
      <c r="CD18" s="587"/>
      <c r="CE18" s="587"/>
      <c r="CF18" s="587"/>
      <c r="CG18" s="587"/>
      <c r="CH18" s="587"/>
      <c r="CI18" s="587"/>
      <c r="CJ18" s="587"/>
      <c r="CK18" s="587"/>
      <c r="CL18" s="588"/>
      <c r="CM18" s="589">
        <v>62052381</v>
      </c>
      <c r="CN18" s="590"/>
      <c r="CO18" s="590"/>
      <c r="CP18" s="590"/>
      <c r="CQ18" s="590"/>
      <c r="CR18" s="590"/>
      <c r="CS18" s="590"/>
      <c r="CT18" s="591"/>
      <c r="CU18" s="594">
        <v>10.4</v>
      </c>
      <c r="CV18" s="595"/>
      <c r="CW18" s="595"/>
      <c r="CX18" s="600"/>
      <c r="CY18" s="598" t="s">
        <v>219</v>
      </c>
      <c r="CZ18" s="590"/>
      <c r="DA18" s="590"/>
      <c r="DB18" s="590"/>
      <c r="DC18" s="590"/>
      <c r="DD18" s="590"/>
      <c r="DE18" s="590"/>
      <c r="DF18" s="590"/>
      <c r="DG18" s="590"/>
      <c r="DH18" s="590"/>
      <c r="DI18" s="590"/>
      <c r="DJ18" s="590"/>
      <c r="DK18" s="591"/>
      <c r="DL18" s="598">
        <v>60443333</v>
      </c>
      <c r="DM18" s="590"/>
      <c r="DN18" s="590"/>
      <c r="DO18" s="590"/>
      <c r="DP18" s="590"/>
      <c r="DQ18" s="590"/>
      <c r="DR18" s="590"/>
      <c r="DS18" s="590"/>
      <c r="DT18" s="590"/>
      <c r="DU18" s="590"/>
      <c r="DV18" s="590"/>
      <c r="DW18" s="590"/>
      <c r="DX18" s="599"/>
    </row>
    <row r="19" spans="2:128" ht="11.25" customHeight="1" x14ac:dyDescent="0.2">
      <c r="B19" s="586" t="s">
        <v>252</v>
      </c>
      <c r="C19" s="587"/>
      <c r="D19" s="587"/>
      <c r="E19" s="587"/>
      <c r="F19" s="587"/>
      <c r="G19" s="587"/>
      <c r="H19" s="587"/>
      <c r="I19" s="587"/>
      <c r="J19" s="587"/>
      <c r="K19" s="587"/>
      <c r="L19" s="587"/>
      <c r="M19" s="587"/>
      <c r="N19" s="587"/>
      <c r="O19" s="587"/>
      <c r="P19" s="587"/>
      <c r="Q19" s="588"/>
      <c r="R19" s="589">
        <v>159157259</v>
      </c>
      <c r="S19" s="590"/>
      <c r="T19" s="590"/>
      <c r="U19" s="590"/>
      <c r="V19" s="590"/>
      <c r="W19" s="590"/>
      <c r="X19" s="590"/>
      <c r="Y19" s="591"/>
      <c r="Z19" s="592">
        <v>25.9</v>
      </c>
      <c r="AA19" s="592"/>
      <c r="AB19" s="592"/>
      <c r="AC19" s="592"/>
      <c r="AD19" s="593">
        <v>156592281</v>
      </c>
      <c r="AE19" s="593"/>
      <c r="AF19" s="593"/>
      <c r="AG19" s="593"/>
      <c r="AH19" s="593"/>
      <c r="AI19" s="593"/>
      <c r="AJ19" s="593"/>
      <c r="AK19" s="593"/>
      <c r="AL19" s="594">
        <v>58.9</v>
      </c>
      <c r="AM19" s="595"/>
      <c r="AN19" s="595"/>
      <c r="AO19" s="596"/>
      <c r="AP19" s="586" t="s">
        <v>253</v>
      </c>
      <c r="AQ19" s="587"/>
      <c r="AR19" s="587"/>
      <c r="AS19" s="587"/>
      <c r="AT19" s="587"/>
      <c r="AU19" s="587"/>
      <c r="AV19" s="587"/>
      <c r="AW19" s="587"/>
      <c r="AX19" s="587"/>
      <c r="AY19" s="587"/>
      <c r="AZ19" s="587"/>
      <c r="BA19" s="587"/>
      <c r="BB19" s="587"/>
      <c r="BC19" s="588"/>
      <c r="BD19" s="589">
        <v>1890478</v>
      </c>
      <c r="BE19" s="590"/>
      <c r="BF19" s="590"/>
      <c r="BG19" s="590"/>
      <c r="BH19" s="590"/>
      <c r="BI19" s="590"/>
      <c r="BJ19" s="590"/>
      <c r="BK19" s="591"/>
      <c r="BL19" s="594">
        <v>1.6</v>
      </c>
      <c r="BM19" s="595"/>
      <c r="BN19" s="595"/>
      <c r="BO19" s="600"/>
      <c r="BP19" s="598" t="s">
        <v>141</v>
      </c>
      <c r="BQ19" s="590"/>
      <c r="BR19" s="590"/>
      <c r="BS19" s="590"/>
      <c r="BT19" s="590"/>
      <c r="BU19" s="590"/>
      <c r="BV19" s="590"/>
      <c r="BW19" s="599"/>
      <c r="BY19" s="586" t="s">
        <v>254</v>
      </c>
      <c r="BZ19" s="587"/>
      <c r="CA19" s="587"/>
      <c r="CB19" s="587"/>
      <c r="CC19" s="587"/>
      <c r="CD19" s="587"/>
      <c r="CE19" s="587"/>
      <c r="CF19" s="587"/>
      <c r="CG19" s="587"/>
      <c r="CH19" s="587"/>
      <c r="CI19" s="587"/>
      <c r="CJ19" s="587"/>
      <c r="CK19" s="587"/>
      <c r="CL19" s="588"/>
      <c r="CM19" s="589" t="s">
        <v>141</v>
      </c>
      <c r="CN19" s="590"/>
      <c r="CO19" s="590"/>
      <c r="CP19" s="590"/>
      <c r="CQ19" s="590"/>
      <c r="CR19" s="590"/>
      <c r="CS19" s="590"/>
      <c r="CT19" s="591"/>
      <c r="CU19" s="594" t="s">
        <v>219</v>
      </c>
      <c r="CV19" s="595"/>
      <c r="CW19" s="595"/>
      <c r="CX19" s="600"/>
      <c r="CY19" s="598" t="s">
        <v>141</v>
      </c>
      <c r="CZ19" s="590"/>
      <c r="DA19" s="590"/>
      <c r="DB19" s="590"/>
      <c r="DC19" s="590"/>
      <c r="DD19" s="590"/>
      <c r="DE19" s="590"/>
      <c r="DF19" s="590"/>
      <c r="DG19" s="590"/>
      <c r="DH19" s="590"/>
      <c r="DI19" s="590"/>
      <c r="DJ19" s="590"/>
      <c r="DK19" s="591"/>
      <c r="DL19" s="598" t="s">
        <v>141</v>
      </c>
      <c r="DM19" s="590"/>
      <c r="DN19" s="590"/>
      <c r="DO19" s="590"/>
      <c r="DP19" s="590"/>
      <c r="DQ19" s="590"/>
      <c r="DR19" s="590"/>
      <c r="DS19" s="590"/>
      <c r="DT19" s="590"/>
      <c r="DU19" s="590"/>
      <c r="DV19" s="590"/>
      <c r="DW19" s="590"/>
      <c r="DX19" s="599"/>
    </row>
    <row r="20" spans="2:128" ht="11.25" customHeight="1" x14ac:dyDescent="0.2">
      <c r="B20" s="586" t="s">
        <v>255</v>
      </c>
      <c r="C20" s="587"/>
      <c r="D20" s="587"/>
      <c r="E20" s="587"/>
      <c r="F20" s="587"/>
      <c r="G20" s="587"/>
      <c r="H20" s="587"/>
      <c r="I20" s="587"/>
      <c r="J20" s="587"/>
      <c r="K20" s="587"/>
      <c r="L20" s="587"/>
      <c r="M20" s="587"/>
      <c r="N20" s="587"/>
      <c r="O20" s="587"/>
      <c r="P20" s="587"/>
      <c r="Q20" s="588"/>
      <c r="R20" s="589">
        <v>156592281</v>
      </c>
      <c r="S20" s="590"/>
      <c r="T20" s="590"/>
      <c r="U20" s="590"/>
      <c r="V20" s="590"/>
      <c r="W20" s="590"/>
      <c r="X20" s="590"/>
      <c r="Y20" s="591"/>
      <c r="Z20" s="594">
        <v>25.5</v>
      </c>
      <c r="AA20" s="595"/>
      <c r="AB20" s="595"/>
      <c r="AC20" s="600"/>
      <c r="AD20" s="598">
        <v>156592281</v>
      </c>
      <c r="AE20" s="590"/>
      <c r="AF20" s="590"/>
      <c r="AG20" s="590"/>
      <c r="AH20" s="590"/>
      <c r="AI20" s="590"/>
      <c r="AJ20" s="590"/>
      <c r="AK20" s="591"/>
      <c r="AL20" s="594">
        <v>58.9</v>
      </c>
      <c r="AM20" s="595"/>
      <c r="AN20" s="595"/>
      <c r="AO20" s="596"/>
      <c r="AP20" s="586" t="s">
        <v>256</v>
      </c>
      <c r="AQ20" s="604"/>
      <c r="AR20" s="604"/>
      <c r="AS20" s="604"/>
      <c r="AT20" s="604"/>
      <c r="AU20" s="604"/>
      <c r="AV20" s="604"/>
      <c r="AW20" s="604"/>
      <c r="AX20" s="604"/>
      <c r="AY20" s="604"/>
      <c r="AZ20" s="604"/>
      <c r="BA20" s="604"/>
      <c r="BB20" s="604"/>
      <c r="BC20" s="605"/>
      <c r="BD20" s="589">
        <v>1080812</v>
      </c>
      <c r="BE20" s="590"/>
      <c r="BF20" s="590"/>
      <c r="BG20" s="590"/>
      <c r="BH20" s="590"/>
      <c r="BI20" s="590"/>
      <c r="BJ20" s="590"/>
      <c r="BK20" s="591"/>
      <c r="BL20" s="594">
        <v>0.9</v>
      </c>
      <c r="BM20" s="595"/>
      <c r="BN20" s="595"/>
      <c r="BO20" s="600"/>
      <c r="BP20" s="598" t="s">
        <v>141</v>
      </c>
      <c r="BQ20" s="590"/>
      <c r="BR20" s="590"/>
      <c r="BS20" s="590"/>
      <c r="BT20" s="590"/>
      <c r="BU20" s="590"/>
      <c r="BV20" s="590"/>
      <c r="BW20" s="599"/>
      <c r="BY20" s="586" t="s">
        <v>257</v>
      </c>
      <c r="BZ20" s="604"/>
      <c r="CA20" s="604"/>
      <c r="CB20" s="604"/>
      <c r="CC20" s="604"/>
      <c r="CD20" s="604"/>
      <c r="CE20" s="604"/>
      <c r="CF20" s="604"/>
      <c r="CG20" s="604"/>
      <c r="CH20" s="604"/>
      <c r="CI20" s="604"/>
      <c r="CJ20" s="604"/>
      <c r="CK20" s="604"/>
      <c r="CL20" s="605"/>
      <c r="CM20" s="589" t="s">
        <v>219</v>
      </c>
      <c r="CN20" s="590"/>
      <c r="CO20" s="590"/>
      <c r="CP20" s="590"/>
      <c r="CQ20" s="590"/>
      <c r="CR20" s="590"/>
      <c r="CS20" s="590"/>
      <c r="CT20" s="591"/>
      <c r="CU20" s="594" t="s">
        <v>219</v>
      </c>
      <c r="CV20" s="595"/>
      <c r="CW20" s="595"/>
      <c r="CX20" s="600"/>
      <c r="CY20" s="598" t="s">
        <v>219</v>
      </c>
      <c r="CZ20" s="590"/>
      <c r="DA20" s="590"/>
      <c r="DB20" s="590"/>
      <c r="DC20" s="590"/>
      <c r="DD20" s="590"/>
      <c r="DE20" s="590"/>
      <c r="DF20" s="590"/>
      <c r="DG20" s="590"/>
      <c r="DH20" s="590"/>
      <c r="DI20" s="590"/>
      <c r="DJ20" s="590"/>
      <c r="DK20" s="591"/>
      <c r="DL20" s="598" t="s">
        <v>219</v>
      </c>
      <c r="DM20" s="590"/>
      <c r="DN20" s="590"/>
      <c r="DO20" s="590"/>
      <c r="DP20" s="590"/>
      <c r="DQ20" s="590"/>
      <c r="DR20" s="590"/>
      <c r="DS20" s="590"/>
      <c r="DT20" s="590"/>
      <c r="DU20" s="590"/>
      <c r="DV20" s="590"/>
      <c r="DW20" s="590"/>
      <c r="DX20" s="599"/>
    </row>
    <row r="21" spans="2:128" ht="11.25" customHeight="1" x14ac:dyDescent="0.2">
      <c r="B21" s="586" t="s">
        <v>258</v>
      </c>
      <c r="C21" s="587"/>
      <c r="D21" s="587"/>
      <c r="E21" s="587"/>
      <c r="F21" s="587"/>
      <c r="G21" s="587"/>
      <c r="H21" s="587"/>
      <c r="I21" s="587"/>
      <c r="J21" s="587"/>
      <c r="K21" s="587"/>
      <c r="L21" s="587"/>
      <c r="M21" s="587"/>
      <c r="N21" s="587"/>
      <c r="O21" s="587"/>
      <c r="P21" s="587"/>
      <c r="Q21" s="588"/>
      <c r="R21" s="589">
        <v>2561443</v>
      </c>
      <c r="S21" s="590"/>
      <c r="T21" s="590"/>
      <c r="U21" s="590"/>
      <c r="V21" s="590"/>
      <c r="W21" s="590"/>
      <c r="X21" s="590"/>
      <c r="Y21" s="591"/>
      <c r="Z21" s="594">
        <v>0.4</v>
      </c>
      <c r="AA21" s="595"/>
      <c r="AB21" s="595"/>
      <c r="AC21" s="600"/>
      <c r="AD21" s="598" t="s">
        <v>141</v>
      </c>
      <c r="AE21" s="590"/>
      <c r="AF21" s="590"/>
      <c r="AG21" s="590"/>
      <c r="AH21" s="590"/>
      <c r="AI21" s="590"/>
      <c r="AJ21" s="590"/>
      <c r="AK21" s="591"/>
      <c r="AL21" s="594" t="s">
        <v>141</v>
      </c>
      <c r="AM21" s="595"/>
      <c r="AN21" s="595"/>
      <c r="AO21" s="596"/>
      <c r="AP21" s="586" t="s">
        <v>259</v>
      </c>
      <c r="AQ21" s="604"/>
      <c r="AR21" s="604"/>
      <c r="AS21" s="604"/>
      <c r="AT21" s="604"/>
      <c r="AU21" s="604"/>
      <c r="AV21" s="604"/>
      <c r="AW21" s="604"/>
      <c r="AX21" s="604"/>
      <c r="AY21" s="604"/>
      <c r="AZ21" s="604"/>
      <c r="BA21" s="604"/>
      <c r="BB21" s="604"/>
      <c r="BC21" s="605"/>
      <c r="BD21" s="589">
        <v>298976</v>
      </c>
      <c r="BE21" s="590"/>
      <c r="BF21" s="590"/>
      <c r="BG21" s="590"/>
      <c r="BH21" s="590"/>
      <c r="BI21" s="590"/>
      <c r="BJ21" s="590"/>
      <c r="BK21" s="591"/>
      <c r="BL21" s="594">
        <v>0.3</v>
      </c>
      <c r="BM21" s="595"/>
      <c r="BN21" s="595"/>
      <c r="BO21" s="600"/>
      <c r="BP21" s="598" t="s">
        <v>141</v>
      </c>
      <c r="BQ21" s="590"/>
      <c r="BR21" s="590"/>
      <c r="BS21" s="590"/>
      <c r="BT21" s="590"/>
      <c r="BU21" s="590"/>
      <c r="BV21" s="590"/>
      <c r="BW21" s="599"/>
      <c r="BY21" s="586" t="s">
        <v>260</v>
      </c>
      <c r="BZ21" s="604"/>
      <c r="CA21" s="604"/>
      <c r="CB21" s="604"/>
      <c r="CC21" s="604"/>
      <c r="CD21" s="604"/>
      <c r="CE21" s="604"/>
      <c r="CF21" s="604"/>
      <c r="CG21" s="604"/>
      <c r="CH21" s="604"/>
      <c r="CI21" s="604"/>
      <c r="CJ21" s="604"/>
      <c r="CK21" s="604"/>
      <c r="CL21" s="605"/>
      <c r="CM21" s="589">
        <v>39037</v>
      </c>
      <c r="CN21" s="590"/>
      <c r="CO21" s="590"/>
      <c r="CP21" s="590"/>
      <c r="CQ21" s="590"/>
      <c r="CR21" s="590"/>
      <c r="CS21" s="590"/>
      <c r="CT21" s="591"/>
      <c r="CU21" s="594">
        <v>0</v>
      </c>
      <c r="CV21" s="595"/>
      <c r="CW21" s="595"/>
      <c r="CX21" s="600"/>
      <c r="CY21" s="598" t="s">
        <v>141</v>
      </c>
      <c r="CZ21" s="590"/>
      <c r="DA21" s="590"/>
      <c r="DB21" s="590"/>
      <c r="DC21" s="590"/>
      <c r="DD21" s="590"/>
      <c r="DE21" s="590"/>
      <c r="DF21" s="590"/>
      <c r="DG21" s="590"/>
      <c r="DH21" s="590"/>
      <c r="DI21" s="590"/>
      <c r="DJ21" s="590"/>
      <c r="DK21" s="591"/>
      <c r="DL21" s="598">
        <v>39037</v>
      </c>
      <c r="DM21" s="590"/>
      <c r="DN21" s="590"/>
      <c r="DO21" s="590"/>
      <c r="DP21" s="590"/>
      <c r="DQ21" s="590"/>
      <c r="DR21" s="590"/>
      <c r="DS21" s="590"/>
      <c r="DT21" s="590"/>
      <c r="DU21" s="590"/>
      <c r="DV21" s="590"/>
      <c r="DW21" s="590"/>
      <c r="DX21" s="599"/>
    </row>
    <row r="22" spans="2:128" ht="11.25" customHeight="1" x14ac:dyDescent="0.2">
      <c r="B22" s="586" t="s">
        <v>261</v>
      </c>
      <c r="C22" s="587"/>
      <c r="D22" s="587"/>
      <c r="E22" s="587"/>
      <c r="F22" s="587"/>
      <c r="G22" s="587"/>
      <c r="H22" s="587"/>
      <c r="I22" s="587"/>
      <c r="J22" s="587"/>
      <c r="K22" s="587"/>
      <c r="L22" s="587"/>
      <c r="M22" s="587"/>
      <c r="N22" s="587"/>
      <c r="O22" s="587"/>
      <c r="P22" s="587"/>
      <c r="Q22" s="588"/>
      <c r="R22" s="589">
        <v>3535</v>
      </c>
      <c r="S22" s="590"/>
      <c r="T22" s="590"/>
      <c r="U22" s="590"/>
      <c r="V22" s="590"/>
      <c r="W22" s="590"/>
      <c r="X22" s="590"/>
      <c r="Y22" s="591"/>
      <c r="Z22" s="594">
        <v>0</v>
      </c>
      <c r="AA22" s="595"/>
      <c r="AB22" s="595"/>
      <c r="AC22" s="600"/>
      <c r="AD22" s="598" t="s">
        <v>141</v>
      </c>
      <c r="AE22" s="590"/>
      <c r="AF22" s="590"/>
      <c r="AG22" s="590"/>
      <c r="AH22" s="590"/>
      <c r="AI22" s="590"/>
      <c r="AJ22" s="590"/>
      <c r="AK22" s="591"/>
      <c r="AL22" s="594" t="s">
        <v>219</v>
      </c>
      <c r="AM22" s="595"/>
      <c r="AN22" s="595"/>
      <c r="AO22" s="596"/>
      <c r="AP22" s="586" t="s">
        <v>262</v>
      </c>
      <c r="AQ22" s="587"/>
      <c r="AR22" s="587"/>
      <c r="AS22" s="587"/>
      <c r="AT22" s="587"/>
      <c r="AU22" s="587"/>
      <c r="AV22" s="587"/>
      <c r="AW22" s="587"/>
      <c r="AX22" s="587"/>
      <c r="AY22" s="587"/>
      <c r="AZ22" s="587"/>
      <c r="BA22" s="587"/>
      <c r="BB22" s="587"/>
      <c r="BC22" s="588"/>
      <c r="BD22" s="589">
        <v>8956694</v>
      </c>
      <c r="BE22" s="590"/>
      <c r="BF22" s="590"/>
      <c r="BG22" s="590"/>
      <c r="BH22" s="590"/>
      <c r="BI22" s="590"/>
      <c r="BJ22" s="590"/>
      <c r="BK22" s="591"/>
      <c r="BL22" s="594">
        <v>7.5</v>
      </c>
      <c r="BM22" s="595"/>
      <c r="BN22" s="595"/>
      <c r="BO22" s="600"/>
      <c r="BP22" s="598" t="s">
        <v>141</v>
      </c>
      <c r="BQ22" s="590"/>
      <c r="BR22" s="590"/>
      <c r="BS22" s="590"/>
      <c r="BT22" s="590"/>
      <c r="BU22" s="590"/>
      <c r="BV22" s="590"/>
      <c r="BW22" s="599"/>
      <c r="BY22" s="586" t="s">
        <v>263</v>
      </c>
      <c r="BZ22" s="604"/>
      <c r="CA22" s="604"/>
      <c r="CB22" s="604"/>
      <c r="CC22" s="604"/>
      <c r="CD22" s="604"/>
      <c r="CE22" s="604"/>
      <c r="CF22" s="604"/>
      <c r="CG22" s="604"/>
      <c r="CH22" s="604"/>
      <c r="CI22" s="604"/>
      <c r="CJ22" s="604"/>
      <c r="CK22" s="604"/>
      <c r="CL22" s="605"/>
      <c r="CM22" s="589">
        <v>315247</v>
      </c>
      <c r="CN22" s="590"/>
      <c r="CO22" s="590"/>
      <c r="CP22" s="590"/>
      <c r="CQ22" s="590"/>
      <c r="CR22" s="590"/>
      <c r="CS22" s="590"/>
      <c r="CT22" s="591"/>
      <c r="CU22" s="594">
        <v>0.1</v>
      </c>
      <c r="CV22" s="595"/>
      <c r="CW22" s="595"/>
      <c r="CX22" s="600"/>
      <c r="CY22" s="598" t="s">
        <v>141</v>
      </c>
      <c r="CZ22" s="590"/>
      <c r="DA22" s="590"/>
      <c r="DB22" s="590"/>
      <c r="DC22" s="590"/>
      <c r="DD22" s="590"/>
      <c r="DE22" s="590"/>
      <c r="DF22" s="590"/>
      <c r="DG22" s="590"/>
      <c r="DH22" s="590"/>
      <c r="DI22" s="590"/>
      <c r="DJ22" s="590"/>
      <c r="DK22" s="591"/>
      <c r="DL22" s="598">
        <v>315247</v>
      </c>
      <c r="DM22" s="590"/>
      <c r="DN22" s="590"/>
      <c r="DO22" s="590"/>
      <c r="DP22" s="590"/>
      <c r="DQ22" s="590"/>
      <c r="DR22" s="590"/>
      <c r="DS22" s="590"/>
      <c r="DT22" s="590"/>
      <c r="DU22" s="590"/>
      <c r="DV22" s="590"/>
      <c r="DW22" s="590"/>
      <c r="DX22" s="599"/>
    </row>
    <row r="23" spans="2:128" ht="11.25" customHeight="1" x14ac:dyDescent="0.2">
      <c r="B23" s="586" t="s">
        <v>264</v>
      </c>
      <c r="C23" s="587"/>
      <c r="D23" s="587"/>
      <c r="E23" s="587"/>
      <c r="F23" s="587"/>
      <c r="G23" s="587"/>
      <c r="H23" s="587"/>
      <c r="I23" s="587"/>
      <c r="J23" s="587"/>
      <c r="K23" s="587"/>
      <c r="L23" s="587"/>
      <c r="M23" s="587"/>
      <c r="N23" s="587"/>
      <c r="O23" s="587"/>
      <c r="P23" s="587"/>
      <c r="Q23" s="588"/>
      <c r="R23" s="589">
        <v>295446109</v>
      </c>
      <c r="S23" s="590"/>
      <c r="T23" s="590"/>
      <c r="U23" s="590"/>
      <c r="V23" s="590"/>
      <c r="W23" s="590"/>
      <c r="X23" s="590"/>
      <c r="Y23" s="591"/>
      <c r="Z23" s="594">
        <v>48.1</v>
      </c>
      <c r="AA23" s="595"/>
      <c r="AB23" s="595"/>
      <c r="AC23" s="600"/>
      <c r="AD23" s="598">
        <v>265406676</v>
      </c>
      <c r="AE23" s="590"/>
      <c r="AF23" s="590"/>
      <c r="AG23" s="590"/>
      <c r="AH23" s="590"/>
      <c r="AI23" s="590"/>
      <c r="AJ23" s="590"/>
      <c r="AK23" s="591"/>
      <c r="AL23" s="594">
        <v>99.8</v>
      </c>
      <c r="AM23" s="595"/>
      <c r="AN23" s="595"/>
      <c r="AO23" s="596"/>
      <c r="AP23" s="586" t="s">
        <v>265</v>
      </c>
      <c r="AQ23" s="587"/>
      <c r="AR23" s="587"/>
      <c r="AS23" s="587"/>
      <c r="AT23" s="587"/>
      <c r="AU23" s="587"/>
      <c r="AV23" s="587"/>
      <c r="AW23" s="587"/>
      <c r="AX23" s="587"/>
      <c r="AY23" s="587"/>
      <c r="AZ23" s="587"/>
      <c r="BA23" s="587"/>
      <c r="BB23" s="587"/>
      <c r="BC23" s="588"/>
      <c r="BD23" s="589">
        <v>11007776</v>
      </c>
      <c r="BE23" s="590"/>
      <c r="BF23" s="590"/>
      <c r="BG23" s="590"/>
      <c r="BH23" s="590"/>
      <c r="BI23" s="590"/>
      <c r="BJ23" s="590"/>
      <c r="BK23" s="591"/>
      <c r="BL23" s="594">
        <v>9.3000000000000007</v>
      </c>
      <c r="BM23" s="595"/>
      <c r="BN23" s="595"/>
      <c r="BO23" s="600"/>
      <c r="BP23" s="598" t="s">
        <v>141</v>
      </c>
      <c r="BQ23" s="590"/>
      <c r="BR23" s="590"/>
      <c r="BS23" s="590"/>
      <c r="BT23" s="590"/>
      <c r="BU23" s="590"/>
      <c r="BV23" s="590"/>
      <c r="BW23" s="599"/>
      <c r="BY23" s="586" t="s">
        <v>266</v>
      </c>
      <c r="BZ23" s="604"/>
      <c r="CA23" s="604"/>
      <c r="CB23" s="604"/>
      <c r="CC23" s="604"/>
      <c r="CD23" s="604"/>
      <c r="CE23" s="604"/>
      <c r="CF23" s="604"/>
      <c r="CG23" s="604"/>
      <c r="CH23" s="604"/>
      <c r="CI23" s="604"/>
      <c r="CJ23" s="604"/>
      <c r="CK23" s="604"/>
      <c r="CL23" s="605"/>
      <c r="CM23" s="589">
        <v>270274</v>
      </c>
      <c r="CN23" s="590"/>
      <c r="CO23" s="590"/>
      <c r="CP23" s="590"/>
      <c r="CQ23" s="590"/>
      <c r="CR23" s="590"/>
      <c r="CS23" s="590"/>
      <c r="CT23" s="591"/>
      <c r="CU23" s="594">
        <v>0</v>
      </c>
      <c r="CV23" s="595"/>
      <c r="CW23" s="595"/>
      <c r="CX23" s="600"/>
      <c r="CY23" s="598" t="s">
        <v>141</v>
      </c>
      <c r="CZ23" s="590"/>
      <c r="DA23" s="590"/>
      <c r="DB23" s="590"/>
      <c r="DC23" s="590"/>
      <c r="DD23" s="590"/>
      <c r="DE23" s="590"/>
      <c r="DF23" s="590"/>
      <c r="DG23" s="590"/>
      <c r="DH23" s="590"/>
      <c r="DI23" s="590"/>
      <c r="DJ23" s="590"/>
      <c r="DK23" s="591"/>
      <c r="DL23" s="598">
        <v>270274</v>
      </c>
      <c r="DM23" s="590"/>
      <c r="DN23" s="590"/>
      <c r="DO23" s="590"/>
      <c r="DP23" s="590"/>
      <c r="DQ23" s="590"/>
      <c r="DR23" s="590"/>
      <c r="DS23" s="590"/>
      <c r="DT23" s="590"/>
      <c r="DU23" s="590"/>
      <c r="DV23" s="590"/>
      <c r="DW23" s="590"/>
      <c r="DX23" s="599"/>
    </row>
    <row r="24" spans="2:128" ht="11.25" customHeight="1" x14ac:dyDescent="0.2">
      <c r="B24" s="586" t="s">
        <v>267</v>
      </c>
      <c r="C24" s="587"/>
      <c r="D24" s="587"/>
      <c r="E24" s="587"/>
      <c r="F24" s="587"/>
      <c r="G24" s="587"/>
      <c r="H24" s="587"/>
      <c r="I24" s="587"/>
      <c r="J24" s="587"/>
      <c r="K24" s="587"/>
      <c r="L24" s="587"/>
      <c r="M24" s="587"/>
      <c r="N24" s="587"/>
      <c r="O24" s="587"/>
      <c r="P24" s="587"/>
      <c r="Q24" s="588"/>
      <c r="R24" s="589">
        <v>286222</v>
      </c>
      <c r="S24" s="590"/>
      <c r="T24" s="590"/>
      <c r="U24" s="590"/>
      <c r="V24" s="590"/>
      <c r="W24" s="590"/>
      <c r="X24" s="590"/>
      <c r="Y24" s="591"/>
      <c r="Z24" s="594">
        <v>0</v>
      </c>
      <c r="AA24" s="595"/>
      <c r="AB24" s="595"/>
      <c r="AC24" s="600"/>
      <c r="AD24" s="598">
        <v>286222</v>
      </c>
      <c r="AE24" s="590"/>
      <c r="AF24" s="590"/>
      <c r="AG24" s="590"/>
      <c r="AH24" s="590"/>
      <c r="AI24" s="590"/>
      <c r="AJ24" s="590"/>
      <c r="AK24" s="591"/>
      <c r="AL24" s="594">
        <v>0.1</v>
      </c>
      <c r="AM24" s="595"/>
      <c r="AN24" s="595"/>
      <c r="AO24" s="596"/>
      <c r="AP24" s="586" t="s">
        <v>268</v>
      </c>
      <c r="AQ24" s="587"/>
      <c r="AR24" s="587"/>
      <c r="AS24" s="587"/>
      <c r="AT24" s="587"/>
      <c r="AU24" s="587"/>
      <c r="AV24" s="587"/>
      <c r="AW24" s="587"/>
      <c r="AX24" s="587"/>
      <c r="AY24" s="587"/>
      <c r="AZ24" s="587"/>
      <c r="BA24" s="587"/>
      <c r="BB24" s="587"/>
      <c r="BC24" s="588"/>
      <c r="BD24" s="589">
        <v>231</v>
      </c>
      <c r="BE24" s="590"/>
      <c r="BF24" s="590"/>
      <c r="BG24" s="590"/>
      <c r="BH24" s="590"/>
      <c r="BI24" s="590"/>
      <c r="BJ24" s="590"/>
      <c r="BK24" s="591"/>
      <c r="BL24" s="594">
        <v>0</v>
      </c>
      <c r="BM24" s="595"/>
      <c r="BN24" s="595"/>
      <c r="BO24" s="600"/>
      <c r="BP24" s="598" t="s">
        <v>219</v>
      </c>
      <c r="BQ24" s="590"/>
      <c r="BR24" s="590"/>
      <c r="BS24" s="590"/>
      <c r="BT24" s="590"/>
      <c r="BU24" s="590"/>
      <c r="BV24" s="590"/>
      <c r="BW24" s="599"/>
      <c r="BY24" s="586" t="s">
        <v>269</v>
      </c>
      <c r="BZ24" s="604"/>
      <c r="CA24" s="604"/>
      <c r="CB24" s="604"/>
      <c r="CC24" s="604"/>
      <c r="CD24" s="604"/>
      <c r="CE24" s="604"/>
      <c r="CF24" s="604"/>
      <c r="CG24" s="604"/>
      <c r="CH24" s="604"/>
      <c r="CI24" s="604"/>
      <c r="CJ24" s="604"/>
      <c r="CK24" s="604"/>
      <c r="CL24" s="605"/>
      <c r="CM24" s="589" t="s">
        <v>141</v>
      </c>
      <c r="CN24" s="590"/>
      <c r="CO24" s="590"/>
      <c r="CP24" s="590"/>
      <c r="CQ24" s="590"/>
      <c r="CR24" s="590"/>
      <c r="CS24" s="590"/>
      <c r="CT24" s="591"/>
      <c r="CU24" s="594" t="s">
        <v>141</v>
      </c>
      <c r="CV24" s="595"/>
      <c r="CW24" s="595"/>
      <c r="CX24" s="600"/>
      <c r="CY24" s="598" t="s">
        <v>219</v>
      </c>
      <c r="CZ24" s="590"/>
      <c r="DA24" s="590"/>
      <c r="DB24" s="590"/>
      <c r="DC24" s="590"/>
      <c r="DD24" s="590"/>
      <c r="DE24" s="590"/>
      <c r="DF24" s="590"/>
      <c r="DG24" s="590"/>
      <c r="DH24" s="590"/>
      <c r="DI24" s="590"/>
      <c r="DJ24" s="590"/>
      <c r="DK24" s="591"/>
      <c r="DL24" s="598" t="s">
        <v>141</v>
      </c>
      <c r="DM24" s="590"/>
      <c r="DN24" s="590"/>
      <c r="DO24" s="590"/>
      <c r="DP24" s="590"/>
      <c r="DQ24" s="590"/>
      <c r="DR24" s="590"/>
      <c r="DS24" s="590"/>
      <c r="DT24" s="590"/>
      <c r="DU24" s="590"/>
      <c r="DV24" s="590"/>
      <c r="DW24" s="590"/>
      <c r="DX24" s="599"/>
    </row>
    <row r="25" spans="2:128" ht="11.25" customHeight="1" x14ac:dyDescent="0.2">
      <c r="B25" s="586" t="s">
        <v>270</v>
      </c>
      <c r="C25" s="587"/>
      <c r="D25" s="587"/>
      <c r="E25" s="587"/>
      <c r="F25" s="587"/>
      <c r="G25" s="587"/>
      <c r="H25" s="587"/>
      <c r="I25" s="587"/>
      <c r="J25" s="587"/>
      <c r="K25" s="587"/>
      <c r="L25" s="587"/>
      <c r="M25" s="587"/>
      <c r="N25" s="587"/>
      <c r="O25" s="587"/>
      <c r="P25" s="587"/>
      <c r="Q25" s="588"/>
      <c r="R25" s="589">
        <v>2081315</v>
      </c>
      <c r="S25" s="590"/>
      <c r="T25" s="590"/>
      <c r="U25" s="590"/>
      <c r="V25" s="590"/>
      <c r="W25" s="590"/>
      <c r="X25" s="590"/>
      <c r="Y25" s="591"/>
      <c r="Z25" s="594">
        <v>0.3</v>
      </c>
      <c r="AA25" s="595"/>
      <c r="AB25" s="595"/>
      <c r="AC25" s="600"/>
      <c r="AD25" s="598" t="s">
        <v>141</v>
      </c>
      <c r="AE25" s="590"/>
      <c r="AF25" s="590"/>
      <c r="AG25" s="590"/>
      <c r="AH25" s="590"/>
      <c r="AI25" s="590"/>
      <c r="AJ25" s="590"/>
      <c r="AK25" s="591"/>
      <c r="AL25" s="594" t="s">
        <v>219</v>
      </c>
      <c r="AM25" s="595"/>
      <c r="AN25" s="595"/>
      <c r="AO25" s="596"/>
      <c r="AP25" s="586" t="s">
        <v>271</v>
      </c>
      <c r="AQ25" s="587"/>
      <c r="AR25" s="587"/>
      <c r="AS25" s="587"/>
      <c r="AT25" s="587"/>
      <c r="AU25" s="587"/>
      <c r="AV25" s="587"/>
      <c r="AW25" s="587"/>
      <c r="AX25" s="587"/>
      <c r="AY25" s="587"/>
      <c r="AZ25" s="587"/>
      <c r="BA25" s="587"/>
      <c r="BB25" s="587"/>
      <c r="BC25" s="588"/>
      <c r="BD25" s="589" t="s">
        <v>219</v>
      </c>
      <c r="BE25" s="590"/>
      <c r="BF25" s="590"/>
      <c r="BG25" s="590"/>
      <c r="BH25" s="590"/>
      <c r="BI25" s="590"/>
      <c r="BJ25" s="590"/>
      <c r="BK25" s="591"/>
      <c r="BL25" s="594" t="s">
        <v>219</v>
      </c>
      <c r="BM25" s="595"/>
      <c r="BN25" s="595"/>
      <c r="BO25" s="600"/>
      <c r="BP25" s="598" t="s">
        <v>219</v>
      </c>
      <c r="BQ25" s="590"/>
      <c r="BR25" s="590"/>
      <c r="BS25" s="590"/>
      <c r="BT25" s="590"/>
      <c r="BU25" s="590"/>
      <c r="BV25" s="590"/>
      <c r="BW25" s="599"/>
      <c r="BY25" s="586" t="s">
        <v>272</v>
      </c>
      <c r="BZ25" s="604"/>
      <c r="CA25" s="604"/>
      <c r="CB25" s="604"/>
      <c r="CC25" s="604"/>
      <c r="CD25" s="604"/>
      <c r="CE25" s="604"/>
      <c r="CF25" s="604"/>
      <c r="CG25" s="604"/>
      <c r="CH25" s="604"/>
      <c r="CI25" s="604"/>
      <c r="CJ25" s="604"/>
      <c r="CK25" s="604"/>
      <c r="CL25" s="605"/>
      <c r="CM25" s="589">
        <v>19997088</v>
      </c>
      <c r="CN25" s="590"/>
      <c r="CO25" s="590"/>
      <c r="CP25" s="590"/>
      <c r="CQ25" s="590"/>
      <c r="CR25" s="590"/>
      <c r="CS25" s="590"/>
      <c r="CT25" s="591"/>
      <c r="CU25" s="594">
        <v>3.4</v>
      </c>
      <c r="CV25" s="595"/>
      <c r="CW25" s="595"/>
      <c r="CX25" s="600"/>
      <c r="CY25" s="598" t="s">
        <v>219</v>
      </c>
      <c r="CZ25" s="590"/>
      <c r="DA25" s="590"/>
      <c r="DB25" s="590"/>
      <c r="DC25" s="590"/>
      <c r="DD25" s="590"/>
      <c r="DE25" s="590"/>
      <c r="DF25" s="590"/>
      <c r="DG25" s="590"/>
      <c r="DH25" s="590"/>
      <c r="DI25" s="590"/>
      <c r="DJ25" s="590"/>
      <c r="DK25" s="591"/>
      <c r="DL25" s="598">
        <v>19997088</v>
      </c>
      <c r="DM25" s="590"/>
      <c r="DN25" s="590"/>
      <c r="DO25" s="590"/>
      <c r="DP25" s="590"/>
      <c r="DQ25" s="590"/>
      <c r="DR25" s="590"/>
      <c r="DS25" s="590"/>
      <c r="DT25" s="590"/>
      <c r="DU25" s="590"/>
      <c r="DV25" s="590"/>
      <c r="DW25" s="590"/>
      <c r="DX25" s="599"/>
    </row>
    <row r="26" spans="2:128" ht="11.25" customHeight="1" x14ac:dyDescent="0.2">
      <c r="B26" s="586" t="s">
        <v>273</v>
      </c>
      <c r="C26" s="587"/>
      <c r="D26" s="587"/>
      <c r="E26" s="587"/>
      <c r="F26" s="587"/>
      <c r="G26" s="587"/>
      <c r="H26" s="587"/>
      <c r="I26" s="587"/>
      <c r="J26" s="587"/>
      <c r="K26" s="587"/>
      <c r="L26" s="587"/>
      <c r="M26" s="587"/>
      <c r="N26" s="587"/>
      <c r="O26" s="587"/>
      <c r="P26" s="587"/>
      <c r="Q26" s="588"/>
      <c r="R26" s="589">
        <v>4034913</v>
      </c>
      <c r="S26" s="590"/>
      <c r="T26" s="590"/>
      <c r="U26" s="590"/>
      <c r="V26" s="590"/>
      <c r="W26" s="590"/>
      <c r="X26" s="590"/>
      <c r="Y26" s="591"/>
      <c r="Z26" s="594">
        <v>0.7</v>
      </c>
      <c r="AA26" s="595"/>
      <c r="AB26" s="595"/>
      <c r="AC26" s="600"/>
      <c r="AD26" s="598">
        <v>291143</v>
      </c>
      <c r="AE26" s="590"/>
      <c r="AF26" s="590"/>
      <c r="AG26" s="590"/>
      <c r="AH26" s="590"/>
      <c r="AI26" s="590"/>
      <c r="AJ26" s="590"/>
      <c r="AK26" s="591"/>
      <c r="AL26" s="594">
        <v>0.1</v>
      </c>
      <c r="AM26" s="595"/>
      <c r="AN26" s="595"/>
      <c r="AO26" s="596"/>
      <c r="AP26" s="586" t="s">
        <v>274</v>
      </c>
      <c r="AQ26" s="587"/>
      <c r="AR26" s="587"/>
      <c r="AS26" s="587"/>
      <c r="AT26" s="587"/>
      <c r="AU26" s="587"/>
      <c r="AV26" s="587"/>
      <c r="AW26" s="587"/>
      <c r="AX26" s="587"/>
      <c r="AY26" s="587"/>
      <c r="AZ26" s="587"/>
      <c r="BA26" s="587"/>
      <c r="BB26" s="587"/>
      <c r="BC26" s="588"/>
      <c r="BD26" s="589">
        <v>3850425</v>
      </c>
      <c r="BE26" s="590"/>
      <c r="BF26" s="590"/>
      <c r="BG26" s="590"/>
      <c r="BH26" s="590"/>
      <c r="BI26" s="590"/>
      <c r="BJ26" s="590"/>
      <c r="BK26" s="591"/>
      <c r="BL26" s="594">
        <v>3.2</v>
      </c>
      <c r="BM26" s="595"/>
      <c r="BN26" s="595"/>
      <c r="BO26" s="600"/>
      <c r="BP26" s="598" t="s">
        <v>141</v>
      </c>
      <c r="BQ26" s="590"/>
      <c r="BR26" s="590"/>
      <c r="BS26" s="590"/>
      <c r="BT26" s="590"/>
      <c r="BU26" s="590"/>
      <c r="BV26" s="590"/>
      <c r="BW26" s="599"/>
      <c r="BY26" s="586" t="s">
        <v>275</v>
      </c>
      <c r="BZ26" s="604"/>
      <c r="CA26" s="604"/>
      <c r="CB26" s="604"/>
      <c r="CC26" s="604"/>
      <c r="CD26" s="604"/>
      <c r="CE26" s="604"/>
      <c r="CF26" s="604"/>
      <c r="CG26" s="604"/>
      <c r="CH26" s="604"/>
      <c r="CI26" s="604"/>
      <c r="CJ26" s="604"/>
      <c r="CK26" s="604"/>
      <c r="CL26" s="605"/>
      <c r="CM26" s="589">
        <v>207376</v>
      </c>
      <c r="CN26" s="590"/>
      <c r="CO26" s="590"/>
      <c r="CP26" s="590"/>
      <c r="CQ26" s="590"/>
      <c r="CR26" s="590"/>
      <c r="CS26" s="590"/>
      <c r="CT26" s="591"/>
      <c r="CU26" s="594">
        <v>0</v>
      </c>
      <c r="CV26" s="595"/>
      <c r="CW26" s="595"/>
      <c r="CX26" s="600"/>
      <c r="CY26" s="598" t="s">
        <v>141</v>
      </c>
      <c r="CZ26" s="590"/>
      <c r="DA26" s="590"/>
      <c r="DB26" s="590"/>
      <c r="DC26" s="590"/>
      <c r="DD26" s="590"/>
      <c r="DE26" s="590"/>
      <c r="DF26" s="590"/>
      <c r="DG26" s="590"/>
      <c r="DH26" s="590"/>
      <c r="DI26" s="590"/>
      <c r="DJ26" s="590"/>
      <c r="DK26" s="591"/>
      <c r="DL26" s="598">
        <v>207376</v>
      </c>
      <c r="DM26" s="590"/>
      <c r="DN26" s="590"/>
      <c r="DO26" s="590"/>
      <c r="DP26" s="590"/>
      <c r="DQ26" s="590"/>
      <c r="DR26" s="590"/>
      <c r="DS26" s="590"/>
      <c r="DT26" s="590"/>
      <c r="DU26" s="590"/>
      <c r="DV26" s="590"/>
      <c r="DW26" s="590"/>
      <c r="DX26" s="599"/>
    </row>
    <row r="27" spans="2:128" ht="11.25" customHeight="1" x14ac:dyDescent="0.2">
      <c r="B27" s="586" t="s">
        <v>276</v>
      </c>
      <c r="C27" s="587"/>
      <c r="D27" s="587"/>
      <c r="E27" s="587"/>
      <c r="F27" s="587"/>
      <c r="G27" s="587"/>
      <c r="H27" s="587"/>
      <c r="I27" s="587"/>
      <c r="J27" s="587"/>
      <c r="K27" s="587"/>
      <c r="L27" s="587"/>
      <c r="M27" s="587"/>
      <c r="N27" s="587"/>
      <c r="O27" s="587"/>
      <c r="P27" s="587"/>
      <c r="Q27" s="588"/>
      <c r="R27" s="589">
        <v>1478855</v>
      </c>
      <c r="S27" s="590"/>
      <c r="T27" s="590"/>
      <c r="U27" s="590"/>
      <c r="V27" s="590"/>
      <c r="W27" s="590"/>
      <c r="X27" s="590"/>
      <c r="Y27" s="591"/>
      <c r="Z27" s="594">
        <v>0.2</v>
      </c>
      <c r="AA27" s="595"/>
      <c r="AB27" s="595"/>
      <c r="AC27" s="600"/>
      <c r="AD27" s="598">
        <v>15870</v>
      </c>
      <c r="AE27" s="590"/>
      <c r="AF27" s="590"/>
      <c r="AG27" s="590"/>
      <c r="AH27" s="590"/>
      <c r="AI27" s="590"/>
      <c r="AJ27" s="590"/>
      <c r="AK27" s="591"/>
      <c r="AL27" s="594">
        <v>0</v>
      </c>
      <c r="AM27" s="595"/>
      <c r="AN27" s="595"/>
      <c r="AO27" s="596"/>
      <c r="AP27" s="586" t="s">
        <v>277</v>
      </c>
      <c r="AQ27" s="587"/>
      <c r="AR27" s="587"/>
      <c r="AS27" s="587"/>
      <c r="AT27" s="587"/>
      <c r="AU27" s="587"/>
      <c r="AV27" s="587"/>
      <c r="AW27" s="587"/>
      <c r="AX27" s="587"/>
      <c r="AY27" s="587"/>
      <c r="AZ27" s="587"/>
      <c r="BA27" s="587"/>
      <c r="BB27" s="587"/>
      <c r="BC27" s="588"/>
      <c r="BD27" s="589">
        <v>161006</v>
      </c>
      <c r="BE27" s="590"/>
      <c r="BF27" s="590"/>
      <c r="BG27" s="590"/>
      <c r="BH27" s="590"/>
      <c r="BI27" s="590"/>
      <c r="BJ27" s="590"/>
      <c r="BK27" s="591"/>
      <c r="BL27" s="594">
        <v>0.1</v>
      </c>
      <c r="BM27" s="595"/>
      <c r="BN27" s="595"/>
      <c r="BO27" s="600"/>
      <c r="BP27" s="598" t="s">
        <v>141</v>
      </c>
      <c r="BQ27" s="590"/>
      <c r="BR27" s="590"/>
      <c r="BS27" s="590"/>
      <c r="BT27" s="590"/>
      <c r="BU27" s="590"/>
      <c r="BV27" s="590"/>
      <c r="BW27" s="599"/>
      <c r="BY27" s="586" t="s">
        <v>278</v>
      </c>
      <c r="BZ27" s="604"/>
      <c r="CA27" s="604"/>
      <c r="CB27" s="604"/>
      <c r="CC27" s="604"/>
      <c r="CD27" s="604"/>
      <c r="CE27" s="604"/>
      <c r="CF27" s="604"/>
      <c r="CG27" s="604"/>
      <c r="CH27" s="604"/>
      <c r="CI27" s="604"/>
      <c r="CJ27" s="604"/>
      <c r="CK27" s="604"/>
      <c r="CL27" s="605"/>
      <c r="CM27" s="589" t="s">
        <v>141</v>
      </c>
      <c r="CN27" s="590"/>
      <c r="CO27" s="590"/>
      <c r="CP27" s="590"/>
      <c r="CQ27" s="590"/>
      <c r="CR27" s="590"/>
      <c r="CS27" s="590"/>
      <c r="CT27" s="591"/>
      <c r="CU27" s="594" t="s">
        <v>219</v>
      </c>
      <c r="CV27" s="595"/>
      <c r="CW27" s="595"/>
      <c r="CX27" s="600"/>
      <c r="CY27" s="598" t="s">
        <v>141</v>
      </c>
      <c r="CZ27" s="590"/>
      <c r="DA27" s="590"/>
      <c r="DB27" s="590"/>
      <c r="DC27" s="590"/>
      <c r="DD27" s="590"/>
      <c r="DE27" s="590"/>
      <c r="DF27" s="590"/>
      <c r="DG27" s="590"/>
      <c r="DH27" s="590"/>
      <c r="DI27" s="590"/>
      <c r="DJ27" s="590"/>
      <c r="DK27" s="591"/>
      <c r="DL27" s="598" t="s">
        <v>141</v>
      </c>
      <c r="DM27" s="590"/>
      <c r="DN27" s="590"/>
      <c r="DO27" s="590"/>
      <c r="DP27" s="590"/>
      <c r="DQ27" s="590"/>
      <c r="DR27" s="590"/>
      <c r="DS27" s="590"/>
      <c r="DT27" s="590"/>
      <c r="DU27" s="590"/>
      <c r="DV27" s="590"/>
      <c r="DW27" s="590"/>
      <c r="DX27" s="599"/>
    </row>
    <row r="28" spans="2:128" ht="11.25" customHeight="1" x14ac:dyDescent="0.2">
      <c r="B28" s="586" t="s">
        <v>279</v>
      </c>
      <c r="C28" s="587"/>
      <c r="D28" s="587"/>
      <c r="E28" s="587"/>
      <c r="F28" s="587"/>
      <c r="G28" s="587"/>
      <c r="H28" s="587"/>
      <c r="I28" s="587"/>
      <c r="J28" s="587"/>
      <c r="K28" s="587"/>
      <c r="L28" s="587"/>
      <c r="M28" s="587"/>
      <c r="N28" s="587"/>
      <c r="O28" s="587"/>
      <c r="P28" s="587"/>
      <c r="Q28" s="588"/>
      <c r="R28" s="589">
        <v>122855891</v>
      </c>
      <c r="S28" s="590"/>
      <c r="T28" s="590"/>
      <c r="U28" s="590"/>
      <c r="V28" s="590"/>
      <c r="W28" s="590"/>
      <c r="X28" s="590"/>
      <c r="Y28" s="591"/>
      <c r="Z28" s="594">
        <v>20</v>
      </c>
      <c r="AA28" s="595"/>
      <c r="AB28" s="595"/>
      <c r="AC28" s="600"/>
      <c r="AD28" s="598" t="s">
        <v>141</v>
      </c>
      <c r="AE28" s="590"/>
      <c r="AF28" s="590"/>
      <c r="AG28" s="590"/>
      <c r="AH28" s="590"/>
      <c r="AI28" s="590"/>
      <c r="AJ28" s="590"/>
      <c r="AK28" s="591"/>
      <c r="AL28" s="594" t="s">
        <v>141</v>
      </c>
      <c r="AM28" s="595"/>
      <c r="AN28" s="595"/>
      <c r="AO28" s="596"/>
      <c r="AP28" s="586" t="s">
        <v>280</v>
      </c>
      <c r="AQ28" s="587"/>
      <c r="AR28" s="587"/>
      <c r="AS28" s="587"/>
      <c r="AT28" s="587"/>
      <c r="AU28" s="587"/>
      <c r="AV28" s="587"/>
      <c r="AW28" s="587"/>
      <c r="AX28" s="587"/>
      <c r="AY28" s="587"/>
      <c r="AZ28" s="587"/>
      <c r="BA28" s="587"/>
      <c r="BB28" s="587"/>
      <c r="BC28" s="588"/>
      <c r="BD28" s="589">
        <v>8865</v>
      </c>
      <c r="BE28" s="590"/>
      <c r="BF28" s="590"/>
      <c r="BG28" s="590"/>
      <c r="BH28" s="590"/>
      <c r="BI28" s="590"/>
      <c r="BJ28" s="590"/>
      <c r="BK28" s="591"/>
      <c r="BL28" s="594">
        <v>0</v>
      </c>
      <c r="BM28" s="595"/>
      <c r="BN28" s="595"/>
      <c r="BO28" s="600"/>
      <c r="BP28" s="598" t="s">
        <v>141</v>
      </c>
      <c r="BQ28" s="590"/>
      <c r="BR28" s="590"/>
      <c r="BS28" s="590"/>
      <c r="BT28" s="590"/>
      <c r="BU28" s="590"/>
      <c r="BV28" s="590"/>
      <c r="BW28" s="599"/>
      <c r="BY28" s="586" t="s">
        <v>281</v>
      </c>
      <c r="BZ28" s="604"/>
      <c r="CA28" s="604"/>
      <c r="CB28" s="604"/>
      <c r="CC28" s="604"/>
      <c r="CD28" s="604"/>
      <c r="CE28" s="604"/>
      <c r="CF28" s="604"/>
      <c r="CG28" s="604"/>
      <c r="CH28" s="604"/>
      <c r="CI28" s="604"/>
      <c r="CJ28" s="604"/>
      <c r="CK28" s="604"/>
      <c r="CL28" s="605"/>
      <c r="CM28" s="589">
        <v>6296</v>
      </c>
      <c r="CN28" s="590"/>
      <c r="CO28" s="590"/>
      <c r="CP28" s="590"/>
      <c r="CQ28" s="590"/>
      <c r="CR28" s="590"/>
      <c r="CS28" s="590"/>
      <c r="CT28" s="591"/>
      <c r="CU28" s="594">
        <v>0</v>
      </c>
      <c r="CV28" s="595"/>
      <c r="CW28" s="595"/>
      <c r="CX28" s="600"/>
      <c r="CY28" s="598" t="s">
        <v>141</v>
      </c>
      <c r="CZ28" s="590"/>
      <c r="DA28" s="590"/>
      <c r="DB28" s="590"/>
      <c r="DC28" s="590"/>
      <c r="DD28" s="590"/>
      <c r="DE28" s="590"/>
      <c r="DF28" s="590"/>
      <c r="DG28" s="590"/>
      <c r="DH28" s="590"/>
      <c r="DI28" s="590"/>
      <c r="DJ28" s="590"/>
      <c r="DK28" s="591"/>
      <c r="DL28" s="598">
        <v>6296</v>
      </c>
      <c r="DM28" s="590"/>
      <c r="DN28" s="590"/>
      <c r="DO28" s="590"/>
      <c r="DP28" s="590"/>
      <c r="DQ28" s="590"/>
      <c r="DR28" s="590"/>
      <c r="DS28" s="590"/>
      <c r="DT28" s="590"/>
      <c r="DU28" s="590"/>
      <c r="DV28" s="590"/>
      <c r="DW28" s="590"/>
      <c r="DX28" s="599"/>
    </row>
    <row r="29" spans="2:128" ht="11.25" customHeight="1" x14ac:dyDescent="0.2">
      <c r="B29" s="586" t="s">
        <v>282</v>
      </c>
      <c r="C29" s="587"/>
      <c r="D29" s="587"/>
      <c r="E29" s="587"/>
      <c r="F29" s="587"/>
      <c r="G29" s="587"/>
      <c r="H29" s="587"/>
      <c r="I29" s="587"/>
      <c r="J29" s="587"/>
      <c r="K29" s="587"/>
      <c r="L29" s="587"/>
      <c r="M29" s="587"/>
      <c r="N29" s="587"/>
      <c r="O29" s="587"/>
      <c r="P29" s="587"/>
      <c r="Q29" s="588"/>
      <c r="R29" s="589" t="s">
        <v>219</v>
      </c>
      <c r="S29" s="590"/>
      <c r="T29" s="590"/>
      <c r="U29" s="590"/>
      <c r="V29" s="590"/>
      <c r="W29" s="590"/>
      <c r="X29" s="590"/>
      <c r="Y29" s="591"/>
      <c r="Z29" s="594" t="s">
        <v>219</v>
      </c>
      <c r="AA29" s="595"/>
      <c r="AB29" s="595"/>
      <c r="AC29" s="600"/>
      <c r="AD29" s="598" t="s">
        <v>219</v>
      </c>
      <c r="AE29" s="590"/>
      <c r="AF29" s="590"/>
      <c r="AG29" s="590"/>
      <c r="AH29" s="590"/>
      <c r="AI29" s="590"/>
      <c r="AJ29" s="590"/>
      <c r="AK29" s="591"/>
      <c r="AL29" s="594" t="s">
        <v>141</v>
      </c>
      <c r="AM29" s="595"/>
      <c r="AN29" s="595"/>
      <c r="AO29" s="596"/>
      <c r="AP29" s="586" t="s">
        <v>283</v>
      </c>
      <c r="AQ29" s="587"/>
      <c r="AR29" s="587"/>
      <c r="AS29" s="587"/>
      <c r="AT29" s="587"/>
      <c r="AU29" s="587"/>
      <c r="AV29" s="587"/>
      <c r="AW29" s="587"/>
      <c r="AX29" s="587"/>
      <c r="AY29" s="587"/>
      <c r="AZ29" s="587"/>
      <c r="BA29" s="587"/>
      <c r="BB29" s="587"/>
      <c r="BC29" s="588"/>
      <c r="BD29" s="589">
        <v>8865</v>
      </c>
      <c r="BE29" s="590"/>
      <c r="BF29" s="590"/>
      <c r="BG29" s="590"/>
      <c r="BH29" s="590"/>
      <c r="BI29" s="590"/>
      <c r="BJ29" s="590"/>
      <c r="BK29" s="591"/>
      <c r="BL29" s="594">
        <v>0</v>
      </c>
      <c r="BM29" s="595"/>
      <c r="BN29" s="595"/>
      <c r="BO29" s="600"/>
      <c r="BP29" s="598" t="s">
        <v>141</v>
      </c>
      <c r="BQ29" s="590"/>
      <c r="BR29" s="590"/>
      <c r="BS29" s="590"/>
      <c r="BT29" s="590"/>
      <c r="BU29" s="590"/>
      <c r="BV29" s="590"/>
      <c r="BW29" s="599"/>
      <c r="BY29" s="586" t="s">
        <v>284</v>
      </c>
      <c r="BZ29" s="604"/>
      <c r="CA29" s="604"/>
      <c r="CB29" s="604"/>
      <c r="CC29" s="604"/>
      <c r="CD29" s="604"/>
      <c r="CE29" s="604"/>
      <c r="CF29" s="604"/>
      <c r="CG29" s="604"/>
      <c r="CH29" s="604"/>
      <c r="CI29" s="604"/>
      <c r="CJ29" s="604"/>
      <c r="CK29" s="604"/>
      <c r="CL29" s="605"/>
      <c r="CM29" s="589" t="s">
        <v>219</v>
      </c>
      <c r="CN29" s="590"/>
      <c r="CO29" s="590"/>
      <c r="CP29" s="590"/>
      <c r="CQ29" s="590"/>
      <c r="CR29" s="590"/>
      <c r="CS29" s="590"/>
      <c r="CT29" s="591"/>
      <c r="CU29" s="594" t="s">
        <v>219</v>
      </c>
      <c r="CV29" s="595"/>
      <c r="CW29" s="595"/>
      <c r="CX29" s="600"/>
      <c r="CY29" s="598" t="s">
        <v>141</v>
      </c>
      <c r="CZ29" s="590"/>
      <c r="DA29" s="590"/>
      <c r="DB29" s="590"/>
      <c r="DC29" s="590"/>
      <c r="DD29" s="590"/>
      <c r="DE29" s="590"/>
      <c r="DF29" s="590"/>
      <c r="DG29" s="590"/>
      <c r="DH29" s="590"/>
      <c r="DI29" s="590"/>
      <c r="DJ29" s="590"/>
      <c r="DK29" s="591"/>
      <c r="DL29" s="598" t="s">
        <v>219</v>
      </c>
      <c r="DM29" s="590"/>
      <c r="DN29" s="590"/>
      <c r="DO29" s="590"/>
      <c r="DP29" s="590"/>
      <c r="DQ29" s="590"/>
      <c r="DR29" s="590"/>
      <c r="DS29" s="590"/>
      <c r="DT29" s="590"/>
      <c r="DU29" s="590"/>
      <c r="DV29" s="590"/>
      <c r="DW29" s="590"/>
      <c r="DX29" s="599"/>
    </row>
    <row r="30" spans="2:128" ht="11.25" customHeight="1" x14ac:dyDescent="0.2">
      <c r="B30" s="586" t="s">
        <v>285</v>
      </c>
      <c r="C30" s="587"/>
      <c r="D30" s="587"/>
      <c r="E30" s="587"/>
      <c r="F30" s="587"/>
      <c r="G30" s="587"/>
      <c r="H30" s="587"/>
      <c r="I30" s="587"/>
      <c r="J30" s="587"/>
      <c r="K30" s="587"/>
      <c r="L30" s="587"/>
      <c r="M30" s="587"/>
      <c r="N30" s="587"/>
      <c r="O30" s="587"/>
      <c r="P30" s="587"/>
      <c r="Q30" s="588"/>
      <c r="R30" s="589">
        <v>1176257</v>
      </c>
      <c r="S30" s="590"/>
      <c r="T30" s="590"/>
      <c r="U30" s="590"/>
      <c r="V30" s="590"/>
      <c r="W30" s="590"/>
      <c r="X30" s="590"/>
      <c r="Y30" s="591"/>
      <c r="Z30" s="594">
        <v>0.2</v>
      </c>
      <c r="AA30" s="595"/>
      <c r="AB30" s="595"/>
      <c r="AC30" s="600"/>
      <c r="AD30" s="598">
        <v>15136</v>
      </c>
      <c r="AE30" s="590"/>
      <c r="AF30" s="590"/>
      <c r="AG30" s="590"/>
      <c r="AH30" s="590"/>
      <c r="AI30" s="590"/>
      <c r="AJ30" s="590"/>
      <c r="AK30" s="591"/>
      <c r="AL30" s="594">
        <v>0</v>
      </c>
      <c r="AM30" s="595"/>
      <c r="AN30" s="595"/>
      <c r="AO30" s="596"/>
      <c r="AP30" s="586" t="s">
        <v>286</v>
      </c>
      <c r="AQ30" s="587"/>
      <c r="AR30" s="587"/>
      <c r="AS30" s="587"/>
      <c r="AT30" s="587"/>
      <c r="AU30" s="587"/>
      <c r="AV30" s="587"/>
      <c r="AW30" s="587"/>
      <c r="AX30" s="587"/>
      <c r="AY30" s="587"/>
      <c r="AZ30" s="587"/>
      <c r="BA30" s="587"/>
      <c r="BB30" s="587"/>
      <c r="BC30" s="588"/>
      <c r="BD30" s="589">
        <v>152141</v>
      </c>
      <c r="BE30" s="590"/>
      <c r="BF30" s="590"/>
      <c r="BG30" s="590"/>
      <c r="BH30" s="590"/>
      <c r="BI30" s="590"/>
      <c r="BJ30" s="590"/>
      <c r="BK30" s="591"/>
      <c r="BL30" s="594">
        <v>0.1</v>
      </c>
      <c r="BM30" s="595"/>
      <c r="BN30" s="595"/>
      <c r="BO30" s="600"/>
      <c r="BP30" s="598" t="s">
        <v>141</v>
      </c>
      <c r="BQ30" s="590"/>
      <c r="BR30" s="590"/>
      <c r="BS30" s="590"/>
      <c r="BT30" s="590"/>
      <c r="BU30" s="590"/>
      <c r="BV30" s="590"/>
      <c r="BW30" s="599"/>
      <c r="BY30" s="586" t="s">
        <v>287</v>
      </c>
      <c r="BZ30" s="604"/>
      <c r="CA30" s="604"/>
      <c r="CB30" s="604"/>
      <c r="CC30" s="604"/>
      <c r="CD30" s="604"/>
      <c r="CE30" s="604"/>
      <c r="CF30" s="604"/>
      <c r="CG30" s="604"/>
      <c r="CH30" s="604"/>
      <c r="CI30" s="604"/>
      <c r="CJ30" s="604"/>
      <c r="CK30" s="604"/>
      <c r="CL30" s="605"/>
      <c r="CM30" s="589">
        <v>242712</v>
      </c>
      <c r="CN30" s="590"/>
      <c r="CO30" s="590"/>
      <c r="CP30" s="590"/>
      <c r="CQ30" s="590"/>
      <c r="CR30" s="590"/>
      <c r="CS30" s="590"/>
      <c r="CT30" s="591"/>
      <c r="CU30" s="594">
        <v>0</v>
      </c>
      <c r="CV30" s="595"/>
      <c r="CW30" s="595"/>
      <c r="CX30" s="600"/>
      <c r="CY30" s="598" t="s">
        <v>141</v>
      </c>
      <c r="CZ30" s="590"/>
      <c r="DA30" s="590"/>
      <c r="DB30" s="590"/>
      <c r="DC30" s="590"/>
      <c r="DD30" s="590"/>
      <c r="DE30" s="590"/>
      <c r="DF30" s="590"/>
      <c r="DG30" s="590"/>
      <c r="DH30" s="590"/>
      <c r="DI30" s="590"/>
      <c r="DJ30" s="590"/>
      <c r="DK30" s="591"/>
      <c r="DL30" s="598">
        <v>242712</v>
      </c>
      <c r="DM30" s="590"/>
      <c r="DN30" s="590"/>
      <c r="DO30" s="590"/>
      <c r="DP30" s="590"/>
      <c r="DQ30" s="590"/>
      <c r="DR30" s="590"/>
      <c r="DS30" s="590"/>
      <c r="DT30" s="590"/>
      <c r="DU30" s="590"/>
      <c r="DV30" s="590"/>
      <c r="DW30" s="590"/>
      <c r="DX30" s="599"/>
    </row>
    <row r="31" spans="2:128" ht="11.25" customHeight="1" x14ac:dyDescent="0.2">
      <c r="B31" s="586" t="s">
        <v>288</v>
      </c>
      <c r="C31" s="587"/>
      <c r="D31" s="587"/>
      <c r="E31" s="587"/>
      <c r="F31" s="587"/>
      <c r="G31" s="587"/>
      <c r="H31" s="587"/>
      <c r="I31" s="587"/>
      <c r="J31" s="587"/>
      <c r="K31" s="587"/>
      <c r="L31" s="587"/>
      <c r="M31" s="587"/>
      <c r="N31" s="587"/>
      <c r="O31" s="587"/>
      <c r="P31" s="587"/>
      <c r="Q31" s="588"/>
      <c r="R31" s="589">
        <v>1480946</v>
      </c>
      <c r="S31" s="590"/>
      <c r="T31" s="590"/>
      <c r="U31" s="590"/>
      <c r="V31" s="590"/>
      <c r="W31" s="590"/>
      <c r="X31" s="590"/>
      <c r="Y31" s="591"/>
      <c r="Z31" s="594">
        <v>0.2</v>
      </c>
      <c r="AA31" s="595"/>
      <c r="AB31" s="595"/>
      <c r="AC31" s="600"/>
      <c r="AD31" s="598" t="s">
        <v>219</v>
      </c>
      <c r="AE31" s="590"/>
      <c r="AF31" s="590"/>
      <c r="AG31" s="590"/>
      <c r="AH31" s="590"/>
      <c r="AI31" s="590"/>
      <c r="AJ31" s="590"/>
      <c r="AK31" s="591"/>
      <c r="AL31" s="594" t="s">
        <v>219</v>
      </c>
      <c r="AM31" s="595"/>
      <c r="AN31" s="595"/>
      <c r="AO31" s="596"/>
      <c r="AP31" s="586" t="s">
        <v>289</v>
      </c>
      <c r="AQ31" s="587"/>
      <c r="AR31" s="587"/>
      <c r="AS31" s="587"/>
      <c r="AT31" s="587"/>
      <c r="AU31" s="587"/>
      <c r="AV31" s="587"/>
      <c r="AW31" s="587"/>
      <c r="AX31" s="587"/>
      <c r="AY31" s="587"/>
      <c r="AZ31" s="587"/>
      <c r="BA31" s="587"/>
      <c r="BB31" s="587"/>
      <c r="BC31" s="588"/>
      <c r="BD31" s="589">
        <v>9468</v>
      </c>
      <c r="BE31" s="590"/>
      <c r="BF31" s="590"/>
      <c r="BG31" s="590"/>
      <c r="BH31" s="590"/>
      <c r="BI31" s="590"/>
      <c r="BJ31" s="590"/>
      <c r="BK31" s="591"/>
      <c r="BL31" s="594">
        <v>0</v>
      </c>
      <c r="BM31" s="595"/>
      <c r="BN31" s="595"/>
      <c r="BO31" s="600"/>
      <c r="BP31" s="598" t="s">
        <v>219</v>
      </c>
      <c r="BQ31" s="590"/>
      <c r="BR31" s="590"/>
      <c r="BS31" s="590"/>
      <c r="BT31" s="590"/>
      <c r="BU31" s="590"/>
      <c r="BV31" s="590"/>
      <c r="BW31" s="599"/>
      <c r="BY31" s="586" t="s">
        <v>290</v>
      </c>
      <c r="BZ31" s="604"/>
      <c r="CA31" s="604"/>
      <c r="CB31" s="604"/>
      <c r="CC31" s="604"/>
      <c r="CD31" s="604"/>
      <c r="CE31" s="604"/>
      <c r="CF31" s="604"/>
      <c r="CG31" s="604"/>
      <c r="CH31" s="604"/>
      <c r="CI31" s="604"/>
      <c r="CJ31" s="604"/>
      <c r="CK31" s="604"/>
      <c r="CL31" s="605"/>
      <c r="CM31" s="589">
        <v>1659144</v>
      </c>
      <c r="CN31" s="590"/>
      <c r="CO31" s="590"/>
      <c r="CP31" s="590"/>
      <c r="CQ31" s="590"/>
      <c r="CR31" s="590"/>
      <c r="CS31" s="590"/>
      <c r="CT31" s="591"/>
      <c r="CU31" s="594">
        <v>0.3</v>
      </c>
      <c r="CV31" s="595"/>
      <c r="CW31" s="595"/>
      <c r="CX31" s="600"/>
      <c r="CY31" s="598" t="s">
        <v>219</v>
      </c>
      <c r="CZ31" s="590"/>
      <c r="DA31" s="590"/>
      <c r="DB31" s="590"/>
      <c r="DC31" s="590"/>
      <c r="DD31" s="590"/>
      <c r="DE31" s="590"/>
      <c r="DF31" s="590"/>
      <c r="DG31" s="590"/>
      <c r="DH31" s="590"/>
      <c r="DI31" s="590"/>
      <c r="DJ31" s="590"/>
      <c r="DK31" s="591"/>
      <c r="DL31" s="598">
        <v>1659144</v>
      </c>
      <c r="DM31" s="590"/>
      <c r="DN31" s="590"/>
      <c r="DO31" s="590"/>
      <c r="DP31" s="590"/>
      <c r="DQ31" s="590"/>
      <c r="DR31" s="590"/>
      <c r="DS31" s="590"/>
      <c r="DT31" s="590"/>
      <c r="DU31" s="590"/>
      <c r="DV31" s="590"/>
      <c r="DW31" s="590"/>
      <c r="DX31" s="599"/>
    </row>
    <row r="32" spans="2:128" ht="11.25" customHeight="1" x14ac:dyDescent="0.2">
      <c r="B32" s="586" t="s">
        <v>291</v>
      </c>
      <c r="C32" s="587"/>
      <c r="D32" s="587"/>
      <c r="E32" s="587"/>
      <c r="F32" s="587"/>
      <c r="G32" s="587"/>
      <c r="H32" s="587"/>
      <c r="I32" s="587"/>
      <c r="J32" s="587"/>
      <c r="K32" s="587"/>
      <c r="L32" s="587"/>
      <c r="M32" s="587"/>
      <c r="N32" s="587"/>
      <c r="O32" s="587"/>
      <c r="P32" s="587"/>
      <c r="Q32" s="588"/>
      <c r="R32" s="589">
        <v>15331356</v>
      </c>
      <c r="S32" s="590"/>
      <c r="T32" s="590"/>
      <c r="U32" s="590"/>
      <c r="V32" s="590"/>
      <c r="W32" s="590"/>
      <c r="X32" s="590"/>
      <c r="Y32" s="591"/>
      <c r="Z32" s="594">
        <v>2.5</v>
      </c>
      <c r="AA32" s="595"/>
      <c r="AB32" s="595"/>
      <c r="AC32" s="600"/>
      <c r="AD32" s="598" t="s">
        <v>141</v>
      </c>
      <c r="AE32" s="590"/>
      <c r="AF32" s="590"/>
      <c r="AG32" s="590"/>
      <c r="AH32" s="590"/>
      <c r="AI32" s="590"/>
      <c r="AJ32" s="590"/>
      <c r="AK32" s="591"/>
      <c r="AL32" s="594" t="s">
        <v>141</v>
      </c>
      <c r="AM32" s="595"/>
      <c r="AN32" s="595"/>
      <c r="AO32" s="596"/>
      <c r="AP32" s="586" t="s">
        <v>160</v>
      </c>
      <c r="AQ32" s="587"/>
      <c r="AR32" s="587"/>
      <c r="AS32" s="587"/>
      <c r="AT32" s="587"/>
      <c r="AU32" s="587"/>
      <c r="AV32" s="587"/>
      <c r="AW32" s="587"/>
      <c r="AX32" s="587"/>
      <c r="AY32" s="587"/>
      <c r="AZ32" s="587"/>
      <c r="BA32" s="587"/>
      <c r="BB32" s="587"/>
      <c r="BC32" s="588"/>
      <c r="BD32" s="589">
        <v>118994050</v>
      </c>
      <c r="BE32" s="590"/>
      <c r="BF32" s="590"/>
      <c r="BG32" s="590"/>
      <c r="BH32" s="590"/>
      <c r="BI32" s="590"/>
      <c r="BJ32" s="590"/>
      <c r="BK32" s="591"/>
      <c r="BL32" s="594">
        <v>100</v>
      </c>
      <c r="BM32" s="595"/>
      <c r="BN32" s="595"/>
      <c r="BO32" s="600"/>
      <c r="BP32" s="598">
        <v>734715</v>
      </c>
      <c r="BQ32" s="590"/>
      <c r="BR32" s="590"/>
      <c r="BS32" s="590"/>
      <c r="BT32" s="590"/>
      <c r="BU32" s="590"/>
      <c r="BV32" s="590"/>
      <c r="BW32" s="599"/>
      <c r="BY32" s="586" t="s">
        <v>292</v>
      </c>
      <c r="BZ32" s="587"/>
      <c r="CA32" s="587"/>
      <c r="CB32" s="587"/>
      <c r="CC32" s="587"/>
      <c r="CD32" s="587"/>
      <c r="CE32" s="587"/>
      <c r="CF32" s="587"/>
      <c r="CG32" s="587"/>
      <c r="CH32" s="587"/>
      <c r="CI32" s="587"/>
      <c r="CJ32" s="587"/>
      <c r="CK32" s="587"/>
      <c r="CL32" s="588"/>
      <c r="CM32" s="589" t="s">
        <v>141</v>
      </c>
      <c r="CN32" s="590"/>
      <c r="CO32" s="590"/>
      <c r="CP32" s="590"/>
      <c r="CQ32" s="590"/>
      <c r="CR32" s="590"/>
      <c r="CS32" s="590"/>
      <c r="CT32" s="591"/>
      <c r="CU32" s="594" t="s">
        <v>141</v>
      </c>
      <c r="CV32" s="595"/>
      <c r="CW32" s="595"/>
      <c r="CX32" s="600"/>
      <c r="CY32" s="598" t="s">
        <v>219</v>
      </c>
      <c r="CZ32" s="590"/>
      <c r="DA32" s="590"/>
      <c r="DB32" s="590"/>
      <c r="DC32" s="590"/>
      <c r="DD32" s="590"/>
      <c r="DE32" s="590"/>
      <c r="DF32" s="590"/>
      <c r="DG32" s="590"/>
      <c r="DH32" s="590"/>
      <c r="DI32" s="590"/>
      <c r="DJ32" s="590"/>
      <c r="DK32" s="591"/>
      <c r="DL32" s="598" t="s">
        <v>141</v>
      </c>
      <c r="DM32" s="590"/>
      <c r="DN32" s="590"/>
      <c r="DO32" s="590"/>
      <c r="DP32" s="590"/>
      <c r="DQ32" s="590"/>
      <c r="DR32" s="590"/>
      <c r="DS32" s="590"/>
      <c r="DT32" s="590"/>
      <c r="DU32" s="590"/>
      <c r="DV32" s="590"/>
      <c r="DW32" s="590"/>
      <c r="DX32" s="599"/>
    </row>
    <row r="33" spans="2:128" ht="11.25" customHeight="1" x14ac:dyDescent="0.2">
      <c r="B33" s="586" t="s">
        <v>293</v>
      </c>
      <c r="C33" s="587"/>
      <c r="D33" s="587"/>
      <c r="E33" s="587"/>
      <c r="F33" s="587"/>
      <c r="G33" s="587"/>
      <c r="H33" s="587"/>
      <c r="I33" s="587"/>
      <c r="J33" s="587"/>
      <c r="K33" s="587"/>
      <c r="L33" s="587"/>
      <c r="M33" s="587"/>
      <c r="N33" s="587"/>
      <c r="O33" s="587"/>
      <c r="P33" s="587"/>
      <c r="Q33" s="588"/>
      <c r="R33" s="589">
        <v>9240305</v>
      </c>
      <c r="S33" s="590"/>
      <c r="T33" s="590"/>
      <c r="U33" s="590"/>
      <c r="V33" s="590"/>
      <c r="W33" s="590"/>
      <c r="X33" s="590"/>
      <c r="Y33" s="591"/>
      <c r="Z33" s="594">
        <v>1.5</v>
      </c>
      <c r="AA33" s="595"/>
      <c r="AB33" s="595"/>
      <c r="AC33" s="600"/>
      <c r="AD33" s="598" t="s">
        <v>219</v>
      </c>
      <c r="AE33" s="590"/>
      <c r="AF33" s="590"/>
      <c r="AG33" s="590"/>
      <c r="AH33" s="590"/>
      <c r="AI33" s="590"/>
      <c r="AJ33" s="590"/>
      <c r="AK33" s="591"/>
      <c r="AL33" s="594" t="s">
        <v>219</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294</v>
      </c>
      <c r="BZ33" s="607"/>
      <c r="CA33" s="607"/>
      <c r="CB33" s="607"/>
      <c r="CC33" s="607"/>
      <c r="CD33" s="607"/>
      <c r="CE33" s="607"/>
      <c r="CF33" s="607"/>
      <c r="CG33" s="607"/>
      <c r="CH33" s="607"/>
      <c r="CI33" s="607"/>
      <c r="CJ33" s="607"/>
      <c r="CK33" s="607"/>
      <c r="CL33" s="608"/>
      <c r="CM33" s="589">
        <v>595781190</v>
      </c>
      <c r="CN33" s="590"/>
      <c r="CO33" s="590"/>
      <c r="CP33" s="590"/>
      <c r="CQ33" s="590"/>
      <c r="CR33" s="590"/>
      <c r="CS33" s="590"/>
      <c r="CT33" s="591"/>
      <c r="CU33" s="609">
        <v>100</v>
      </c>
      <c r="CV33" s="610"/>
      <c r="CW33" s="610"/>
      <c r="CX33" s="611"/>
      <c r="CY33" s="598">
        <v>132390397</v>
      </c>
      <c r="CZ33" s="590"/>
      <c r="DA33" s="590"/>
      <c r="DB33" s="590"/>
      <c r="DC33" s="590"/>
      <c r="DD33" s="590"/>
      <c r="DE33" s="590"/>
      <c r="DF33" s="590"/>
      <c r="DG33" s="590"/>
      <c r="DH33" s="590"/>
      <c r="DI33" s="590"/>
      <c r="DJ33" s="590"/>
      <c r="DK33" s="591"/>
      <c r="DL33" s="598">
        <v>326009191</v>
      </c>
      <c r="DM33" s="590"/>
      <c r="DN33" s="590"/>
      <c r="DO33" s="590"/>
      <c r="DP33" s="590"/>
      <c r="DQ33" s="590"/>
      <c r="DR33" s="590"/>
      <c r="DS33" s="590"/>
      <c r="DT33" s="590"/>
      <c r="DU33" s="590"/>
      <c r="DV33" s="590"/>
      <c r="DW33" s="590"/>
      <c r="DX33" s="599"/>
    </row>
    <row r="34" spans="2:128" ht="11.25" customHeight="1" x14ac:dyDescent="0.2">
      <c r="B34" s="586" t="s">
        <v>295</v>
      </c>
      <c r="C34" s="587"/>
      <c r="D34" s="587"/>
      <c r="E34" s="587"/>
      <c r="F34" s="587"/>
      <c r="G34" s="587"/>
      <c r="H34" s="587"/>
      <c r="I34" s="587"/>
      <c r="J34" s="587"/>
      <c r="K34" s="587"/>
      <c r="L34" s="587"/>
      <c r="M34" s="587"/>
      <c r="N34" s="587"/>
      <c r="O34" s="587"/>
      <c r="P34" s="587"/>
      <c r="Q34" s="588"/>
      <c r="R34" s="589">
        <v>83410604</v>
      </c>
      <c r="S34" s="590"/>
      <c r="T34" s="590"/>
      <c r="U34" s="590"/>
      <c r="V34" s="590"/>
      <c r="W34" s="590"/>
      <c r="X34" s="590"/>
      <c r="Y34" s="591"/>
      <c r="Z34" s="594">
        <v>13.6</v>
      </c>
      <c r="AA34" s="595"/>
      <c r="AB34" s="595"/>
      <c r="AC34" s="600"/>
      <c r="AD34" s="598">
        <v>43107</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296</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297</v>
      </c>
      <c r="C35" s="587"/>
      <c r="D35" s="587"/>
      <c r="E35" s="587"/>
      <c r="F35" s="587"/>
      <c r="G35" s="587"/>
      <c r="H35" s="587"/>
      <c r="I35" s="587"/>
      <c r="J35" s="587"/>
      <c r="K35" s="587"/>
      <c r="L35" s="587"/>
      <c r="M35" s="587"/>
      <c r="N35" s="587"/>
      <c r="O35" s="587"/>
      <c r="P35" s="587"/>
      <c r="Q35" s="588"/>
      <c r="R35" s="589">
        <v>76876360</v>
      </c>
      <c r="S35" s="590"/>
      <c r="T35" s="590"/>
      <c r="U35" s="590"/>
      <c r="V35" s="590"/>
      <c r="W35" s="590"/>
      <c r="X35" s="590"/>
      <c r="Y35" s="591"/>
      <c r="Z35" s="594">
        <v>12.5</v>
      </c>
      <c r="AA35" s="595"/>
      <c r="AB35" s="595"/>
      <c r="AC35" s="600"/>
      <c r="AD35" s="598" t="s">
        <v>141</v>
      </c>
      <c r="AE35" s="590"/>
      <c r="AF35" s="590"/>
      <c r="AG35" s="590"/>
      <c r="AH35" s="590"/>
      <c r="AI35" s="590"/>
      <c r="AJ35" s="590"/>
      <c r="AK35" s="591"/>
      <c r="AL35" s="594" t="s">
        <v>141</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203</v>
      </c>
      <c r="BZ35" s="572"/>
      <c r="CA35" s="572"/>
      <c r="CB35" s="572"/>
      <c r="CC35" s="572"/>
      <c r="CD35" s="572"/>
      <c r="CE35" s="572"/>
      <c r="CF35" s="572"/>
      <c r="CG35" s="572"/>
      <c r="CH35" s="572"/>
      <c r="CI35" s="572"/>
      <c r="CJ35" s="572"/>
      <c r="CK35" s="572"/>
      <c r="CL35" s="573"/>
      <c r="CM35" s="571" t="s">
        <v>298</v>
      </c>
      <c r="CN35" s="572"/>
      <c r="CO35" s="572"/>
      <c r="CP35" s="572"/>
      <c r="CQ35" s="572"/>
      <c r="CR35" s="572"/>
      <c r="CS35" s="572"/>
      <c r="CT35" s="573"/>
      <c r="CU35" s="571" t="s">
        <v>299</v>
      </c>
      <c r="CV35" s="572"/>
      <c r="CW35" s="572"/>
      <c r="CX35" s="573"/>
      <c r="CY35" s="571" t="s">
        <v>300</v>
      </c>
      <c r="CZ35" s="572"/>
      <c r="DA35" s="572"/>
      <c r="DB35" s="572"/>
      <c r="DC35" s="572"/>
      <c r="DD35" s="572"/>
      <c r="DE35" s="572"/>
      <c r="DF35" s="573"/>
      <c r="DG35" s="612" t="s">
        <v>301</v>
      </c>
      <c r="DH35" s="613"/>
      <c r="DI35" s="613"/>
      <c r="DJ35" s="613"/>
      <c r="DK35" s="613"/>
      <c r="DL35" s="613"/>
      <c r="DM35" s="613"/>
      <c r="DN35" s="613"/>
      <c r="DO35" s="613"/>
      <c r="DP35" s="613"/>
      <c r="DQ35" s="614"/>
      <c r="DR35" s="571" t="s">
        <v>302</v>
      </c>
      <c r="DS35" s="572"/>
      <c r="DT35" s="572"/>
      <c r="DU35" s="572"/>
      <c r="DV35" s="572"/>
      <c r="DW35" s="572"/>
      <c r="DX35" s="573"/>
    </row>
    <row r="36" spans="2:128" ht="11.25" customHeight="1" x14ac:dyDescent="0.2">
      <c r="B36" s="586" t="s">
        <v>303</v>
      </c>
      <c r="C36" s="587"/>
      <c r="D36" s="587"/>
      <c r="E36" s="587"/>
      <c r="F36" s="587"/>
      <c r="G36" s="587"/>
      <c r="H36" s="587"/>
      <c r="I36" s="587"/>
      <c r="J36" s="587"/>
      <c r="K36" s="587"/>
      <c r="L36" s="587"/>
      <c r="M36" s="587"/>
      <c r="N36" s="587"/>
      <c r="O36" s="587"/>
      <c r="P36" s="587"/>
      <c r="Q36" s="588"/>
      <c r="R36" s="589" t="s">
        <v>219</v>
      </c>
      <c r="S36" s="590"/>
      <c r="T36" s="590"/>
      <c r="U36" s="590"/>
      <c r="V36" s="590"/>
      <c r="W36" s="590"/>
      <c r="X36" s="590"/>
      <c r="Y36" s="591"/>
      <c r="Z36" s="594" t="s">
        <v>141</v>
      </c>
      <c r="AA36" s="595"/>
      <c r="AB36" s="595"/>
      <c r="AC36" s="600"/>
      <c r="AD36" s="598" t="s">
        <v>141</v>
      </c>
      <c r="AE36" s="590"/>
      <c r="AF36" s="590"/>
      <c r="AG36" s="590"/>
      <c r="AH36" s="590"/>
      <c r="AI36" s="590"/>
      <c r="AJ36" s="590"/>
      <c r="AK36" s="591"/>
      <c r="AL36" s="594" t="s">
        <v>141</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304</v>
      </c>
      <c r="BZ36" s="576"/>
      <c r="CA36" s="576"/>
      <c r="CB36" s="576"/>
      <c r="CC36" s="576"/>
      <c r="CD36" s="576"/>
      <c r="CE36" s="576"/>
      <c r="CF36" s="576"/>
      <c r="CG36" s="576"/>
      <c r="CH36" s="576"/>
      <c r="CI36" s="576"/>
      <c r="CJ36" s="576"/>
      <c r="CK36" s="576"/>
      <c r="CL36" s="577"/>
      <c r="CM36" s="578">
        <v>200831113</v>
      </c>
      <c r="CN36" s="579"/>
      <c r="CO36" s="579"/>
      <c r="CP36" s="579"/>
      <c r="CQ36" s="579"/>
      <c r="CR36" s="579"/>
      <c r="CS36" s="579"/>
      <c r="CT36" s="580"/>
      <c r="CU36" s="583">
        <v>33.700000000000003</v>
      </c>
      <c r="CV36" s="584"/>
      <c r="CW36" s="584"/>
      <c r="CX36" s="616"/>
      <c r="CY36" s="615">
        <v>175336828</v>
      </c>
      <c r="CZ36" s="579"/>
      <c r="DA36" s="579"/>
      <c r="DB36" s="579"/>
      <c r="DC36" s="579"/>
      <c r="DD36" s="579"/>
      <c r="DE36" s="579"/>
      <c r="DF36" s="580"/>
      <c r="DG36" s="615">
        <v>173183235</v>
      </c>
      <c r="DH36" s="579"/>
      <c r="DI36" s="579"/>
      <c r="DJ36" s="579"/>
      <c r="DK36" s="579"/>
      <c r="DL36" s="579"/>
      <c r="DM36" s="579"/>
      <c r="DN36" s="579"/>
      <c r="DO36" s="579"/>
      <c r="DP36" s="579"/>
      <c r="DQ36" s="580"/>
      <c r="DR36" s="583">
        <v>64.2</v>
      </c>
      <c r="DS36" s="584"/>
      <c r="DT36" s="584"/>
      <c r="DU36" s="584"/>
      <c r="DV36" s="584"/>
      <c r="DW36" s="584"/>
      <c r="DX36" s="585"/>
    </row>
    <row r="37" spans="2:128" ht="11.25" customHeight="1" x14ac:dyDescent="0.2">
      <c r="B37" s="586" t="s">
        <v>305</v>
      </c>
      <c r="C37" s="587"/>
      <c r="D37" s="587"/>
      <c r="E37" s="587"/>
      <c r="F37" s="587"/>
      <c r="G37" s="587"/>
      <c r="H37" s="587"/>
      <c r="I37" s="587"/>
      <c r="J37" s="587"/>
      <c r="K37" s="587"/>
      <c r="L37" s="587"/>
      <c r="M37" s="587"/>
      <c r="N37" s="587"/>
      <c r="O37" s="587"/>
      <c r="P37" s="587"/>
      <c r="Q37" s="588"/>
      <c r="R37" s="589">
        <v>3900000</v>
      </c>
      <c r="S37" s="590"/>
      <c r="T37" s="590"/>
      <c r="U37" s="590"/>
      <c r="V37" s="590"/>
      <c r="W37" s="590"/>
      <c r="X37" s="590"/>
      <c r="Y37" s="591"/>
      <c r="Z37" s="594">
        <v>0.6</v>
      </c>
      <c r="AA37" s="595"/>
      <c r="AB37" s="595"/>
      <c r="AC37" s="600"/>
      <c r="AD37" s="598" t="s">
        <v>219</v>
      </c>
      <c r="AE37" s="590"/>
      <c r="AF37" s="590"/>
      <c r="AG37" s="590"/>
      <c r="AH37" s="590"/>
      <c r="AI37" s="590"/>
      <c r="AJ37" s="590"/>
      <c r="AK37" s="591"/>
      <c r="AL37" s="594" t="s">
        <v>141</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306</v>
      </c>
      <c r="BZ37" s="587"/>
      <c r="CA37" s="587"/>
      <c r="CB37" s="587"/>
      <c r="CC37" s="587"/>
      <c r="CD37" s="587"/>
      <c r="CE37" s="587"/>
      <c r="CF37" s="587"/>
      <c r="CG37" s="587"/>
      <c r="CH37" s="587"/>
      <c r="CI37" s="587"/>
      <c r="CJ37" s="587"/>
      <c r="CK37" s="587"/>
      <c r="CL37" s="588"/>
      <c r="CM37" s="589">
        <v>123936403</v>
      </c>
      <c r="CN37" s="619"/>
      <c r="CO37" s="619"/>
      <c r="CP37" s="619"/>
      <c r="CQ37" s="619"/>
      <c r="CR37" s="619"/>
      <c r="CS37" s="619"/>
      <c r="CT37" s="620"/>
      <c r="CU37" s="594">
        <v>20.8</v>
      </c>
      <c r="CV37" s="617"/>
      <c r="CW37" s="617"/>
      <c r="CX37" s="618"/>
      <c r="CY37" s="598">
        <v>107444261</v>
      </c>
      <c r="CZ37" s="619"/>
      <c r="DA37" s="619"/>
      <c r="DB37" s="619"/>
      <c r="DC37" s="619"/>
      <c r="DD37" s="619"/>
      <c r="DE37" s="619"/>
      <c r="DF37" s="620"/>
      <c r="DG37" s="598">
        <v>106099197</v>
      </c>
      <c r="DH37" s="619"/>
      <c r="DI37" s="619"/>
      <c r="DJ37" s="619"/>
      <c r="DK37" s="619"/>
      <c r="DL37" s="619"/>
      <c r="DM37" s="619"/>
      <c r="DN37" s="619"/>
      <c r="DO37" s="619"/>
      <c r="DP37" s="619"/>
      <c r="DQ37" s="620"/>
      <c r="DR37" s="594">
        <v>39.299999999999997</v>
      </c>
      <c r="DS37" s="617"/>
      <c r="DT37" s="617"/>
      <c r="DU37" s="617"/>
      <c r="DV37" s="617"/>
      <c r="DW37" s="617"/>
      <c r="DX37" s="621"/>
    </row>
    <row r="38" spans="2:128" ht="11.25" customHeight="1" x14ac:dyDescent="0.2">
      <c r="B38" s="606" t="s">
        <v>307</v>
      </c>
      <c r="C38" s="607"/>
      <c r="D38" s="607"/>
      <c r="E38" s="607"/>
      <c r="F38" s="607"/>
      <c r="G38" s="607"/>
      <c r="H38" s="607"/>
      <c r="I38" s="607"/>
      <c r="J38" s="607"/>
      <c r="K38" s="607"/>
      <c r="L38" s="607"/>
      <c r="M38" s="607"/>
      <c r="N38" s="607"/>
      <c r="O38" s="607"/>
      <c r="P38" s="607"/>
      <c r="Q38" s="608"/>
      <c r="R38" s="589">
        <v>613699133</v>
      </c>
      <c r="S38" s="590"/>
      <c r="T38" s="590"/>
      <c r="U38" s="590"/>
      <c r="V38" s="590"/>
      <c r="W38" s="590"/>
      <c r="X38" s="590"/>
      <c r="Y38" s="591"/>
      <c r="Z38" s="592">
        <v>100</v>
      </c>
      <c r="AA38" s="592"/>
      <c r="AB38" s="592"/>
      <c r="AC38" s="592"/>
      <c r="AD38" s="593">
        <v>266058154</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308</v>
      </c>
      <c r="BZ38" s="587"/>
      <c r="CA38" s="587"/>
      <c r="CB38" s="587"/>
      <c r="CC38" s="587"/>
      <c r="CD38" s="587"/>
      <c r="CE38" s="587"/>
      <c r="CF38" s="587"/>
      <c r="CG38" s="587"/>
      <c r="CH38" s="587"/>
      <c r="CI38" s="587"/>
      <c r="CJ38" s="587"/>
      <c r="CK38" s="587"/>
      <c r="CL38" s="588"/>
      <c r="CM38" s="589">
        <v>88968981</v>
      </c>
      <c r="CN38" s="590"/>
      <c r="CO38" s="590"/>
      <c r="CP38" s="590"/>
      <c r="CQ38" s="590"/>
      <c r="CR38" s="590"/>
      <c r="CS38" s="590"/>
      <c r="CT38" s="591"/>
      <c r="CU38" s="594">
        <v>14.9</v>
      </c>
      <c r="CV38" s="617"/>
      <c r="CW38" s="617"/>
      <c r="CX38" s="618"/>
      <c r="CY38" s="598">
        <v>77749641</v>
      </c>
      <c r="CZ38" s="619"/>
      <c r="DA38" s="619"/>
      <c r="DB38" s="619"/>
      <c r="DC38" s="619"/>
      <c r="DD38" s="619"/>
      <c r="DE38" s="619"/>
      <c r="DF38" s="620"/>
      <c r="DG38" s="598">
        <v>77749641</v>
      </c>
      <c r="DH38" s="619"/>
      <c r="DI38" s="619"/>
      <c r="DJ38" s="619"/>
      <c r="DK38" s="619"/>
      <c r="DL38" s="619"/>
      <c r="DM38" s="619"/>
      <c r="DN38" s="619"/>
      <c r="DO38" s="619"/>
      <c r="DP38" s="619"/>
      <c r="DQ38" s="620"/>
      <c r="DR38" s="594">
        <v>28.8</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309</v>
      </c>
      <c r="BZ39" s="587"/>
      <c r="CA39" s="587"/>
      <c r="CB39" s="587"/>
      <c r="CC39" s="587"/>
      <c r="CD39" s="587"/>
      <c r="CE39" s="587"/>
      <c r="CF39" s="587"/>
      <c r="CG39" s="587"/>
      <c r="CH39" s="587"/>
      <c r="CI39" s="587"/>
      <c r="CJ39" s="587"/>
      <c r="CK39" s="587"/>
      <c r="CL39" s="588"/>
      <c r="CM39" s="589">
        <v>14844524</v>
      </c>
      <c r="CN39" s="619"/>
      <c r="CO39" s="619"/>
      <c r="CP39" s="619"/>
      <c r="CQ39" s="619"/>
      <c r="CR39" s="619"/>
      <c r="CS39" s="619"/>
      <c r="CT39" s="620"/>
      <c r="CU39" s="594">
        <v>2.5</v>
      </c>
      <c r="CV39" s="617"/>
      <c r="CW39" s="617"/>
      <c r="CX39" s="618"/>
      <c r="CY39" s="598">
        <v>7451429</v>
      </c>
      <c r="CZ39" s="619"/>
      <c r="DA39" s="619"/>
      <c r="DB39" s="619"/>
      <c r="DC39" s="619"/>
      <c r="DD39" s="619"/>
      <c r="DE39" s="619"/>
      <c r="DF39" s="620"/>
      <c r="DG39" s="598">
        <v>6642957</v>
      </c>
      <c r="DH39" s="619"/>
      <c r="DI39" s="619"/>
      <c r="DJ39" s="619"/>
      <c r="DK39" s="619"/>
      <c r="DL39" s="619"/>
      <c r="DM39" s="619"/>
      <c r="DN39" s="619"/>
      <c r="DO39" s="619"/>
      <c r="DP39" s="619"/>
      <c r="DQ39" s="620"/>
      <c r="DR39" s="594">
        <v>2.5</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310</v>
      </c>
      <c r="BZ40" s="587"/>
      <c r="CA40" s="587"/>
      <c r="CB40" s="587"/>
      <c r="CC40" s="587"/>
      <c r="CD40" s="587"/>
      <c r="CE40" s="587"/>
      <c r="CF40" s="587"/>
      <c r="CG40" s="587"/>
      <c r="CH40" s="587"/>
      <c r="CI40" s="587"/>
      <c r="CJ40" s="587"/>
      <c r="CK40" s="587"/>
      <c r="CL40" s="588"/>
      <c r="CM40" s="589">
        <v>62050186</v>
      </c>
      <c r="CN40" s="590"/>
      <c r="CO40" s="590"/>
      <c r="CP40" s="590"/>
      <c r="CQ40" s="590"/>
      <c r="CR40" s="590"/>
      <c r="CS40" s="590"/>
      <c r="CT40" s="591"/>
      <c r="CU40" s="594">
        <v>10.4</v>
      </c>
      <c r="CV40" s="617"/>
      <c r="CW40" s="617"/>
      <c r="CX40" s="618"/>
      <c r="CY40" s="598">
        <v>60441138</v>
      </c>
      <c r="CZ40" s="619"/>
      <c r="DA40" s="619"/>
      <c r="DB40" s="619"/>
      <c r="DC40" s="619"/>
      <c r="DD40" s="619"/>
      <c r="DE40" s="619"/>
      <c r="DF40" s="620"/>
      <c r="DG40" s="598">
        <v>60441081</v>
      </c>
      <c r="DH40" s="619"/>
      <c r="DI40" s="619"/>
      <c r="DJ40" s="619"/>
      <c r="DK40" s="619"/>
      <c r="DL40" s="619"/>
      <c r="DM40" s="619"/>
      <c r="DN40" s="619"/>
      <c r="DO40" s="619"/>
      <c r="DP40" s="619"/>
      <c r="DQ40" s="620"/>
      <c r="DR40" s="594">
        <v>22.4</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311</v>
      </c>
      <c r="AQ41" s="572"/>
      <c r="AR41" s="572"/>
      <c r="AS41" s="572"/>
      <c r="AT41" s="572"/>
      <c r="AU41" s="572"/>
      <c r="AV41" s="572"/>
      <c r="AW41" s="572"/>
      <c r="AX41" s="572"/>
      <c r="AY41" s="572"/>
      <c r="AZ41" s="572"/>
      <c r="BA41" s="572"/>
      <c r="BB41" s="572"/>
      <c r="BC41" s="573"/>
      <c r="BD41" s="571" t="s">
        <v>312</v>
      </c>
      <c r="BE41" s="572"/>
      <c r="BF41" s="572"/>
      <c r="BG41" s="572"/>
      <c r="BH41" s="572"/>
      <c r="BI41" s="572"/>
      <c r="BJ41" s="572"/>
      <c r="BK41" s="572"/>
      <c r="BL41" s="572"/>
      <c r="BM41" s="573"/>
      <c r="BN41" s="571" t="s">
        <v>313</v>
      </c>
      <c r="BO41" s="572"/>
      <c r="BP41" s="572"/>
      <c r="BQ41" s="572"/>
      <c r="BR41" s="572"/>
      <c r="BS41" s="572"/>
      <c r="BT41" s="572"/>
      <c r="BU41" s="572"/>
      <c r="BV41" s="572"/>
      <c r="BW41" s="573"/>
      <c r="BY41" s="634" t="s">
        <v>314</v>
      </c>
      <c r="BZ41" s="635"/>
      <c r="CA41" s="586" t="s">
        <v>70</v>
      </c>
      <c r="CB41" s="587"/>
      <c r="CC41" s="587"/>
      <c r="CD41" s="587"/>
      <c r="CE41" s="587"/>
      <c r="CF41" s="587"/>
      <c r="CG41" s="587"/>
      <c r="CH41" s="587"/>
      <c r="CI41" s="587"/>
      <c r="CJ41" s="587"/>
      <c r="CK41" s="587"/>
      <c r="CL41" s="588"/>
      <c r="CM41" s="589">
        <v>62047675</v>
      </c>
      <c r="CN41" s="619"/>
      <c r="CO41" s="619"/>
      <c r="CP41" s="619"/>
      <c r="CQ41" s="619"/>
      <c r="CR41" s="619"/>
      <c r="CS41" s="619"/>
      <c r="CT41" s="620"/>
      <c r="CU41" s="594">
        <v>10.4</v>
      </c>
      <c r="CV41" s="617"/>
      <c r="CW41" s="617"/>
      <c r="CX41" s="618"/>
      <c r="CY41" s="598">
        <v>60439854</v>
      </c>
      <c r="CZ41" s="619"/>
      <c r="DA41" s="619"/>
      <c r="DB41" s="619"/>
      <c r="DC41" s="619"/>
      <c r="DD41" s="619"/>
      <c r="DE41" s="619"/>
      <c r="DF41" s="620"/>
      <c r="DG41" s="598">
        <v>60439797</v>
      </c>
      <c r="DH41" s="619"/>
      <c r="DI41" s="619"/>
      <c r="DJ41" s="619"/>
      <c r="DK41" s="619"/>
      <c r="DL41" s="619"/>
      <c r="DM41" s="619"/>
      <c r="DN41" s="619"/>
      <c r="DO41" s="619"/>
      <c r="DP41" s="619"/>
      <c r="DQ41" s="620"/>
      <c r="DR41" s="594">
        <v>22.4</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315</v>
      </c>
      <c r="AQ42" s="623"/>
      <c r="AR42" s="623"/>
      <c r="AS42" s="623"/>
      <c r="AT42" s="628" t="s">
        <v>316</v>
      </c>
      <c r="AU42" s="214"/>
      <c r="AV42" s="214"/>
      <c r="AW42" s="214"/>
      <c r="AX42" s="575" t="s">
        <v>160</v>
      </c>
      <c r="AY42" s="576"/>
      <c r="AZ42" s="576"/>
      <c r="BA42" s="576"/>
      <c r="BB42" s="576"/>
      <c r="BC42" s="577"/>
      <c r="BD42" s="631">
        <v>99.5</v>
      </c>
      <c r="BE42" s="632"/>
      <c r="BF42" s="632"/>
      <c r="BG42" s="632"/>
      <c r="BH42" s="632"/>
      <c r="BI42" s="632">
        <v>99.2</v>
      </c>
      <c r="BJ42" s="632"/>
      <c r="BK42" s="632"/>
      <c r="BL42" s="632"/>
      <c r="BM42" s="633"/>
      <c r="BN42" s="631">
        <v>99.4</v>
      </c>
      <c r="BO42" s="632"/>
      <c r="BP42" s="632"/>
      <c r="BQ42" s="632"/>
      <c r="BR42" s="632"/>
      <c r="BS42" s="632">
        <v>99.1</v>
      </c>
      <c r="BT42" s="632"/>
      <c r="BU42" s="632"/>
      <c r="BV42" s="632"/>
      <c r="BW42" s="633"/>
      <c r="BY42" s="636"/>
      <c r="BZ42" s="637"/>
      <c r="CA42" s="586" t="s">
        <v>317</v>
      </c>
      <c r="CB42" s="587"/>
      <c r="CC42" s="587"/>
      <c r="CD42" s="587"/>
      <c r="CE42" s="587"/>
      <c r="CF42" s="587"/>
      <c r="CG42" s="587"/>
      <c r="CH42" s="587"/>
      <c r="CI42" s="587"/>
      <c r="CJ42" s="587"/>
      <c r="CK42" s="587"/>
      <c r="CL42" s="588"/>
      <c r="CM42" s="589">
        <v>59700652</v>
      </c>
      <c r="CN42" s="590"/>
      <c r="CO42" s="590"/>
      <c r="CP42" s="590"/>
      <c r="CQ42" s="590"/>
      <c r="CR42" s="590"/>
      <c r="CS42" s="590"/>
      <c r="CT42" s="591"/>
      <c r="CU42" s="594">
        <v>10</v>
      </c>
      <c r="CV42" s="617"/>
      <c r="CW42" s="617"/>
      <c r="CX42" s="618"/>
      <c r="CY42" s="598">
        <v>58267764</v>
      </c>
      <c r="CZ42" s="619"/>
      <c r="DA42" s="619"/>
      <c r="DB42" s="619"/>
      <c r="DC42" s="619"/>
      <c r="DD42" s="619"/>
      <c r="DE42" s="619"/>
      <c r="DF42" s="620"/>
      <c r="DG42" s="598">
        <v>58267707</v>
      </c>
      <c r="DH42" s="619"/>
      <c r="DI42" s="619"/>
      <c r="DJ42" s="619"/>
      <c r="DK42" s="619"/>
      <c r="DL42" s="619"/>
      <c r="DM42" s="619"/>
      <c r="DN42" s="619"/>
      <c r="DO42" s="619"/>
      <c r="DP42" s="619"/>
      <c r="DQ42" s="620"/>
      <c r="DR42" s="594">
        <v>21.6</v>
      </c>
      <c r="DS42" s="617"/>
      <c r="DT42" s="617"/>
      <c r="DU42" s="617"/>
      <c r="DV42" s="617"/>
      <c r="DW42" s="617"/>
      <c r="DX42" s="621"/>
    </row>
    <row r="43" spans="2:128" ht="11.25" customHeight="1" x14ac:dyDescent="0.2">
      <c r="AP43" s="624"/>
      <c r="AQ43" s="625"/>
      <c r="AR43" s="625"/>
      <c r="AS43" s="625"/>
      <c r="AT43" s="629"/>
      <c r="AU43" s="210" t="s">
        <v>318</v>
      </c>
      <c r="AX43" s="586" t="s">
        <v>319</v>
      </c>
      <c r="AY43" s="587"/>
      <c r="AZ43" s="587"/>
      <c r="BA43" s="587"/>
      <c r="BB43" s="587"/>
      <c r="BC43" s="588"/>
      <c r="BD43" s="643">
        <v>99.2</v>
      </c>
      <c r="BE43" s="644"/>
      <c r="BF43" s="644"/>
      <c r="BG43" s="644"/>
      <c r="BH43" s="644"/>
      <c r="BI43" s="644">
        <v>98</v>
      </c>
      <c r="BJ43" s="644"/>
      <c r="BK43" s="644"/>
      <c r="BL43" s="644"/>
      <c r="BM43" s="645"/>
      <c r="BN43" s="643">
        <v>99.3</v>
      </c>
      <c r="BO43" s="644"/>
      <c r="BP43" s="644"/>
      <c r="BQ43" s="644"/>
      <c r="BR43" s="644"/>
      <c r="BS43" s="644">
        <v>98.1</v>
      </c>
      <c r="BT43" s="644"/>
      <c r="BU43" s="644"/>
      <c r="BV43" s="644"/>
      <c r="BW43" s="645"/>
      <c r="BY43" s="636"/>
      <c r="BZ43" s="637"/>
      <c r="CA43" s="586" t="s">
        <v>320</v>
      </c>
      <c r="CB43" s="587"/>
      <c r="CC43" s="587"/>
      <c r="CD43" s="587"/>
      <c r="CE43" s="587"/>
      <c r="CF43" s="587"/>
      <c r="CG43" s="587"/>
      <c r="CH43" s="587"/>
      <c r="CI43" s="587"/>
      <c r="CJ43" s="587"/>
      <c r="CK43" s="587"/>
      <c r="CL43" s="588"/>
      <c r="CM43" s="589">
        <v>2347023</v>
      </c>
      <c r="CN43" s="619"/>
      <c r="CO43" s="619"/>
      <c r="CP43" s="619"/>
      <c r="CQ43" s="619"/>
      <c r="CR43" s="619"/>
      <c r="CS43" s="619"/>
      <c r="CT43" s="620"/>
      <c r="CU43" s="594">
        <v>0.4</v>
      </c>
      <c r="CV43" s="617"/>
      <c r="CW43" s="617"/>
      <c r="CX43" s="618"/>
      <c r="CY43" s="598">
        <v>2172090</v>
      </c>
      <c r="CZ43" s="619"/>
      <c r="DA43" s="619"/>
      <c r="DB43" s="619"/>
      <c r="DC43" s="619"/>
      <c r="DD43" s="619"/>
      <c r="DE43" s="619"/>
      <c r="DF43" s="620"/>
      <c r="DG43" s="598">
        <v>2172090</v>
      </c>
      <c r="DH43" s="619"/>
      <c r="DI43" s="619"/>
      <c r="DJ43" s="619"/>
      <c r="DK43" s="619"/>
      <c r="DL43" s="619"/>
      <c r="DM43" s="619"/>
      <c r="DN43" s="619"/>
      <c r="DO43" s="619"/>
      <c r="DP43" s="619"/>
      <c r="DQ43" s="620"/>
      <c r="DR43" s="594">
        <v>0.8</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321</v>
      </c>
      <c r="AY44" s="607"/>
      <c r="AZ44" s="607"/>
      <c r="BA44" s="607"/>
      <c r="BB44" s="607"/>
      <c r="BC44" s="608"/>
      <c r="BD44" s="640">
        <v>99.9</v>
      </c>
      <c r="BE44" s="641"/>
      <c r="BF44" s="641"/>
      <c r="BG44" s="641"/>
      <c r="BH44" s="641"/>
      <c r="BI44" s="641">
        <v>99.8</v>
      </c>
      <c r="BJ44" s="641"/>
      <c r="BK44" s="641"/>
      <c r="BL44" s="641"/>
      <c r="BM44" s="642"/>
      <c r="BN44" s="640">
        <v>99.9</v>
      </c>
      <c r="BO44" s="641"/>
      <c r="BP44" s="641"/>
      <c r="BQ44" s="641"/>
      <c r="BR44" s="641"/>
      <c r="BS44" s="641">
        <v>99.8</v>
      </c>
      <c r="BT44" s="641"/>
      <c r="BU44" s="641"/>
      <c r="BV44" s="641"/>
      <c r="BW44" s="642"/>
      <c r="BY44" s="638"/>
      <c r="BZ44" s="639"/>
      <c r="CA44" s="586" t="s">
        <v>322</v>
      </c>
      <c r="CB44" s="587"/>
      <c r="CC44" s="587"/>
      <c r="CD44" s="587"/>
      <c r="CE44" s="587"/>
      <c r="CF44" s="587"/>
      <c r="CG44" s="587"/>
      <c r="CH44" s="587"/>
      <c r="CI44" s="587"/>
      <c r="CJ44" s="587"/>
      <c r="CK44" s="587"/>
      <c r="CL44" s="588"/>
      <c r="CM44" s="589">
        <v>2511</v>
      </c>
      <c r="CN44" s="590"/>
      <c r="CO44" s="590"/>
      <c r="CP44" s="590"/>
      <c r="CQ44" s="590"/>
      <c r="CR44" s="590"/>
      <c r="CS44" s="590"/>
      <c r="CT44" s="591"/>
      <c r="CU44" s="594">
        <v>0</v>
      </c>
      <c r="CV44" s="617"/>
      <c r="CW44" s="617"/>
      <c r="CX44" s="618"/>
      <c r="CY44" s="598">
        <v>2511</v>
      </c>
      <c r="CZ44" s="619"/>
      <c r="DA44" s="619"/>
      <c r="DB44" s="619"/>
      <c r="DC44" s="619"/>
      <c r="DD44" s="619"/>
      <c r="DE44" s="619"/>
      <c r="DF44" s="620"/>
      <c r="DG44" s="598">
        <v>2511</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323</v>
      </c>
      <c r="AQ45" s="654"/>
      <c r="AR45" s="654"/>
      <c r="AS45" s="654"/>
      <c r="AT45" s="654"/>
      <c r="AU45" s="654"/>
      <c r="AV45" s="654"/>
      <c r="AW45" s="655"/>
      <c r="AX45" s="656" t="s">
        <v>324</v>
      </c>
      <c r="AY45" s="656"/>
      <c r="AZ45" s="656"/>
      <c r="BA45" s="656"/>
      <c r="BB45" s="656"/>
      <c r="BC45" s="656"/>
      <c r="BD45" s="657">
        <v>993173</v>
      </c>
      <c r="BE45" s="658"/>
      <c r="BF45" s="658"/>
      <c r="BG45" s="658"/>
      <c r="BH45" s="658"/>
      <c r="BI45" s="658"/>
      <c r="BJ45" s="658"/>
      <c r="BK45" s="658"/>
      <c r="BL45" s="658"/>
      <c r="BM45" s="659"/>
      <c r="BN45" s="657">
        <v>4483752</v>
      </c>
      <c r="BO45" s="658"/>
      <c r="BP45" s="658"/>
      <c r="BQ45" s="658"/>
      <c r="BR45" s="658"/>
      <c r="BS45" s="658"/>
      <c r="BT45" s="658"/>
      <c r="BU45" s="658"/>
      <c r="BV45" s="658"/>
      <c r="BW45" s="659"/>
      <c r="BY45" s="586" t="s">
        <v>325</v>
      </c>
      <c r="BZ45" s="587"/>
      <c r="CA45" s="587"/>
      <c r="CB45" s="587"/>
      <c r="CC45" s="587"/>
      <c r="CD45" s="587"/>
      <c r="CE45" s="587"/>
      <c r="CF45" s="587"/>
      <c r="CG45" s="587"/>
      <c r="CH45" s="587"/>
      <c r="CI45" s="587"/>
      <c r="CJ45" s="587"/>
      <c r="CK45" s="587"/>
      <c r="CL45" s="588"/>
      <c r="CM45" s="589">
        <v>255131418</v>
      </c>
      <c r="CN45" s="619"/>
      <c r="CO45" s="619"/>
      <c r="CP45" s="619"/>
      <c r="CQ45" s="619"/>
      <c r="CR45" s="619"/>
      <c r="CS45" s="619"/>
      <c r="CT45" s="620"/>
      <c r="CU45" s="594">
        <v>42.8</v>
      </c>
      <c r="CV45" s="617"/>
      <c r="CW45" s="617"/>
      <c r="CX45" s="618"/>
      <c r="CY45" s="598">
        <v>131606761</v>
      </c>
      <c r="CZ45" s="619"/>
      <c r="DA45" s="619"/>
      <c r="DB45" s="619"/>
      <c r="DC45" s="619"/>
      <c r="DD45" s="619"/>
      <c r="DE45" s="619"/>
      <c r="DF45" s="620"/>
      <c r="DG45" s="598">
        <v>79311174</v>
      </c>
      <c r="DH45" s="619"/>
      <c r="DI45" s="619"/>
      <c r="DJ45" s="619"/>
      <c r="DK45" s="619"/>
      <c r="DL45" s="619"/>
      <c r="DM45" s="619"/>
      <c r="DN45" s="619"/>
      <c r="DO45" s="619"/>
      <c r="DP45" s="619"/>
      <c r="DQ45" s="620"/>
      <c r="DR45" s="594">
        <v>29.4</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326</v>
      </c>
      <c r="AQ46" s="647"/>
      <c r="AR46" s="647"/>
      <c r="AS46" s="647"/>
      <c r="AT46" s="647"/>
      <c r="AU46" s="647"/>
      <c r="AV46" s="647"/>
      <c r="AW46" s="648"/>
      <c r="AX46" s="649" t="s">
        <v>327</v>
      </c>
      <c r="AY46" s="649"/>
      <c r="AZ46" s="649"/>
      <c r="BA46" s="649"/>
      <c r="BB46" s="649"/>
      <c r="BC46" s="649"/>
      <c r="BD46" s="650">
        <v>993173</v>
      </c>
      <c r="BE46" s="651"/>
      <c r="BF46" s="651"/>
      <c r="BG46" s="651"/>
      <c r="BH46" s="651"/>
      <c r="BI46" s="651"/>
      <c r="BJ46" s="651"/>
      <c r="BK46" s="651"/>
      <c r="BL46" s="651"/>
      <c r="BM46" s="652"/>
      <c r="BN46" s="650">
        <v>4483752</v>
      </c>
      <c r="BO46" s="651"/>
      <c r="BP46" s="651"/>
      <c r="BQ46" s="651"/>
      <c r="BR46" s="651"/>
      <c r="BS46" s="651"/>
      <c r="BT46" s="651"/>
      <c r="BU46" s="651"/>
      <c r="BV46" s="651"/>
      <c r="BW46" s="652"/>
      <c r="BY46" s="586" t="s">
        <v>328</v>
      </c>
      <c r="BZ46" s="587"/>
      <c r="CA46" s="587"/>
      <c r="CB46" s="587"/>
      <c r="CC46" s="587"/>
      <c r="CD46" s="587"/>
      <c r="CE46" s="587"/>
      <c r="CF46" s="587"/>
      <c r="CG46" s="587"/>
      <c r="CH46" s="587"/>
      <c r="CI46" s="587"/>
      <c r="CJ46" s="587"/>
      <c r="CK46" s="587"/>
      <c r="CL46" s="588"/>
      <c r="CM46" s="589">
        <v>27330675</v>
      </c>
      <c r="CN46" s="590"/>
      <c r="CO46" s="590"/>
      <c r="CP46" s="590"/>
      <c r="CQ46" s="590"/>
      <c r="CR46" s="590"/>
      <c r="CS46" s="590"/>
      <c r="CT46" s="591"/>
      <c r="CU46" s="594">
        <v>4.5999999999999996</v>
      </c>
      <c r="CV46" s="617"/>
      <c r="CW46" s="617"/>
      <c r="CX46" s="618"/>
      <c r="CY46" s="598">
        <v>17516965</v>
      </c>
      <c r="CZ46" s="619"/>
      <c r="DA46" s="619"/>
      <c r="DB46" s="619"/>
      <c r="DC46" s="619"/>
      <c r="DD46" s="619"/>
      <c r="DE46" s="619"/>
      <c r="DF46" s="620"/>
      <c r="DG46" s="598">
        <v>12427069</v>
      </c>
      <c r="DH46" s="619"/>
      <c r="DI46" s="619"/>
      <c r="DJ46" s="619"/>
      <c r="DK46" s="619"/>
      <c r="DL46" s="619"/>
      <c r="DM46" s="619"/>
      <c r="DN46" s="619"/>
      <c r="DO46" s="619"/>
      <c r="DP46" s="619"/>
      <c r="DQ46" s="620"/>
      <c r="DR46" s="594">
        <v>4.5999999999999996</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329</v>
      </c>
      <c r="BZ47" s="587"/>
      <c r="CA47" s="587"/>
      <c r="CB47" s="587"/>
      <c r="CC47" s="587"/>
      <c r="CD47" s="587"/>
      <c r="CE47" s="587"/>
      <c r="CF47" s="587"/>
      <c r="CG47" s="587"/>
      <c r="CH47" s="587"/>
      <c r="CI47" s="587"/>
      <c r="CJ47" s="587"/>
      <c r="CK47" s="587"/>
      <c r="CL47" s="588"/>
      <c r="CM47" s="589">
        <v>2301166</v>
      </c>
      <c r="CN47" s="619"/>
      <c r="CO47" s="619"/>
      <c r="CP47" s="619"/>
      <c r="CQ47" s="619"/>
      <c r="CR47" s="619"/>
      <c r="CS47" s="619"/>
      <c r="CT47" s="620"/>
      <c r="CU47" s="594">
        <v>0.4</v>
      </c>
      <c r="CV47" s="617"/>
      <c r="CW47" s="617"/>
      <c r="CX47" s="618"/>
      <c r="CY47" s="598">
        <v>1345517</v>
      </c>
      <c r="CZ47" s="619"/>
      <c r="DA47" s="619"/>
      <c r="DB47" s="619"/>
      <c r="DC47" s="619"/>
      <c r="DD47" s="619"/>
      <c r="DE47" s="619"/>
      <c r="DF47" s="620"/>
      <c r="DG47" s="598">
        <v>1345164</v>
      </c>
      <c r="DH47" s="619"/>
      <c r="DI47" s="619"/>
      <c r="DJ47" s="619"/>
      <c r="DK47" s="619"/>
      <c r="DL47" s="619"/>
      <c r="DM47" s="619"/>
      <c r="DN47" s="619"/>
      <c r="DO47" s="619"/>
      <c r="DP47" s="619"/>
      <c r="DQ47" s="620"/>
      <c r="DR47" s="594">
        <v>0.5</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330</v>
      </c>
      <c r="BZ48" s="587"/>
      <c r="CA48" s="587"/>
      <c r="CB48" s="587"/>
      <c r="CC48" s="587"/>
      <c r="CD48" s="587"/>
      <c r="CE48" s="587"/>
      <c r="CF48" s="587"/>
      <c r="CG48" s="587"/>
      <c r="CH48" s="587"/>
      <c r="CI48" s="587"/>
      <c r="CJ48" s="587"/>
      <c r="CK48" s="587"/>
      <c r="CL48" s="588"/>
      <c r="CM48" s="589">
        <v>132550913</v>
      </c>
      <c r="CN48" s="590"/>
      <c r="CO48" s="590"/>
      <c r="CP48" s="590"/>
      <c r="CQ48" s="590"/>
      <c r="CR48" s="590"/>
      <c r="CS48" s="590"/>
      <c r="CT48" s="591"/>
      <c r="CU48" s="594">
        <v>22.2</v>
      </c>
      <c r="CV48" s="617"/>
      <c r="CW48" s="617"/>
      <c r="CX48" s="618"/>
      <c r="CY48" s="598">
        <v>99413042</v>
      </c>
      <c r="CZ48" s="619"/>
      <c r="DA48" s="619"/>
      <c r="DB48" s="619"/>
      <c r="DC48" s="619"/>
      <c r="DD48" s="619"/>
      <c r="DE48" s="619"/>
      <c r="DF48" s="620"/>
      <c r="DG48" s="598">
        <v>60211490</v>
      </c>
      <c r="DH48" s="619"/>
      <c r="DI48" s="619"/>
      <c r="DJ48" s="619"/>
      <c r="DK48" s="619"/>
      <c r="DL48" s="619"/>
      <c r="DM48" s="619"/>
      <c r="DN48" s="619"/>
      <c r="DO48" s="619"/>
      <c r="DP48" s="619"/>
      <c r="DQ48" s="620"/>
      <c r="DR48" s="594">
        <v>22.3</v>
      </c>
      <c r="DS48" s="617"/>
      <c r="DT48" s="617"/>
      <c r="DU48" s="617"/>
      <c r="DV48" s="617"/>
      <c r="DW48" s="617"/>
      <c r="DX48" s="621"/>
    </row>
    <row r="49" spans="2:128" ht="11.25" customHeight="1" x14ac:dyDescent="0.2">
      <c r="B49" s="210" t="s">
        <v>331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332</v>
      </c>
      <c r="BZ49" s="587"/>
      <c r="CA49" s="587"/>
      <c r="CB49" s="587"/>
      <c r="CC49" s="587"/>
      <c r="CD49" s="587"/>
      <c r="CE49" s="587"/>
      <c r="CF49" s="587"/>
      <c r="CG49" s="587"/>
      <c r="CH49" s="587"/>
      <c r="CI49" s="587"/>
      <c r="CJ49" s="587"/>
      <c r="CK49" s="587"/>
      <c r="CL49" s="588"/>
      <c r="CM49" s="589">
        <v>5559588</v>
      </c>
      <c r="CN49" s="619"/>
      <c r="CO49" s="619"/>
      <c r="CP49" s="619"/>
      <c r="CQ49" s="619"/>
      <c r="CR49" s="619"/>
      <c r="CS49" s="619"/>
      <c r="CT49" s="620"/>
      <c r="CU49" s="594">
        <v>0.9</v>
      </c>
      <c r="CV49" s="617"/>
      <c r="CW49" s="617"/>
      <c r="CX49" s="618"/>
      <c r="CY49" s="598">
        <v>5315267</v>
      </c>
      <c r="CZ49" s="619"/>
      <c r="DA49" s="619"/>
      <c r="DB49" s="619"/>
      <c r="DC49" s="619"/>
      <c r="DD49" s="619"/>
      <c r="DE49" s="619"/>
      <c r="DF49" s="620"/>
      <c r="DG49" s="598">
        <v>5312185</v>
      </c>
      <c r="DH49" s="619"/>
      <c r="DI49" s="619"/>
      <c r="DJ49" s="619"/>
      <c r="DK49" s="619"/>
      <c r="DL49" s="619"/>
      <c r="DM49" s="619"/>
      <c r="DN49" s="619"/>
      <c r="DO49" s="619"/>
      <c r="DP49" s="619"/>
      <c r="DQ49" s="620"/>
      <c r="DR49" s="594">
        <v>2</v>
      </c>
      <c r="DS49" s="617"/>
      <c r="DT49" s="617"/>
      <c r="DU49" s="617"/>
      <c r="DV49" s="617"/>
      <c r="DW49" s="617"/>
      <c r="DX49" s="621"/>
    </row>
    <row r="50" spans="2:128" ht="11.25" customHeight="1" x14ac:dyDescent="0.2">
      <c r="B50" s="660" t="s">
        <v>333</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334</v>
      </c>
      <c r="BZ50" s="587"/>
      <c r="CA50" s="587"/>
      <c r="CB50" s="587"/>
      <c r="CC50" s="587"/>
      <c r="CD50" s="587"/>
      <c r="CE50" s="587"/>
      <c r="CF50" s="587"/>
      <c r="CG50" s="587"/>
      <c r="CH50" s="587"/>
      <c r="CI50" s="587"/>
      <c r="CJ50" s="587"/>
      <c r="CK50" s="587"/>
      <c r="CL50" s="588"/>
      <c r="CM50" s="589">
        <v>12152146</v>
      </c>
      <c r="CN50" s="590"/>
      <c r="CO50" s="590"/>
      <c r="CP50" s="590"/>
      <c r="CQ50" s="590"/>
      <c r="CR50" s="590"/>
      <c r="CS50" s="590"/>
      <c r="CT50" s="591"/>
      <c r="CU50" s="594">
        <v>2</v>
      </c>
      <c r="CV50" s="617"/>
      <c r="CW50" s="617"/>
      <c r="CX50" s="618"/>
      <c r="CY50" s="598">
        <v>7968776</v>
      </c>
      <c r="CZ50" s="619"/>
      <c r="DA50" s="619"/>
      <c r="DB50" s="619"/>
      <c r="DC50" s="619"/>
      <c r="DD50" s="619"/>
      <c r="DE50" s="619"/>
      <c r="DF50" s="620"/>
      <c r="DG50" s="598" t="s">
        <v>141</v>
      </c>
      <c r="DH50" s="619"/>
      <c r="DI50" s="619"/>
      <c r="DJ50" s="619"/>
      <c r="DK50" s="619"/>
      <c r="DL50" s="619"/>
      <c r="DM50" s="619"/>
      <c r="DN50" s="619"/>
      <c r="DO50" s="619"/>
      <c r="DP50" s="619"/>
      <c r="DQ50" s="620"/>
      <c r="DR50" s="594" t="s">
        <v>219</v>
      </c>
      <c r="DS50" s="617"/>
      <c r="DT50" s="617"/>
      <c r="DU50" s="617"/>
      <c r="DV50" s="617"/>
      <c r="DW50" s="617"/>
      <c r="DX50" s="621"/>
    </row>
    <row r="51" spans="2:128" ht="11.25" customHeight="1" x14ac:dyDescent="0.2">
      <c r="B51" s="660" t="s">
        <v>335</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336</v>
      </c>
      <c r="BZ51" s="587"/>
      <c r="CA51" s="587"/>
      <c r="CB51" s="587"/>
      <c r="CC51" s="587"/>
      <c r="CD51" s="587"/>
      <c r="CE51" s="587"/>
      <c r="CF51" s="587"/>
      <c r="CG51" s="587"/>
      <c r="CH51" s="587"/>
      <c r="CI51" s="587"/>
      <c r="CJ51" s="587"/>
      <c r="CK51" s="587"/>
      <c r="CL51" s="588"/>
      <c r="CM51" s="589" t="s">
        <v>219</v>
      </c>
      <c r="CN51" s="619"/>
      <c r="CO51" s="619"/>
      <c r="CP51" s="619"/>
      <c r="CQ51" s="619"/>
      <c r="CR51" s="619"/>
      <c r="CS51" s="619"/>
      <c r="CT51" s="620"/>
      <c r="CU51" s="594" t="s">
        <v>141</v>
      </c>
      <c r="CV51" s="617"/>
      <c r="CW51" s="617"/>
      <c r="CX51" s="618"/>
      <c r="CY51" s="598" t="s">
        <v>141</v>
      </c>
      <c r="CZ51" s="619"/>
      <c r="DA51" s="619"/>
      <c r="DB51" s="619"/>
      <c r="DC51" s="619"/>
      <c r="DD51" s="619"/>
      <c r="DE51" s="619"/>
      <c r="DF51" s="620"/>
      <c r="DG51" s="598" t="s">
        <v>219</v>
      </c>
      <c r="DH51" s="619"/>
      <c r="DI51" s="619"/>
      <c r="DJ51" s="619"/>
      <c r="DK51" s="619"/>
      <c r="DL51" s="619"/>
      <c r="DM51" s="619"/>
      <c r="DN51" s="619"/>
      <c r="DO51" s="619"/>
      <c r="DP51" s="619"/>
      <c r="DQ51" s="620"/>
      <c r="DR51" s="594" t="s">
        <v>219</v>
      </c>
      <c r="DS51" s="617"/>
      <c r="DT51" s="617"/>
      <c r="DU51" s="617"/>
      <c r="DV51" s="617"/>
      <c r="DW51" s="617"/>
      <c r="DX51" s="621"/>
    </row>
    <row r="52" spans="2:128" ht="11.25" customHeight="1" x14ac:dyDescent="0.2">
      <c r="BY52" s="586" t="s">
        <v>337</v>
      </c>
      <c r="BZ52" s="587"/>
      <c r="CA52" s="587"/>
      <c r="CB52" s="587"/>
      <c r="CC52" s="587"/>
      <c r="CD52" s="587"/>
      <c r="CE52" s="587"/>
      <c r="CF52" s="587"/>
      <c r="CG52" s="587"/>
      <c r="CH52" s="587"/>
      <c r="CI52" s="587"/>
      <c r="CJ52" s="587"/>
      <c r="CK52" s="587"/>
      <c r="CL52" s="588"/>
      <c r="CM52" s="589">
        <v>75236930</v>
      </c>
      <c r="CN52" s="590"/>
      <c r="CO52" s="590"/>
      <c r="CP52" s="590"/>
      <c r="CQ52" s="590"/>
      <c r="CR52" s="590"/>
      <c r="CS52" s="590"/>
      <c r="CT52" s="591"/>
      <c r="CU52" s="594">
        <v>12.6</v>
      </c>
      <c r="CV52" s="617"/>
      <c r="CW52" s="617"/>
      <c r="CX52" s="618"/>
      <c r="CY52" s="598">
        <v>47194</v>
      </c>
      <c r="CZ52" s="619"/>
      <c r="DA52" s="619"/>
      <c r="DB52" s="619"/>
      <c r="DC52" s="619"/>
      <c r="DD52" s="619"/>
      <c r="DE52" s="619"/>
      <c r="DF52" s="620"/>
      <c r="DG52" s="598">
        <v>15266</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338</v>
      </c>
      <c r="BZ53" s="587"/>
      <c r="CA53" s="587"/>
      <c r="CB53" s="587"/>
      <c r="CC53" s="587"/>
      <c r="CD53" s="587"/>
      <c r="CE53" s="587"/>
      <c r="CF53" s="587"/>
      <c r="CG53" s="587"/>
      <c r="CH53" s="587"/>
      <c r="CI53" s="587"/>
      <c r="CJ53" s="587"/>
      <c r="CK53" s="587"/>
      <c r="CL53" s="588"/>
      <c r="CM53" s="589" t="s">
        <v>141</v>
      </c>
      <c r="CN53" s="590"/>
      <c r="CO53" s="590"/>
      <c r="CP53" s="590"/>
      <c r="CQ53" s="590"/>
      <c r="CR53" s="590"/>
      <c r="CS53" s="590"/>
      <c r="CT53" s="591"/>
      <c r="CU53" s="594" t="s">
        <v>141</v>
      </c>
      <c r="CV53" s="617"/>
      <c r="CW53" s="617"/>
      <c r="CX53" s="618"/>
      <c r="CY53" s="598" t="s">
        <v>141</v>
      </c>
      <c r="CZ53" s="619"/>
      <c r="DA53" s="619"/>
      <c r="DB53" s="619"/>
      <c r="DC53" s="619"/>
      <c r="DD53" s="619"/>
      <c r="DE53" s="619"/>
      <c r="DF53" s="620"/>
      <c r="DG53" s="598" t="s">
        <v>141</v>
      </c>
      <c r="DH53" s="619"/>
      <c r="DI53" s="619"/>
      <c r="DJ53" s="619"/>
      <c r="DK53" s="619"/>
      <c r="DL53" s="619"/>
      <c r="DM53" s="619"/>
      <c r="DN53" s="619"/>
      <c r="DO53" s="619"/>
      <c r="DP53" s="619"/>
      <c r="DQ53" s="620"/>
      <c r="DR53" s="594" t="s">
        <v>141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339</v>
      </c>
      <c r="BZ54" s="587"/>
      <c r="CA54" s="587"/>
      <c r="CB54" s="587"/>
      <c r="CC54" s="587"/>
      <c r="CD54" s="587"/>
      <c r="CE54" s="587"/>
      <c r="CF54" s="587"/>
      <c r="CG54" s="587"/>
      <c r="CH54" s="587"/>
      <c r="CI54" s="587"/>
      <c r="CJ54" s="587"/>
      <c r="CK54" s="587"/>
      <c r="CL54" s="588"/>
      <c r="CM54" s="589">
        <v>139818659</v>
      </c>
      <c r="CN54" s="590"/>
      <c r="CO54" s="590"/>
      <c r="CP54" s="590"/>
      <c r="CQ54" s="590"/>
      <c r="CR54" s="590"/>
      <c r="CS54" s="590"/>
      <c r="CT54" s="591"/>
      <c r="CU54" s="594">
        <v>23.5</v>
      </c>
      <c r="CV54" s="617"/>
      <c r="CW54" s="617"/>
      <c r="CX54" s="618"/>
      <c r="CY54" s="598">
        <v>19065602</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340</v>
      </c>
      <c r="BZ55" s="587"/>
      <c r="CA55" s="587"/>
      <c r="CB55" s="587"/>
      <c r="CC55" s="587"/>
      <c r="CD55" s="587"/>
      <c r="CE55" s="587"/>
      <c r="CF55" s="587"/>
      <c r="CG55" s="587"/>
      <c r="CH55" s="587"/>
      <c r="CI55" s="587"/>
      <c r="CJ55" s="587"/>
      <c r="CK55" s="587"/>
      <c r="CL55" s="588"/>
      <c r="CM55" s="589">
        <v>856673</v>
      </c>
      <c r="CN55" s="590"/>
      <c r="CO55" s="590"/>
      <c r="CP55" s="590"/>
      <c r="CQ55" s="590"/>
      <c r="CR55" s="590"/>
      <c r="CS55" s="590"/>
      <c r="CT55" s="591"/>
      <c r="CU55" s="594">
        <v>0.1</v>
      </c>
      <c r="CV55" s="617"/>
      <c r="CW55" s="617"/>
      <c r="CX55" s="618"/>
      <c r="CY55" s="598">
        <v>284326</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314</v>
      </c>
      <c r="BZ56" s="635"/>
      <c r="CA56" s="586" t="s">
        <v>341</v>
      </c>
      <c r="CB56" s="587"/>
      <c r="CC56" s="587"/>
      <c r="CD56" s="587"/>
      <c r="CE56" s="587"/>
      <c r="CF56" s="587"/>
      <c r="CG56" s="587"/>
      <c r="CH56" s="587"/>
      <c r="CI56" s="587"/>
      <c r="CJ56" s="587"/>
      <c r="CK56" s="587"/>
      <c r="CL56" s="588"/>
      <c r="CM56" s="589">
        <v>132390397</v>
      </c>
      <c r="CN56" s="590"/>
      <c r="CO56" s="590"/>
      <c r="CP56" s="590"/>
      <c r="CQ56" s="590"/>
      <c r="CR56" s="590"/>
      <c r="CS56" s="590"/>
      <c r="CT56" s="591"/>
      <c r="CU56" s="594">
        <v>22.2</v>
      </c>
      <c r="CV56" s="617"/>
      <c r="CW56" s="617"/>
      <c r="CX56" s="618"/>
      <c r="CY56" s="598">
        <v>18912216</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342</v>
      </c>
      <c r="CB57" s="587"/>
      <c r="CC57" s="587"/>
      <c r="CD57" s="587"/>
      <c r="CE57" s="587"/>
      <c r="CF57" s="587"/>
      <c r="CG57" s="587"/>
      <c r="CH57" s="587"/>
      <c r="CI57" s="587"/>
      <c r="CJ57" s="587"/>
      <c r="CK57" s="587"/>
      <c r="CL57" s="588"/>
      <c r="CM57" s="589">
        <v>62670012</v>
      </c>
      <c r="CN57" s="590"/>
      <c r="CO57" s="590"/>
      <c r="CP57" s="590"/>
      <c r="CQ57" s="590"/>
      <c r="CR57" s="590"/>
      <c r="CS57" s="590"/>
      <c r="CT57" s="591"/>
      <c r="CU57" s="594">
        <v>10.5</v>
      </c>
      <c r="CV57" s="617"/>
      <c r="CW57" s="617"/>
      <c r="CX57" s="618"/>
      <c r="CY57" s="598">
        <v>1302661</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343</v>
      </c>
      <c r="CB58" s="587"/>
      <c r="CC58" s="587"/>
      <c r="CD58" s="587"/>
      <c r="CE58" s="587"/>
      <c r="CF58" s="587"/>
      <c r="CG58" s="587"/>
      <c r="CH58" s="587"/>
      <c r="CI58" s="587"/>
      <c r="CJ58" s="587"/>
      <c r="CK58" s="587"/>
      <c r="CL58" s="588"/>
      <c r="CM58" s="589">
        <v>62823893</v>
      </c>
      <c r="CN58" s="590"/>
      <c r="CO58" s="590"/>
      <c r="CP58" s="590"/>
      <c r="CQ58" s="590"/>
      <c r="CR58" s="590"/>
      <c r="CS58" s="590"/>
      <c r="CT58" s="591"/>
      <c r="CU58" s="594">
        <v>10.5</v>
      </c>
      <c r="CV58" s="617"/>
      <c r="CW58" s="617"/>
      <c r="CX58" s="618"/>
      <c r="CY58" s="598">
        <v>17127942</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344</v>
      </c>
      <c r="CB59" s="587"/>
      <c r="CC59" s="587"/>
      <c r="CD59" s="587"/>
      <c r="CE59" s="587"/>
      <c r="CF59" s="587"/>
      <c r="CG59" s="587"/>
      <c r="CH59" s="587"/>
      <c r="CI59" s="587"/>
      <c r="CJ59" s="587"/>
      <c r="CK59" s="587"/>
      <c r="CL59" s="588"/>
      <c r="CM59" s="589">
        <v>7428262</v>
      </c>
      <c r="CN59" s="590"/>
      <c r="CO59" s="590"/>
      <c r="CP59" s="590"/>
      <c r="CQ59" s="590"/>
      <c r="CR59" s="590"/>
      <c r="CS59" s="590"/>
      <c r="CT59" s="591"/>
      <c r="CU59" s="594">
        <v>1.2</v>
      </c>
      <c r="CV59" s="617"/>
      <c r="CW59" s="617"/>
      <c r="CX59" s="618"/>
      <c r="CY59" s="598">
        <v>153386</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345</v>
      </c>
      <c r="CB60" s="587"/>
      <c r="CC60" s="587"/>
      <c r="CD60" s="587"/>
      <c r="CE60" s="587"/>
      <c r="CF60" s="587"/>
      <c r="CG60" s="587"/>
      <c r="CH60" s="587"/>
      <c r="CI60" s="587"/>
      <c r="CJ60" s="587"/>
      <c r="CK60" s="587"/>
      <c r="CL60" s="588"/>
      <c r="CM60" s="589" t="s">
        <v>219</v>
      </c>
      <c r="CN60" s="590"/>
      <c r="CO60" s="590"/>
      <c r="CP60" s="590"/>
      <c r="CQ60" s="590"/>
      <c r="CR60" s="590"/>
      <c r="CS60" s="590"/>
      <c r="CT60" s="591"/>
      <c r="CU60" s="594" t="s">
        <v>141</v>
      </c>
      <c r="CV60" s="617"/>
      <c r="CW60" s="617"/>
      <c r="CX60" s="618"/>
      <c r="CY60" s="598" t="s">
        <v>141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346</v>
      </c>
      <c r="BZ61" s="607"/>
      <c r="CA61" s="607"/>
      <c r="CB61" s="607"/>
      <c r="CC61" s="607"/>
      <c r="CD61" s="607"/>
      <c r="CE61" s="607"/>
      <c r="CF61" s="607"/>
      <c r="CG61" s="607"/>
      <c r="CH61" s="607"/>
      <c r="CI61" s="607"/>
      <c r="CJ61" s="607"/>
      <c r="CK61" s="607"/>
      <c r="CL61" s="608"/>
      <c r="CM61" s="667">
        <v>595781190</v>
      </c>
      <c r="CN61" s="668"/>
      <c r="CO61" s="668"/>
      <c r="CP61" s="668"/>
      <c r="CQ61" s="668"/>
      <c r="CR61" s="668"/>
      <c r="CS61" s="668"/>
      <c r="CT61" s="669"/>
      <c r="CU61" s="609">
        <v>100</v>
      </c>
      <c r="CV61" s="670"/>
      <c r="CW61" s="670"/>
      <c r="CX61" s="671"/>
      <c r="CY61" s="672">
        <v>326009191</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j5PlnLEdxY4kOqahmnERXBtb9+3SdgYA9nSNk+7dxHEOkY6ezEi72xCjbno5Yf1e0aQLIgmFO2oEffn4qsWn6A==" saltValue="PJ8cB/ZjFeUZhvP9eVXFUQ=="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347</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348</v>
      </c>
      <c r="DK2" s="683"/>
      <c r="DL2" s="683"/>
      <c r="DM2" s="683"/>
      <c r="DN2" s="683"/>
      <c r="DO2" s="684"/>
      <c r="DP2" s="226"/>
      <c r="DQ2" s="682" t="s">
        <v>349</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350</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351</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352</v>
      </c>
      <c r="B5" s="688"/>
      <c r="C5" s="688"/>
      <c r="D5" s="688"/>
      <c r="E5" s="688"/>
      <c r="F5" s="688"/>
      <c r="G5" s="688"/>
      <c r="H5" s="688"/>
      <c r="I5" s="688"/>
      <c r="J5" s="688"/>
      <c r="K5" s="688"/>
      <c r="L5" s="688"/>
      <c r="M5" s="688"/>
      <c r="N5" s="688"/>
      <c r="O5" s="688"/>
      <c r="P5" s="689"/>
      <c r="Q5" s="693" t="s">
        <v>353</v>
      </c>
      <c r="R5" s="694"/>
      <c r="S5" s="694"/>
      <c r="T5" s="694"/>
      <c r="U5" s="695"/>
      <c r="V5" s="693" t="s">
        <v>354</v>
      </c>
      <c r="W5" s="694"/>
      <c r="X5" s="694"/>
      <c r="Y5" s="694"/>
      <c r="Z5" s="695"/>
      <c r="AA5" s="693" t="s">
        <v>355</v>
      </c>
      <c r="AB5" s="694"/>
      <c r="AC5" s="694"/>
      <c r="AD5" s="694"/>
      <c r="AE5" s="694"/>
      <c r="AF5" s="699" t="s">
        <v>356</v>
      </c>
      <c r="AG5" s="694"/>
      <c r="AH5" s="694"/>
      <c r="AI5" s="694"/>
      <c r="AJ5" s="700"/>
      <c r="AK5" s="694" t="s">
        <v>357</v>
      </c>
      <c r="AL5" s="694"/>
      <c r="AM5" s="694"/>
      <c r="AN5" s="694"/>
      <c r="AO5" s="695"/>
      <c r="AP5" s="693" t="s">
        <v>358</v>
      </c>
      <c r="AQ5" s="694"/>
      <c r="AR5" s="694"/>
      <c r="AS5" s="694"/>
      <c r="AT5" s="695"/>
      <c r="AU5" s="693" t="s">
        <v>359</v>
      </c>
      <c r="AV5" s="694"/>
      <c r="AW5" s="694"/>
      <c r="AX5" s="694"/>
      <c r="AY5" s="700"/>
      <c r="AZ5" s="230"/>
      <c r="BA5" s="230"/>
      <c r="BB5" s="230"/>
      <c r="BC5" s="230"/>
      <c r="BD5" s="230"/>
      <c r="BE5" s="231"/>
      <c r="BF5" s="231"/>
      <c r="BG5" s="231"/>
      <c r="BH5" s="231"/>
      <c r="BI5" s="231"/>
      <c r="BJ5" s="231"/>
      <c r="BK5" s="231"/>
      <c r="BL5" s="231"/>
      <c r="BM5" s="231"/>
      <c r="BN5" s="231"/>
      <c r="BO5" s="231"/>
      <c r="BP5" s="231"/>
      <c r="BQ5" s="687" t="s">
        <v>360</v>
      </c>
      <c r="BR5" s="688"/>
      <c r="BS5" s="688"/>
      <c r="BT5" s="688"/>
      <c r="BU5" s="688"/>
      <c r="BV5" s="688"/>
      <c r="BW5" s="688"/>
      <c r="BX5" s="688"/>
      <c r="BY5" s="688"/>
      <c r="BZ5" s="688"/>
      <c r="CA5" s="688"/>
      <c r="CB5" s="688"/>
      <c r="CC5" s="688"/>
      <c r="CD5" s="688"/>
      <c r="CE5" s="688"/>
      <c r="CF5" s="688"/>
      <c r="CG5" s="689"/>
      <c r="CH5" s="693" t="s">
        <v>361</v>
      </c>
      <c r="CI5" s="694"/>
      <c r="CJ5" s="694"/>
      <c r="CK5" s="694"/>
      <c r="CL5" s="695"/>
      <c r="CM5" s="693" t="s">
        <v>362</v>
      </c>
      <c r="CN5" s="694"/>
      <c r="CO5" s="694"/>
      <c r="CP5" s="694"/>
      <c r="CQ5" s="695"/>
      <c r="CR5" s="693" t="s">
        <v>363</v>
      </c>
      <c r="CS5" s="694"/>
      <c r="CT5" s="694"/>
      <c r="CU5" s="694"/>
      <c r="CV5" s="695"/>
      <c r="CW5" s="693" t="s">
        <v>364</v>
      </c>
      <c r="CX5" s="694"/>
      <c r="CY5" s="694"/>
      <c r="CZ5" s="694"/>
      <c r="DA5" s="695"/>
      <c r="DB5" s="693" t="s">
        <v>365</v>
      </c>
      <c r="DC5" s="694"/>
      <c r="DD5" s="694"/>
      <c r="DE5" s="694"/>
      <c r="DF5" s="695"/>
      <c r="DG5" s="723" t="s">
        <v>366</v>
      </c>
      <c r="DH5" s="724"/>
      <c r="DI5" s="724"/>
      <c r="DJ5" s="724"/>
      <c r="DK5" s="725"/>
      <c r="DL5" s="723" t="s">
        <v>367</v>
      </c>
      <c r="DM5" s="724"/>
      <c r="DN5" s="724"/>
      <c r="DO5" s="724"/>
      <c r="DP5" s="725"/>
      <c r="DQ5" s="693" t="s">
        <v>368</v>
      </c>
      <c r="DR5" s="694"/>
      <c r="DS5" s="694"/>
      <c r="DT5" s="694"/>
      <c r="DU5" s="695"/>
      <c r="DV5" s="693" t="s">
        <v>359</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369</v>
      </c>
      <c r="C7" s="710"/>
      <c r="D7" s="710"/>
      <c r="E7" s="710"/>
      <c r="F7" s="710"/>
      <c r="G7" s="710"/>
      <c r="H7" s="710"/>
      <c r="I7" s="710"/>
      <c r="J7" s="710"/>
      <c r="K7" s="710"/>
      <c r="L7" s="710"/>
      <c r="M7" s="710"/>
      <c r="N7" s="710"/>
      <c r="O7" s="710"/>
      <c r="P7" s="711"/>
      <c r="Q7" s="712">
        <v>626957</v>
      </c>
      <c r="R7" s="713"/>
      <c r="S7" s="713"/>
      <c r="T7" s="713"/>
      <c r="U7" s="713"/>
      <c r="V7" s="713">
        <v>611070</v>
      </c>
      <c r="W7" s="713"/>
      <c r="X7" s="713"/>
      <c r="Y7" s="713"/>
      <c r="Z7" s="713"/>
      <c r="AA7" s="713">
        <v>15887</v>
      </c>
      <c r="AB7" s="713"/>
      <c r="AC7" s="713"/>
      <c r="AD7" s="713"/>
      <c r="AE7" s="714"/>
      <c r="AF7" s="715">
        <v>10974</v>
      </c>
      <c r="AG7" s="716"/>
      <c r="AH7" s="716"/>
      <c r="AI7" s="716"/>
      <c r="AJ7" s="717"/>
      <c r="AK7" s="718">
        <v>14507</v>
      </c>
      <c r="AL7" s="719"/>
      <c r="AM7" s="719"/>
      <c r="AN7" s="719"/>
      <c r="AO7" s="719"/>
      <c r="AP7" s="719">
        <v>759681</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573</v>
      </c>
      <c r="BT7" s="707" t="s">
        <v>573</v>
      </c>
      <c r="BU7" s="707" t="s">
        <v>573</v>
      </c>
      <c r="BV7" s="707" t="s">
        <v>573</v>
      </c>
      <c r="BW7" s="707" t="s">
        <v>573</v>
      </c>
      <c r="BX7" s="707" t="s">
        <v>573</v>
      </c>
      <c r="BY7" s="707" t="s">
        <v>573</v>
      </c>
      <c r="BZ7" s="707" t="s">
        <v>573</v>
      </c>
      <c r="CA7" s="707" t="s">
        <v>573</v>
      </c>
      <c r="CB7" s="707" t="s">
        <v>573</v>
      </c>
      <c r="CC7" s="707" t="s">
        <v>573</v>
      </c>
      <c r="CD7" s="707" t="s">
        <v>573</v>
      </c>
      <c r="CE7" s="707" t="s">
        <v>573</v>
      </c>
      <c r="CF7" s="707" t="s">
        <v>573</v>
      </c>
      <c r="CG7" s="722" t="s">
        <v>573</v>
      </c>
      <c r="CH7" s="703">
        <v>10</v>
      </c>
      <c r="CI7" s="704">
        <v>10</v>
      </c>
      <c r="CJ7" s="704">
        <v>10</v>
      </c>
      <c r="CK7" s="704">
        <v>10</v>
      </c>
      <c r="CL7" s="705">
        <v>10</v>
      </c>
      <c r="CM7" s="703">
        <v>90</v>
      </c>
      <c r="CN7" s="704">
        <v>90</v>
      </c>
      <c r="CO7" s="704">
        <v>90</v>
      </c>
      <c r="CP7" s="704">
        <v>90</v>
      </c>
      <c r="CQ7" s="705">
        <v>90</v>
      </c>
      <c r="CR7" s="703">
        <v>20</v>
      </c>
      <c r="CS7" s="704">
        <v>20</v>
      </c>
      <c r="CT7" s="704">
        <v>20</v>
      </c>
      <c r="CU7" s="704">
        <v>20</v>
      </c>
      <c r="CV7" s="705">
        <v>20</v>
      </c>
      <c r="CW7" s="703">
        <v>4</v>
      </c>
      <c r="CX7" s="704">
        <v>4</v>
      </c>
      <c r="CY7" s="704">
        <v>4</v>
      </c>
      <c r="CZ7" s="704">
        <v>4</v>
      </c>
      <c r="DA7" s="705">
        <v>4</v>
      </c>
      <c r="DB7" s="703">
        <v>0</v>
      </c>
      <c r="DC7" s="704">
        <v>0</v>
      </c>
      <c r="DD7" s="704">
        <v>0</v>
      </c>
      <c r="DE7" s="704">
        <v>0</v>
      </c>
      <c r="DF7" s="705">
        <v>0</v>
      </c>
      <c r="DG7" s="703">
        <v>0</v>
      </c>
      <c r="DH7" s="704">
        <v>0</v>
      </c>
      <c r="DI7" s="704">
        <v>0</v>
      </c>
      <c r="DJ7" s="704">
        <v>0</v>
      </c>
      <c r="DK7" s="705">
        <v>0</v>
      </c>
      <c r="DL7" s="703">
        <v>0</v>
      </c>
      <c r="DM7" s="704">
        <v>0</v>
      </c>
      <c r="DN7" s="704">
        <v>0</v>
      </c>
      <c r="DO7" s="704">
        <v>0</v>
      </c>
      <c r="DP7" s="705">
        <v>0</v>
      </c>
      <c r="DQ7" s="703">
        <v>0</v>
      </c>
      <c r="DR7" s="704">
        <v>0</v>
      </c>
      <c r="DS7" s="704">
        <v>0</v>
      </c>
      <c r="DT7" s="704">
        <v>0</v>
      </c>
      <c r="DU7" s="705">
        <v>0</v>
      </c>
      <c r="DV7" s="706"/>
      <c r="DW7" s="707"/>
      <c r="DX7" s="707"/>
      <c r="DY7" s="707"/>
      <c r="DZ7" s="708"/>
      <c r="EA7" s="232"/>
    </row>
    <row r="8" spans="1:131" s="233" customFormat="1" ht="26.25" customHeight="1" x14ac:dyDescent="0.2">
      <c r="A8" s="236">
        <v>2</v>
      </c>
      <c r="B8" s="740" t="s">
        <v>370</v>
      </c>
      <c r="C8" s="741"/>
      <c r="D8" s="741"/>
      <c r="E8" s="741"/>
      <c r="F8" s="741"/>
      <c r="G8" s="741"/>
      <c r="H8" s="741"/>
      <c r="I8" s="741"/>
      <c r="J8" s="741"/>
      <c r="K8" s="741"/>
      <c r="L8" s="741"/>
      <c r="M8" s="741"/>
      <c r="N8" s="741"/>
      <c r="O8" s="741"/>
      <c r="P8" s="742"/>
      <c r="Q8" s="743">
        <v>74</v>
      </c>
      <c r="R8" s="744"/>
      <c r="S8" s="744"/>
      <c r="T8" s="744"/>
      <c r="U8" s="744"/>
      <c r="V8" s="744">
        <v>74</v>
      </c>
      <c r="W8" s="744"/>
      <c r="X8" s="744"/>
      <c r="Y8" s="744"/>
      <c r="Z8" s="744"/>
      <c r="AA8" s="744">
        <v>0</v>
      </c>
      <c r="AB8" s="744"/>
      <c r="AC8" s="744"/>
      <c r="AD8" s="744"/>
      <c r="AE8" s="745"/>
      <c r="AF8" s="746" t="s">
        <v>371</v>
      </c>
      <c r="AG8" s="747"/>
      <c r="AH8" s="747"/>
      <c r="AI8" s="747"/>
      <c r="AJ8" s="748"/>
      <c r="AK8" s="729">
        <v>73321</v>
      </c>
      <c r="AL8" s="730"/>
      <c r="AM8" s="730"/>
      <c r="AN8" s="730"/>
      <c r="AO8" s="730"/>
      <c r="AP8" s="730">
        <v>0</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574</v>
      </c>
      <c r="BT8" s="734" t="s">
        <v>574</v>
      </c>
      <c r="BU8" s="734" t="s">
        <v>574</v>
      </c>
      <c r="BV8" s="734" t="s">
        <v>574</v>
      </c>
      <c r="BW8" s="734" t="s">
        <v>574</v>
      </c>
      <c r="BX8" s="734" t="s">
        <v>574</v>
      </c>
      <c r="BY8" s="734" t="s">
        <v>574</v>
      </c>
      <c r="BZ8" s="734" t="s">
        <v>574</v>
      </c>
      <c r="CA8" s="734" t="s">
        <v>574</v>
      </c>
      <c r="CB8" s="734" t="s">
        <v>574</v>
      </c>
      <c r="CC8" s="734" t="s">
        <v>574</v>
      </c>
      <c r="CD8" s="734" t="s">
        <v>574</v>
      </c>
      <c r="CE8" s="734" t="s">
        <v>574</v>
      </c>
      <c r="CF8" s="734" t="s">
        <v>574</v>
      </c>
      <c r="CG8" s="735" t="s">
        <v>574</v>
      </c>
      <c r="CH8" s="736">
        <v>0</v>
      </c>
      <c r="CI8" s="737">
        <v>0</v>
      </c>
      <c r="CJ8" s="737">
        <v>0</v>
      </c>
      <c r="CK8" s="737">
        <v>0</v>
      </c>
      <c r="CL8" s="738">
        <v>0</v>
      </c>
      <c r="CM8" s="736">
        <v>32</v>
      </c>
      <c r="CN8" s="737">
        <v>32</v>
      </c>
      <c r="CO8" s="737">
        <v>32</v>
      </c>
      <c r="CP8" s="737">
        <v>32</v>
      </c>
      <c r="CQ8" s="738">
        <v>32</v>
      </c>
      <c r="CR8" s="736">
        <v>10</v>
      </c>
      <c r="CS8" s="737">
        <v>10</v>
      </c>
      <c r="CT8" s="737">
        <v>10</v>
      </c>
      <c r="CU8" s="737">
        <v>10</v>
      </c>
      <c r="CV8" s="738">
        <v>10</v>
      </c>
      <c r="CW8" s="736">
        <v>0</v>
      </c>
      <c r="CX8" s="737">
        <v>0</v>
      </c>
      <c r="CY8" s="737">
        <v>0</v>
      </c>
      <c r="CZ8" s="737">
        <v>0</v>
      </c>
      <c r="DA8" s="738">
        <v>0</v>
      </c>
      <c r="DB8" s="736">
        <v>0</v>
      </c>
      <c r="DC8" s="737">
        <v>0</v>
      </c>
      <c r="DD8" s="737">
        <v>0</v>
      </c>
      <c r="DE8" s="737">
        <v>0</v>
      </c>
      <c r="DF8" s="738">
        <v>0</v>
      </c>
      <c r="DG8" s="736">
        <v>0</v>
      </c>
      <c r="DH8" s="737">
        <v>0</v>
      </c>
      <c r="DI8" s="737">
        <v>0</v>
      </c>
      <c r="DJ8" s="737">
        <v>0</v>
      </c>
      <c r="DK8" s="738">
        <v>0</v>
      </c>
      <c r="DL8" s="736">
        <v>0</v>
      </c>
      <c r="DM8" s="737">
        <v>0</v>
      </c>
      <c r="DN8" s="737">
        <v>0</v>
      </c>
      <c r="DO8" s="737">
        <v>0</v>
      </c>
      <c r="DP8" s="738">
        <v>0</v>
      </c>
      <c r="DQ8" s="736">
        <v>0</v>
      </c>
      <c r="DR8" s="737">
        <v>0</v>
      </c>
      <c r="DS8" s="737">
        <v>0</v>
      </c>
      <c r="DT8" s="737">
        <v>0</v>
      </c>
      <c r="DU8" s="738">
        <v>0</v>
      </c>
      <c r="DV8" s="733"/>
      <c r="DW8" s="734"/>
      <c r="DX8" s="734"/>
      <c r="DY8" s="734"/>
      <c r="DZ8" s="739"/>
      <c r="EA8" s="232"/>
    </row>
    <row r="9" spans="1:131" s="233" customFormat="1" ht="26.25" customHeight="1" x14ac:dyDescent="0.2">
      <c r="A9" s="236">
        <v>3</v>
      </c>
      <c r="B9" s="740" t="s">
        <v>372</v>
      </c>
      <c r="C9" s="741"/>
      <c r="D9" s="741"/>
      <c r="E9" s="741"/>
      <c r="F9" s="741"/>
      <c r="G9" s="741"/>
      <c r="H9" s="741"/>
      <c r="I9" s="741"/>
      <c r="J9" s="741"/>
      <c r="K9" s="741"/>
      <c r="L9" s="741"/>
      <c r="M9" s="741"/>
      <c r="N9" s="741"/>
      <c r="O9" s="741"/>
      <c r="P9" s="742"/>
      <c r="Q9" s="743">
        <v>182</v>
      </c>
      <c r="R9" s="744"/>
      <c r="S9" s="744"/>
      <c r="T9" s="744"/>
      <c r="U9" s="744"/>
      <c r="V9" s="744">
        <v>23</v>
      </c>
      <c r="W9" s="744"/>
      <c r="X9" s="744"/>
      <c r="Y9" s="744"/>
      <c r="Z9" s="744"/>
      <c r="AA9" s="744">
        <v>159</v>
      </c>
      <c r="AB9" s="744"/>
      <c r="AC9" s="744"/>
      <c r="AD9" s="744"/>
      <c r="AE9" s="745"/>
      <c r="AF9" s="746" t="s">
        <v>371</v>
      </c>
      <c r="AG9" s="747"/>
      <c r="AH9" s="747"/>
      <c r="AI9" s="747"/>
      <c r="AJ9" s="748"/>
      <c r="AK9" s="729">
        <v>16551</v>
      </c>
      <c r="AL9" s="730"/>
      <c r="AM9" s="730"/>
      <c r="AN9" s="730"/>
      <c r="AO9" s="730"/>
      <c r="AP9" s="730">
        <v>70</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575</v>
      </c>
      <c r="BT9" s="734" t="s">
        <v>575</v>
      </c>
      <c r="BU9" s="734" t="s">
        <v>575</v>
      </c>
      <c r="BV9" s="734" t="s">
        <v>575</v>
      </c>
      <c r="BW9" s="734" t="s">
        <v>575</v>
      </c>
      <c r="BX9" s="734" t="s">
        <v>575</v>
      </c>
      <c r="BY9" s="734" t="s">
        <v>575</v>
      </c>
      <c r="BZ9" s="734" t="s">
        <v>575</v>
      </c>
      <c r="CA9" s="734" t="s">
        <v>575</v>
      </c>
      <c r="CB9" s="734" t="s">
        <v>575</v>
      </c>
      <c r="CC9" s="734" t="s">
        <v>575</v>
      </c>
      <c r="CD9" s="734" t="s">
        <v>575</v>
      </c>
      <c r="CE9" s="734" t="s">
        <v>575</v>
      </c>
      <c r="CF9" s="734" t="s">
        <v>575</v>
      </c>
      <c r="CG9" s="735" t="s">
        <v>575</v>
      </c>
      <c r="CH9" s="736">
        <v>-24</v>
      </c>
      <c r="CI9" s="737">
        <v>-24</v>
      </c>
      <c r="CJ9" s="737">
        <v>-24</v>
      </c>
      <c r="CK9" s="737">
        <v>-24</v>
      </c>
      <c r="CL9" s="738">
        <v>-24</v>
      </c>
      <c r="CM9" s="736">
        <v>1359</v>
      </c>
      <c r="CN9" s="737">
        <v>1359</v>
      </c>
      <c r="CO9" s="737">
        <v>1359</v>
      </c>
      <c r="CP9" s="737">
        <v>1359</v>
      </c>
      <c r="CQ9" s="738">
        <v>1359</v>
      </c>
      <c r="CR9" s="736">
        <v>8</v>
      </c>
      <c r="CS9" s="737">
        <v>8</v>
      </c>
      <c r="CT9" s="737">
        <v>8</v>
      </c>
      <c r="CU9" s="737">
        <v>8</v>
      </c>
      <c r="CV9" s="738">
        <v>8</v>
      </c>
      <c r="CW9" s="736">
        <v>1038</v>
      </c>
      <c r="CX9" s="737">
        <v>1038</v>
      </c>
      <c r="CY9" s="737">
        <v>1038</v>
      </c>
      <c r="CZ9" s="737">
        <v>1038</v>
      </c>
      <c r="DA9" s="738">
        <v>1038</v>
      </c>
      <c r="DB9" s="736">
        <v>19</v>
      </c>
      <c r="DC9" s="737">
        <v>19</v>
      </c>
      <c r="DD9" s="737">
        <v>19</v>
      </c>
      <c r="DE9" s="737">
        <v>19</v>
      </c>
      <c r="DF9" s="738">
        <v>19</v>
      </c>
      <c r="DG9" s="736">
        <v>0</v>
      </c>
      <c r="DH9" s="737">
        <v>0</v>
      </c>
      <c r="DI9" s="737">
        <v>0</v>
      </c>
      <c r="DJ9" s="737">
        <v>0</v>
      </c>
      <c r="DK9" s="738">
        <v>0</v>
      </c>
      <c r="DL9" s="736">
        <v>0</v>
      </c>
      <c r="DM9" s="737">
        <v>0</v>
      </c>
      <c r="DN9" s="737">
        <v>0</v>
      </c>
      <c r="DO9" s="737">
        <v>0</v>
      </c>
      <c r="DP9" s="738">
        <v>0</v>
      </c>
      <c r="DQ9" s="736">
        <v>0</v>
      </c>
      <c r="DR9" s="737">
        <v>0</v>
      </c>
      <c r="DS9" s="737">
        <v>0</v>
      </c>
      <c r="DT9" s="737">
        <v>0</v>
      </c>
      <c r="DU9" s="738">
        <v>0</v>
      </c>
      <c r="DV9" s="733"/>
      <c r="DW9" s="734"/>
      <c r="DX9" s="734"/>
      <c r="DY9" s="734"/>
      <c r="DZ9" s="739"/>
      <c r="EA9" s="232"/>
    </row>
    <row r="10" spans="1:131" s="233" customFormat="1" ht="26.25" customHeight="1" x14ac:dyDescent="0.2">
      <c r="A10" s="236">
        <v>4</v>
      </c>
      <c r="B10" s="740" t="s">
        <v>373</v>
      </c>
      <c r="C10" s="741"/>
      <c r="D10" s="741"/>
      <c r="E10" s="741"/>
      <c r="F10" s="741"/>
      <c r="G10" s="741"/>
      <c r="H10" s="741"/>
      <c r="I10" s="741"/>
      <c r="J10" s="741"/>
      <c r="K10" s="741"/>
      <c r="L10" s="741"/>
      <c r="M10" s="741"/>
      <c r="N10" s="741"/>
      <c r="O10" s="741"/>
      <c r="P10" s="742"/>
      <c r="Q10" s="743">
        <v>119</v>
      </c>
      <c r="R10" s="744"/>
      <c r="S10" s="744"/>
      <c r="T10" s="744"/>
      <c r="U10" s="744"/>
      <c r="V10" s="744">
        <v>59</v>
      </c>
      <c r="W10" s="744"/>
      <c r="X10" s="744"/>
      <c r="Y10" s="744"/>
      <c r="Z10" s="744"/>
      <c r="AA10" s="744">
        <v>60</v>
      </c>
      <c r="AB10" s="744"/>
      <c r="AC10" s="744"/>
      <c r="AD10" s="744"/>
      <c r="AE10" s="745"/>
      <c r="AF10" s="746" t="s">
        <v>141</v>
      </c>
      <c r="AG10" s="747"/>
      <c r="AH10" s="747"/>
      <c r="AI10" s="747"/>
      <c r="AJ10" s="748"/>
      <c r="AK10" s="729">
        <v>231</v>
      </c>
      <c r="AL10" s="730"/>
      <c r="AM10" s="730"/>
      <c r="AN10" s="730"/>
      <c r="AO10" s="730"/>
      <c r="AP10" s="730">
        <v>82</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576</v>
      </c>
      <c r="BT10" s="734" t="s">
        <v>576</v>
      </c>
      <c r="BU10" s="734" t="s">
        <v>576</v>
      </c>
      <c r="BV10" s="734" t="s">
        <v>576</v>
      </c>
      <c r="BW10" s="734" t="s">
        <v>576</v>
      </c>
      <c r="BX10" s="734" t="s">
        <v>576</v>
      </c>
      <c r="BY10" s="734" t="s">
        <v>576</v>
      </c>
      <c r="BZ10" s="734" t="s">
        <v>576</v>
      </c>
      <c r="CA10" s="734" t="s">
        <v>576</v>
      </c>
      <c r="CB10" s="734" t="s">
        <v>576</v>
      </c>
      <c r="CC10" s="734" t="s">
        <v>576</v>
      </c>
      <c r="CD10" s="734" t="s">
        <v>576</v>
      </c>
      <c r="CE10" s="734" t="s">
        <v>576</v>
      </c>
      <c r="CF10" s="734" t="s">
        <v>576</v>
      </c>
      <c r="CG10" s="735" t="s">
        <v>576</v>
      </c>
      <c r="CH10" s="736">
        <v>1</v>
      </c>
      <c r="CI10" s="737">
        <v>1</v>
      </c>
      <c r="CJ10" s="737">
        <v>1</v>
      </c>
      <c r="CK10" s="737">
        <v>1</v>
      </c>
      <c r="CL10" s="738">
        <v>1</v>
      </c>
      <c r="CM10" s="736">
        <v>468</v>
      </c>
      <c r="CN10" s="737">
        <v>468</v>
      </c>
      <c r="CO10" s="737">
        <v>468</v>
      </c>
      <c r="CP10" s="737">
        <v>468</v>
      </c>
      <c r="CQ10" s="738">
        <v>468</v>
      </c>
      <c r="CR10" s="736">
        <v>426</v>
      </c>
      <c r="CS10" s="737">
        <v>426</v>
      </c>
      <c r="CT10" s="737">
        <v>426</v>
      </c>
      <c r="CU10" s="737">
        <v>426</v>
      </c>
      <c r="CV10" s="738">
        <v>426</v>
      </c>
      <c r="CW10" s="736">
        <v>0</v>
      </c>
      <c r="CX10" s="737">
        <v>0</v>
      </c>
      <c r="CY10" s="737">
        <v>0</v>
      </c>
      <c r="CZ10" s="737">
        <v>0</v>
      </c>
      <c r="DA10" s="738">
        <v>0</v>
      </c>
      <c r="DB10" s="736">
        <v>0</v>
      </c>
      <c r="DC10" s="737">
        <v>0</v>
      </c>
      <c r="DD10" s="737">
        <v>0</v>
      </c>
      <c r="DE10" s="737">
        <v>0</v>
      </c>
      <c r="DF10" s="738">
        <v>0</v>
      </c>
      <c r="DG10" s="736">
        <v>0</v>
      </c>
      <c r="DH10" s="737">
        <v>0</v>
      </c>
      <c r="DI10" s="737">
        <v>0</v>
      </c>
      <c r="DJ10" s="737">
        <v>0</v>
      </c>
      <c r="DK10" s="738">
        <v>0</v>
      </c>
      <c r="DL10" s="736">
        <v>0</v>
      </c>
      <c r="DM10" s="737">
        <v>0</v>
      </c>
      <c r="DN10" s="737">
        <v>0</v>
      </c>
      <c r="DO10" s="737">
        <v>0</v>
      </c>
      <c r="DP10" s="738">
        <v>0</v>
      </c>
      <c r="DQ10" s="736">
        <v>0</v>
      </c>
      <c r="DR10" s="737">
        <v>0</v>
      </c>
      <c r="DS10" s="737">
        <v>0</v>
      </c>
      <c r="DT10" s="737">
        <v>0</v>
      </c>
      <c r="DU10" s="738">
        <v>0</v>
      </c>
      <c r="DV10" s="733"/>
      <c r="DW10" s="734"/>
      <c r="DX10" s="734"/>
      <c r="DY10" s="734"/>
      <c r="DZ10" s="739"/>
      <c r="EA10" s="232"/>
    </row>
    <row r="11" spans="1:131" s="233" customFormat="1" ht="26.25" customHeight="1" x14ac:dyDescent="0.2">
      <c r="A11" s="236">
        <v>5</v>
      </c>
      <c r="B11" s="740" t="s">
        <v>374</v>
      </c>
      <c r="C11" s="741"/>
      <c r="D11" s="741"/>
      <c r="E11" s="741"/>
      <c r="F11" s="741"/>
      <c r="G11" s="741"/>
      <c r="H11" s="741"/>
      <c r="I11" s="741"/>
      <c r="J11" s="741"/>
      <c r="K11" s="741"/>
      <c r="L11" s="741"/>
      <c r="M11" s="741"/>
      <c r="N11" s="741"/>
      <c r="O11" s="741"/>
      <c r="P11" s="742"/>
      <c r="Q11" s="743">
        <v>191</v>
      </c>
      <c r="R11" s="744"/>
      <c r="S11" s="744"/>
      <c r="T11" s="744"/>
      <c r="U11" s="744"/>
      <c r="V11" s="744">
        <v>127</v>
      </c>
      <c r="W11" s="744"/>
      <c r="X11" s="744"/>
      <c r="Y11" s="744"/>
      <c r="Z11" s="744"/>
      <c r="AA11" s="744">
        <v>64</v>
      </c>
      <c r="AB11" s="744"/>
      <c r="AC11" s="744"/>
      <c r="AD11" s="744"/>
      <c r="AE11" s="745"/>
      <c r="AF11" s="746" t="s">
        <v>141</v>
      </c>
      <c r="AG11" s="747"/>
      <c r="AH11" s="747"/>
      <c r="AI11" s="747"/>
      <c r="AJ11" s="748"/>
      <c r="AK11" s="729">
        <v>4</v>
      </c>
      <c r="AL11" s="730"/>
      <c r="AM11" s="730"/>
      <c r="AN11" s="730"/>
      <c r="AO11" s="730"/>
      <c r="AP11" s="730">
        <v>969</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577</v>
      </c>
      <c r="BT11" s="734" t="s">
        <v>577</v>
      </c>
      <c r="BU11" s="734" t="s">
        <v>577</v>
      </c>
      <c r="BV11" s="734" t="s">
        <v>577</v>
      </c>
      <c r="BW11" s="734" t="s">
        <v>577</v>
      </c>
      <c r="BX11" s="734" t="s">
        <v>577</v>
      </c>
      <c r="BY11" s="734" t="s">
        <v>577</v>
      </c>
      <c r="BZ11" s="734" t="s">
        <v>577</v>
      </c>
      <c r="CA11" s="734" t="s">
        <v>577</v>
      </c>
      <c r="CB11" s="734" t="s">
        <v>577</v>
      </c>
      <c r="CC11" s="734" t="s">
        <v>577</v>
      </c>
      <c r="CD11" s="734" t="s">
        <v>577</v>
      </c>
      <c r="CE11" s="734" t="s">
        <v>577</v>
      </c>
      <c r="CF11" s="734" t="s">
        <v>577</v>
      </c>
      <c r="CG11" s="735" t="s">
        <v>577</v>
      </c>
      <c r="CH11" s="736">
        <v>-2</v>
      </c>
      <c r="CI11" s="737">
        <v>-2</v>
      </c>
      <c r="CJ11" s="737">
        <v>-2</v>
      </c>
      <c r="CK11" s="737">
        <v>-2</v>
      </c>
      <c r="CL11" s="738">
        <v>-2</v>
      </c>
      <c r="CM11" s="736">
        <v>54</v>
      </c>
      <c r="CN11" s="737">
        <v>54</v>
      </c>
      <c r="CO11" s="737">
        <v>54</v>
      </c>
      <c r="CP11" s="737">
        <v>54</v>
      </c>
      <c r="CQ11" s="738">
        <v>54</v>
      </c>
      <c r="CR11" s="736">
        <v>20</v>
      </c>
      <c r="CS11" s="737">
        <v>20</v>
      </c>
      <c r="CT11" s="737">
        <v>20</v>
      </c>
      <c r="CU11" s="737">
        <v>20</v>
      </c>
      <c r="CV11" s="738">
        <v>20</v>
      </c>
      <c r="CW11" s="736">
        <v>0</v>
      </c>
      <c r="CX11" s="737">
        <v>0</v>
      </c>
      <c r="CY11" s="737">
        <v>0</v>
      </c>
      <c r="CZ11" s="737">
        <v>0</v>
      </c>
      <c r="DA11" s="738">
        <v>0</v>
      </c>
      <c r="DB11" s="736">
        <v>0</v>
      </c>
      <c r="DC11" s="737">
        <v>0</v>
      </c>
      <c r="DD11" s="737">
        <v>0</v>
      </c>
      <c r="DE11" s="737">
        <v>0</v>
      </c>
      <c r="DF11" s="738">
        <v>0</v>
      </c>
      <c r="DG11" s="736">
        <v>0</v>
      </c>
      <c r="DH11" s="737">
        <v>0</v>
      </c>
      <c r="DI11" s="737">
        <v>0</v>
      </c>
      <c r="DJ11" s="737">
        <v>0</v>
      </c>
      <c r="DK11" s="738">
        <v>0</v>
      </c>
      <c r="DL11" s="736">
        <v>0</v>
      </c>
      <c r="DM11" s="737">
        <v>0</v>
      </c>
      <c r="DN11" s="737">
        <v>0</v>
      </c>
      <c r="DO11" s="737">
        <v>0</v>
      </c>
      <c r="DP11" s="738">
        <v>0</v>
      </c>
      <c r="DQ11" s="736">
        <v>0</v>
      </c>
      <c r="DR11" s="737">
        <v>0</v>
      </c>
      <c r="DS11" s="737">
        <v>0</v>
      </c>
      <c r="DT11" s="737">
        <v>0</v>
      </c>
      <c r="DU11" s="738">
        <v>0</v>
      </c>
      <c r="DV11" s="733"/>
      <c r="DW11" s="734"/>
      <c r="DX11" s="734"/>
      <c r="DY11" s="734"/>
      <c r="DZ11" s="739"/>
      <c r="EA11" s="232"/>
    </row>
    <row r="12" spans="1:131" s="233" customFormat="1" ht="26.25" customHeight="1" x14ac:dyDescent="0.2">
      <c r="A12" s="236">
        <v>6</v>
      </c>
      <c r="B12" s="740" t="s">
        <v>375</v>
      </c>
      <c r="C12" s="741"/>
      <c r="D12" s="741"/>
      <c r="E12" s="741"/>
      <c r="F12" s="741"/>
      <c r="G12" s="741"/>
      <c r="H12" s="741"/>
      <c r="I12" s="741"/>
      <c r="J12" s="741"/>
      <c r="K12" s="741"/>
      <c r="L12" s="741"/>
      <c r="M12" s="741"/>
      <c r="N12" s="741"/>
      <c r="O12" s="741"/>
      <c r="P12" s="742"/>
      <c r="Q12" s="743">
        <v>7263</v>
      </c>
      <c r="R12" s="744"/>
      <c r="S12" s="744"/>
      <c r="T12" s="744"/>
      <c r="U12" s="744"/>
      <c r="V12" s="744">
        <v>7263</v>
      </c>
      <c r="W12" s="744"/>
      <c r="X12" s="744"/>
      <c r="Y12" s="744"/>
      <c r="Z12" s="744"/>
      <c r="AA12" s="744">
        <v>0</v>
      </c>
      <c r="AB12" s="744"/>
      <c r="AC12" s="744"/>
      <c r="AD12" s="744"/>
      <c r="AE12" s="745"/>
      <c r="AF12" s="746" t="s">
        <v>141</v>
      </c>
      <c r="AG12" s="747"/>
      <c r="AH12" s="747"/>
      <c r="AI12" s="747"/>
      <c r="AJ12" s="748"/>
      <c r="AK12" s="729">
        <v>7262</v>
      </c>
      <c r="AL12" s="730"/>
      <c r="AM12" s="730"/>
      <c r="AN12" s="730"/>
      <c r="AO12" s="730"/>
      <c r="AP12" s="730">
        <v>0</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578</v>
      </c>
      <c r="BT12" s="734" t="s">
        <v>578</v>
      </c>
      <c r="BU12" s="734" t="s">
        <v>578</v>
      </c>
      <c r="BV12" s="734" t="s">
        <v>578</v>
      </c>
      <c r="BW12" s="734" t="s">
        <v>578</v>
      </c>
      <c r="BX12" s="734" t="s">
        <v>578</v>
      </c>
      <c r="BY12" s="734" t="s">
        <v>578</v>
      </c>
      <c r="BZ12" s="734" t="s">
        <v>578</v>
      </c>
      <c r="CA12" s="734" t="s">
        <v>578</v>
      </c>
      <c r="CB12" s="734" t="s">
        <v>578</v>
      </c>
      <c r="CC12" s="734" t="s">
        <v>578</v>
      </c>
      <c r="CD12" s="734" t="s">
        <v>578</v>
      </c>
      <c r="CE12" s="734" t="s">
        <v>578</v>
      </c>
      <c r="CF12" s="734" t="s">
        <v>578</v>
      </c>
      <c r="CG12" s="735" t="s">
        <v>578</v>
      </c>
      <c r="CH12" s="736">
        <v>4</v>
      </c>
      <c r="CI12" s="737">
        <v>4</v>
      </c>
      <c r="CJ12" s="737">
        <v>4</v>
      </c>
      <c r="CK12" s="737">
        <v>4</v>
      </c>
      <c r="CL12" s="738">
        <v>4</v>
      </c>
      <c r="CM12" s="736">
        <v>1651</v>
      </c>
      <c r="CN12" s="737">
        <v>1651</v>
      </c>
      <c r="CO12" s="737">
        <v>1651</v>
      </c>
      <c r="CP12" s="737">
        <v>1651</v>
      </c>
      <c r="CQ12" s="738">
        <v>1651</v>
      </c>
      <c r="CR12" s="736">
        <v>30</v>
      </c>
      <c r="CS12" s="737">
        <v>30</v>
      </c>
      <c r="CT12" s="737">
        <v>30</v>
      </c>
      <c r="CU12" s="737">
        <v>30</v>
      </c>
      <c r="CV12" s="738">
        <v>30</v>
      </c>
      <c r="CW12" s="736">
        <v>0</v>
      </c>
      <c r="CX12" s="737">
        <v>0</v>
      </c>
      <c r="CY12" s="737">
        <v>0</v>
      </c>
      <c r="CZ12" s="737">
        <v>0</v>
      </c>
      <c r="DA12" s="738">
        <v>0</v>
      </c>
      <c r="DB12" s="736">
        <v>0</v>
      </c>
      <c r="DC12" s="737">
        <v>0</v>
      </c>
      <c r="DD12" s="737">
        <v>0</v>
      </c>
      <c r="DE12" s="737">
        <v>0</v>
      </c>
      <c r="DF12" s="738">
        <v>0</v>
      </c>
      <c r="DG12" s="736">
        <v>0</v>
      </c>
      <c r="DH12" s="737">
        <v>0</v>
      </c>
      <c r="DI12" s="737">
        <v>0</v>
      </c>
      <c r="DJ12" s="737">
        <v>0</v>
      </c>
      <c r="DK12" s="738">
        <v>0</v>
      </c>
      <c r="DL12" s="736">
        <v>0</v>
      </c>
      <c r="DM12" s="737">
        <v>0</v>
      </c>
      <c r="DN12" s="737">
        <v>0</v>
      </c>
      <c r="DO12" s="737">
        <v>0</v>
      </c>
      <c r="DP12" s="738">
        <v>0</v>
      </c>
      <c r="DQ12" s="736">
        <v>0</v>
      </c>
      <c r="DR12" s="737">
        <v>0</v>
      </c>
      <c r="DS12" s="737">
        <v>0</v>
      </c>
      <c r="DT12" s="737">
        <v>0</v>
      </c>
      <c r="DU12" s="738">
        <v>0</v>
      </c>
      <c r="DV12" s="733"/>
      <c r="DW12" s="734"/>
      <c r="DX12" s="734"/>
      <c r="DY12" s="734"/>
      <c r="DZ12" s="739"/>
      <c r="EA12" s="232"/>
    </row>
    <row r="13" spans="1:131" s="233" customFormat="1" ht="26.25" customHeight="1" x14ac:dyDescent="0.2">
      <c r="A13" s="236">
        <v>7</v>
      </c>
      <c r="B13" s="740" t="s">
        <v>376</v>
      </c>
      <c r="C13" s="741"/>
      <c r="D13" s="741"/>
      <c r="E13" s="741"/>
      <c r="F13" s="741"/>
      <c r="G13" s="741"/>
      <c r="H13" s="741"/>
      <c r="I13" s="741"/>
      <c r="J13" s="741"/>
      <c r="K13" s="741"/>
      <c r="L13" s="741"/>
      <c r="M13" s="741"/>
      <c r="N13" s="741"/>
      <c r="O13" s="741"/>
      <c r="P13" s="742"/>
      <c r="Q13" s="743">
        <v>2427</v>
      </c>
      <c r="R13" s="744"/>
      <c r="S13" s="744"/>
      <c r="T13" s="744"/>
      <c r="U13" s="744"/>
      <c r="V13" s="744">
        <v>2321</v>
      </c>
      <c r="W13" s="744"/>
      <c r="X13" s="744"/>
      <c r="Y13" s="744"/>
      <c r="Z13" s="744"/>
      <c r="AA13" s="744">
        <v>106</v>
      </c>
      <c r="AB13" s="744"/>
      <c r="AC13" s="744"/>
      <c r="AD13" s="744"/>
      <c r="AE13" s="745"/>
      <c r="AF13" s="746">
        <v>106</v>
      </c>
      <c r="AG13" s="747"/>
      <c r="AH13" s="747"/>
      <c r="AI13" s="747"/>
      <c r="AJ13" s="748"/>
      <c r="AK13" s="729">
        <v>0</v>
      </c>
      <c r="AL13" s="730"/>
      <c r="AM13" s="730"/>
      <c r="AN13" s="730"/>
      <c r="AO13" s="730"/>
      <c r="AP13" s="730">
        <v>0</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579</v>
      </c>
      <c r="BT13" s="734" t="s">
        <v>579</v>
      </c>
      <c r="BU13" s="734" t="s">
        <v>579</v>
      </c>
      <c r="BV13" s="734" t="s">
        <v>579</v>
      </c>
      <c r="BW13" s="734" t="s">
        <v>579</v>
      </c>
      <c r="BX13" s="734" t="s">
        <v>579</v>
      </c>
      <c r="BY13" s="734" t="s">
        <v>579</v>
      </c>
      <c r="BZ13" s="734" t="s">
        <v>579</v>
      </c>
      <c r="CA13" s="734" t="s">
        <v>579</v>
      </c>
      <c r="CB13" s="734" t="s">
        <v>579</v>
      </c>
      <c r="CC13" s="734" t="s">
        <v>579</v>
      </c>
      <c r="CD13" s="734" t="s">
        <v>579</v>
      </c>
      <c r="CE13" s="734" t="s">
        <v>579</v>
      </c>
      <c r="CF13" s="734" t="s">
        <v>579</v>
      </c>
      <c r="CG13" s="735" t="s">
        <v>579</v>
      </c>
      <c r="CH13" s="736">
        <v>601</v>
      </c>
      <c r="CI13" s="737">
        <v>601</v>
      </c>
      <c r="CJ13" s="737">
        <v>601</v>
      </c>
      <c r="CK13" s="737">
        <v>601</v>
      </c>
      <c r="CL13" s="738">
        <v>601</v>
      </c>
      <c r="CM13" s="736">
        <v>12394</v>
      </c>
      <c r="CN13" s="737">
        <v>12394</v>
      </c>
      <c r="CO13" s="737">
        <v>12394</v>
      </c>
      <c r="CP13" s="737">
        <v>12394</v>
      </c>
      <c r="CQ13" s="738">
        <v>12394</v>
      </c>
      <c r="CR13" s="736">
        <v>2317</v>
      </c>
      <c r="CS13" s="737">
        <v>2317</v>
      </c>
      <c r="CT13" s="737">
        <v>2317</v>
      </c>
      <c r="CU13" s="737">
        <v>2317</v>
      </c>
      <c r="CV13" s="738">
        <v>2317</v>
      </c>
      <c r="CW13" s="736">
        <v>2221</v>
      </c>
      <c r="CX13" s="737">
        <v>2221</v>
      </c>
      <c r="CY13" s="737">
        <v>2221</v>
      </c>
      <c r="CZ13" s="737">
        <v>2221</v>
      </c>
      <c r="DA13" s="738">
        <v>2221</v>
      </c>
      <c r="DB13" s="736">
        <v>12955</v>
      </c>
      <c r="DC13" s="737">
        <v>12955</v>
      </c>
      <c r="DD13" s="737">
        <v>12955</v>
      </c>
      <c r="DE13" s="737">
        <v>12955</v>
      </c>
      <c r="DF13" s="738">
        <v>12955</v>
      </c>
      <c r="DG13" s="736">
        <v>0</v>
      </c>
      <c r="DH13" s="737">
        <v>0</v>
      </c>
      <c r="DI13" s="737">
        <v>0</v>
      </c>
      <c r="DJ13" s="737">
        <v>0</v>
      </c>
      <c r="DK13" s="738">
        <v>0</v>
      </c>
      <c r="DL13" s="736">
        <v>0</v>
      </c>
      <c r="DM13" s="737">
        <v>0</v>
      </c>
      <c r="DN13" s="737">
        <v>0</v>
      </c>
      <c r="DO13" s="737">
        <v>0</v>
      </c>
      <c r="DP13" s="738">
        <v>0</v>
      </c>
      <c r="DQ13" s="736">
        <v>0</v>
      </c>
      <c r="DR13" s="737">
        <v>0</v>
      </c>
      <c r="DS13" s="737">
        <v>0</v>
      </c>
      <c r="DT13" s="737">
        <v>0</v>
      </c>
      <c r="DU13" s="738">
        <v>0</v>
      </c>
      <c r="DV13" s="733"/>
      <c r="DW13" s="734"/>
      <c r="DX13" s="734"/>
      <c r="DY13" s="734"/>
      <c r="DZ13" s="739"/>
      <c r="EA13" s="232"/>
    </row>
    <row r="14" spans="1:131" s="233" customFormat="1" ht="26.25" customHeight="1" x14ac:dyDescent="0.2">
      <c r="A14" s="236">
        <v>8</v>
      </c>
      <c r="B14" s="740" t="s">
        <v>377</v>
      </c>
      <c r="C14" s="741"/>
      <c r="D14" s="741"/>
      <c r="E14" s="741"/>
      <c r="F14" s="741"/>
      <c r="G14" s="741"/>
      <c r="H14" s="741"/>
      <c r="I14" s="741"/>
      <c r="J14" s="741"/>
      <c r="K14" s="741"/>
      <c r="L14" s="741"/>
      <c r="M14" s="741"/>
      <c r="N14" s="741"/>
      <c r="O14" s="741"/>
      <c r="P14" s="742"/>
      <c r="Q14" s="743">
        <v>2731</v>
      </c>
      <c r="R14" s="744"/>
      <c r="S14" s="744"/>
      <c r="T14" s="744"/>
      <c r="U14" s="744"/>
      <c r="V14" s="744">
        <v>2621</v>
      </c>
      <c r="W14" s="744"/>
      <c r="X14" s="744"/>
      <c r="Y14" s="744"/>
      <c r="Z14" s="744"/>
      <c r="AA14" s="744">
        <v>110</v>
      </c>
      <c r="AB14" s="744"/>
      <c r="AC14" s="744"/>
      <c r="AD14" s="744"/>
      <c r="AE14" s="745"/>
      <c r="AF14" s="746" t="s">
        <v>371</v>
      </c>
      <c r="AG14" s="747"/>
      <c r="AH14" s="747"/>
      <c r="AI14" s="747"/>
      <c r="AJ14" s="748"/>
      <c r="AK14" s="729">
        <v>2488</v>
      </c>
      <c r="AL14" s="730"/>
      <c r="AM14" s="730"/>
      <c r="AN14" s="730"/>
      <c r="AO14" s="730"/>
      <c r="AP14" s="730">
        <v>0</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580</v>
      </c>
      <c r="BT14" s="734" t="s">
        <v>580</v>
      </c>
      <c r="BU14" s="734" t="s">
        <v>580</v>
      </c>
      <c r="BV14" s="734" t="s">
        <v>580</v>
      </c>
      <c r="BW14" s="734" t="s">
        <v>580</v>
      </c>
      <c r="BX14" s="734" t="s">
        <v>580</v>
      </c>
      <c r="BY14" s="734" t="s">
        <v>580</v>
      </c>
      <c r="BZ14" s="734" t="s">
        <v>580</v>
      </c>
      <c r="CA14" s="734" t="s">
        <v>580</v>
      </c>
      <c r="CB14" s="734" t="s">
        <v>580</v>
      </c>
      <c r="CC14" s="734" t="s">
        <v>580</v>
      </c>
      <c r="CD14" s="734" t="s">
        <v>580</v>
      </c>
      <c r="CE14" s="734" t="s">
        <v>580</v>
      </c>
      <c r="CF14" s="734" t="s">
        <v>580</v>
      </c>
      <c r="CG14" s="735" t="s">
        <v>580</v>
      </c>
      <c r="CH14" s="736">
        <v>-1</v>
      </c>
      <c r="CI14" s="737">
        <v>-1</v>
      </c>
      <c r="CJ14" s="737">
        <v>-1</v>
      </c>
      <c r="CK14" s="737">
        <v>-1</v>
      </c>
      <c r="CL14" s="738">
        <v>-1</v>
      </c>
      <c r="CM14" s="736">
        <v>236</v>
      </c>
      <c r="CN14" s="737">
        <v>236</v>
      </c>
      <c r="CO14" s="737">
        <v>236</v>
      </c>
      <c r="CP14" s="737">
        <v>236</v>
      </c>
      <c r="CQ14" s="738">
        <v>236</v>
      </c>
      <c r="CR14" s="736">
        <v>200</v>
      </c>
      <c r="CS14" s="737">
        <v>200</v>
      </c>
      <c r="CT14" s="737">
        <v>200</v>
      </c>
      <c r="CU14" s="737">
        <v>200</v>
      </c>
      <c r="CV14" s="738">
        <v>200</v>
      </c>
      <c r="CW14" s="736">
        <v>62</v>
      </c>
      <c r="CX14" s="737">
        <v>62</v>
      </c>
      <c r="CY14" s="737">
        <v>62</v>
      </c>
      <c r="CZ14" s="737">
        <v>62</v>
      </c>
      <c r="DA14" s="738">
        <v>62</v>
      </c>
      <c r="DB14" s="736">
        <v>0</v>
      </c>
      <c r="DC14" s="737">
        <v>0</v>
      </c>
      <c r="DD14" s="737">
        <v>0</v>
      </c>
      <c r="DE14" s="737">
        <v>0</v>
      </c>
      <c r="DF14" s="738">
        <v>0</v>
      </c>
      <c r="DG14" s="736">
        <v>0</v>
      </c>
      <c r="DH14" s="737">
        <v>0</v>
      </c>
      <c r="DI14" s="737">
        <v>0</v>
      </c>
      <c r="DJ14" s="737">
        <v>0</v>
      </c>
      <c r="DK14" s="738">
        <v>0</v>
      </c>
      <c r="DL14" s="736">
        <v>0</v>
      </c>
      <c r="DM14" s="737">
        <v>0</v>
      </c>
      <c r="DN14" s="737">
        <v>0</v>
      </c>
      <c r="DO14" s="737">
        <v>0</v>
      </c>
      <c r="DP14" s="738">
        <v>0</v>
      </c>
      <c r="DQ14" s="736">
        <v>0</v>
      </c>
      <c r="DR14" s="737">
        <v>0</v>
      </c>
      <c r="DS14" s="737">
        <v>0</v>
      </c>
      <c r="DT14" s="737">
        <v>0</v>
      </c>
      <c r="DU14" s="738">
        <v>0</v>
      </c>
      <c r="DV14" s="733"/>
      <c r="DW14" s="734"/>
      <c r="DX14" s="734"/>
      <c r="DY14" s="734"/>
      <c r="DZ14" s="739"/>
      <c r="EA14" s="232"/>
    </row>
    <row r="15" spans="1:131" s="233" customFormat="1" ht="26.25" customHeight="1" x14ac:dyDescent="0.2">
      <c r="A15" s="236">
        <v>9</v>
      </c>
      <c r="B15" s="740" t="s">
        <v>378</v>
      </c>
      <c r="C15" s="741"/>
      <c r="D15" s="741"/>
      <c r="E15" s="741"/>
      <c r="F15" s="741"/>
      <c r="G15" s="741"/>
      <c r="H15" s="741"/>
      <c r="I15" s="741"/>
      <c r="J15" s="741"/>
      <c r="K15" s="741"/>
      <c r="L15" s="741"/>
      <c r="M15" s="741"/>
      <c r="N15" s="741"/>
      <c r="O15" s="741"/>
      <c r="P15" s="742"/>
      <c r="Q15" s="743">
        <v>139</v>
      </c>
      <c r="R15" s="744"/>
      <c r="S15" s="744"/>
      <c r="T15" s="744"/>
      <c r="U15" s="744"/>
      <c r="V15" s="744">
        <v>9</v>
      </c>
      <c r="W15" s="744"/>
      <c r="X15" s="744"/>
      <c r="Y15" s="744"/>
      <c r="Z15" s="744"/>
      <c r="AA15" s="744">
        <v>131</v>
      </c>
      <c r="AB15" s="744"/>
      <c r="AC15" s="744"/>
      <c r="AD15" s="744"/>
      <c r="AE15" s="745"/>
      <c r="AF15" s="746" t="s">
        <v>141</v>
      </c>
      <c r="AG15" s="747"/>
      <c r="AH15" s="747"/>
      <c r="AI15" s="747"/>
      <c r="AJ15" s="748"/>
      <c r="AK15" s="729">
        <v>0</v>
      </c>
      <c r="AL15" s="730"/>
      <c r="AM15" s="730"/>
      <c r="AN15" s="730"/>
      <c r="AO15" s="730"/>
      <c r="AP15" s="730">
        <v>0</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581</v>
      </c>
      <c r="BT15" s="734" t="s">
        <v>581</v>
      </c>
      <c r="BU15" s="734" t="s">
        <v>581</v>
      </c>
      <c r="BV15" s="734" t="s">
        <v>581</v>
      </c>
      <c r="BW15" s="734" t="s">
        <v>581</v>
      </c>
      <c r="BX15" s="734" t="s">
        <v>581</v>
      </c>
      <c r="BY15" s="734" t="s">
        <v>581</v>
      </c>
      <c r="BZ15" s="734" t="s">
        <v>581</v>
      </c>
      <c r="CA15" s="734" t="s">
        <v>581</v>
      </c>
      <c r="CB15" s="734" t="s">
        <v>581</v>
      </c>
      <c r="CC15" s="734" t="s">
        <v>581</v>
      </c>
      <c r="CD15" s="734" t="s">
        <v>581</v>
      </c>
      <c r="CE15" s="734" t="s">
        <v>581</v>
      </c>
      <c r="CF15" s="734" t="s">
        <v>581</v>
      </c>
      <c r="CG15" s="735" t="s">
        <v>581</v>
      </c>
      <c r="CH15" s="736">
        <v>-4</v>
      </c>
      <c r="CI15" s="737">
        <v>-4</v>
      </c>
      <c r="CJ15" s="737">
        <v>-4</v>
      </c>
      <c r="CK15" s="737">
        <v>-4</v>
      </c>
      <c r="CL15" s="738">
        <v>-4</v>
      </c>
      <c r="CM15" s="736">
        <v>3349</v>
      </c>
      <c r="CN15" s="737">
        <v>3349</v>
      </c>
      <c r="CO15" s="737">
        <v>3349</v>
      </c>
      <c r="CP15" s="737">
        <v>3349</v>
      </c>
      <c r="CQ15" s="738">
        <v>3349</v>
      </c>
      <c r="CR15" s="736">
        <v>2880</v>
      </c>
      <c r="CS15" s="737">
        <v>2880</v>
      </c>
      <c r="CT15" s="737">
        <v>2880</v>
      </c>
      <c r="CU15" s="737">
        <v>2880</v>
      </c>
      <c r="CV15" s="738">
        <v>2880</v>
      </c>
      <c r="CW15" s="736">
        <v>0</v>
      </c>
      <c r="CX15" s="737">
        <v>0</v>
      </c>
      <c r="CY15" s="737">
        <v>0</v>
      </c>
      <c r="CZ15" s="737">
        <v>0</v>
      </c>
      <c r="DA15" s="738">
        <v>0</v>
      </c>
      <c r="DB15" s="736">
        <v>0</v>
      </c>
      <c r="DC15" s="737">
        <v>0</v>
      </c>
      <c r="DD15" s="737">
        <v>0</v>
      </c>
      <c r="DE15" s="737">
        <v>0</v>
      </c>
      <c r="DF15" s="738">
        <v>0</v>
      </c>
      <c r="DG15" s="736">
        <v>0</v>
      </c>
      <c r="DH15" s="737">
        <v>0</v>
      </c>
      <c r="DI15" s="737">
        <v>0</v>
      </c>
      <c r="DJ15" s="737">
        <v>0</v>
      </c>
      <c r="DK15" s="738">
        <v>0</v>
      </c>
      <c r="DL15" s="736">
        <v>0</v>
      </c>
      <c r="DM15" s="737">
        <v>0</v>
      </c>
      <c r="DN15" s="737">
        <v>0</v>
      </c>
      <c r="DO15" s="737">
        <v>0</v>
      </c>
      <c r="DP15" s="738">
        <v>0</v>
      </c>
      <c r="DQ15" s="736">
        <v>0</v>
      </c>
      <c r="DR15" s="737">
        <v>0</v>
      </c>
      <c r="DS15" s="737">
        <v>0</v>
      </c>
      <c r="DT15" s="737">
        <v>0</v>
      </c>
      <c r="DU15" s="738">
        <v>0</v>
      </c>
      <c r="DV15" s="733"/>
      <c r="DW15" s="734"/>
      <c r="DX15" s="734"/>
      <c r="DY15" s="734"/>
      <c r="DZ15" s="739"/>
      <c r="EA15" s="232"/>
    </row>
    <row r="16" spans="1:131" s="233" customFormat="1" ht="26.25" customHeight="1" x14ac:dyDescent="0.2">
      <c r="A16" s="236">
        <v>10</v>
      </c>
      <c r="B16" s="740" t="s">
        <v>379</v>
      </c>
      <c r="C16" s="741"/>
      <c r="D16" s="741"/>
      <c r="E16" s="741"/>
      <c r="F16" s="741"/>
      <c r="G16" s="741"/>
      <c r="H16" s="741"/>
      <c r="I16" s="741"/>
      <c r="J16" s="741"/>
      <c r="K16" s="741"/>
      <c r="L16" s="741"/>
      <c r="M16" s="741"/>
      <c r="N16" s="741"/>
      <c r="O16" s="741"/>
      <c r="P16" s="742"/>
      <c r="Q16" s="743">
        <v>282</v>
      </c>
      <c r="R16" s="744"/>
      <c r="S16" s="744"/>
      <c r="T16" s="744"/>
      <c r="U16" s="744"/>
      <c r="V16" s="744">
        <v>0</v>
      </c>
      <c r="W16" s="744"/>
      <c r="X16" s="744"/>
      <c r="Y16" s="744"/>
      <c r="Z16" s="744"/>
      <c r="AA16" s="744">
        <v>282</v>
      </c>
      <c r="AB16" s="744"/>
      <c r="AC16" s="744"/>
      <c r="AD16" s="744"/>
      <c r="AE16" s="745"/>
      <c r="AF16" s="746" t="s">
        <v>371</v>
      </c>
      <c r="AG16" s="747"/>
      <c r="AH16" s="747"/>
      <c r="AI16" s="747"/>
      <c r="AJ16" s="748"/>
      <c r="AK16" s="729">
        <v>0</v>
      </c>
      <c r="AL16" s="730"/>
      <c r="AM16" s="730"/>
      <c r="AN16" s="730"/>
      <c r="AO16" s="730"/>
      <c r="AP16" s="730">
        <v>0</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582</v>
      </c>
      <c r="BT16" s="734" t="s">
        <v>582</v>
      </c>
      <c r="BU16" s="734" t="s">
        <v>582</v>
      </c>
      <c r="BV16" s="734" t="s">
        <v>582</v>
      </c>
      <c r="BW16" s="734" t="s">
        <v>582</v>
      </c>
      <c r="BX16" s="734" t="s">
        <v>582</v>
      </c>
      <c r="BY16" s="734" t="s">
        <v>582</v>
      </c>
      <c r="BZ16" s="734" t="s">
        <v>582</v>
      </c>
      <c r="CA16" s="734" t="s">
        <v>582</v>
      </c>
      <c r="CB16" s="734" t="s">
        <v>582</v>
      </c>
      <c r="CC16" s="734" t="s">
        <v>582</v>
      </c>
      <c r="CD16" s="734" t="s">
        <v>582</v>
      </c>
      <c r="CE16" s="734" t="s">
        <v>582</v>
      </c>
      <c r="CF16" s="734" t="s">
        <v>582</v>
      </c>
      <c r="CG16" s="735" t="s">
        <v>582</v>
      </c>
      <c r="CH16" s="736">
        <v>-2</v>
      </c>
      <c r="CI16" s="737">
        <v>-2</v>
      </c>
      <c r="CJ16" s="737">
        <v>-2</v>
      </c>
      <c r="CK16" s="737">
        <v>-2</v>
      </c>
      <c r="CL16" s="738">
        <v>-2</v>
      </c>
      <c r="CM16" s="736">
        <v>204</v>
      </c>
      <c r="CN16" s="737">
        <v>204</v>
      </c>
      <c r="CO16" s="737">
        <v>204</v>
      </c>
      <c r="CP16" s="737">
        <v>204</v>
      </c>
      <c r="CQ16" s="738">
        <v>204</v>
      </c>
      <c r="CR16" s="736">
        <v>143</v>
      </c>
      <c r="CS16" s="737">
        <v>143</v>
      </c>
      <c r="CT16" s="737">
        <v>143</v>
      </c>
      <c r="CU16" s="737">
        <v>143</v>
      </c>
      <c r="CV16" s="738">
        <v>143</v>
      </c>
      <c r="CW16" s="736">
        <v>0</v>
      </c>
      <c r="CX16" s="737">
        <v>0</v>
      </c>
      <c r="CY16" s="737">
        <v>0</v>
      </c>
      <c r="CZ16" s="737">
        <v>0</v>
      </c>
      <c r="DA16" s="738">
        <v>0</v>
      </c>
      <c r="DB16" s="736">
        <v>0</v>
      </c>
      <c r="DC16" s="737">
        <v>0</v>
      </c>
      <c r="DD16" s="737">
        <v>0</v>
      </c>
      <c r="DE16" s="737">
        <v>0</v>
      </c>
      <c r="DF16" s="738">
        <v>0</v>
      </c>
      <c r="DG16" s="736">
        <v>0</v>
      </c>
      <c r="DH16" s="737">
        <v>0</v>
      </c>
      <c r="DI16" s="737">
        <v>0</v>
      </c>
      <c r="DJ16" s="737">
        <v>0</v>
      </c>
      <c r="DK16" s="738">
        <v>0</v>
      </c>
      <c r="DL16" s="736">
        <v>0</v>
      </c>
      <c r="DM16" s="737">
        <v>0</v>
      </c>
      <c r="DN16" s="737">
        <v>0</v>
      </c>
      <c r="DO16" s="737">
        <v>0</v>
      </c>
      <c r="DP16" s="738">
        <v>0</v>
      </c>
      <c r="DQ16" s="736">
        <v>0</v>
      </c>
      <c r="DR16" s="737">
        <v>0</v>
      </c>
      <c r="DS16" s="737">
        <v>0</v>
      </c>
      <c r="DT16" s="737">
        <v>0</v>
      </c>
      <c r="DU16" s="738">
        <v>0</v>
      </c>
      <c r="DV16" s="733"/>
      <c r="DW16" s="734"/>
      <c r="DX16" s="734"/>
      <c r="DY16" s="734"/>
      <c r="DZ16" s="739"/>
      <c r="EA16" s="232"/>
    </row>
    <row r="17" spans="1:131" s="233" customFormat="1" ht="26.25" customHeight="1" x14ac:dyDescent="0.2">
      <c r="A17" s="236">
        <v>11</v>
      </c>
      <c r="B17" s="740" t="s">
        <v>380</v>
      </c>
      <c r="C17" s="741"/>
      <c r="D17" s="741"/>
      <c r="E17" s="741"/>
      <c r="F17" s="741"/>
      <c r="G17" s="741"/>
      <c r="H17" s="741"/>
      <c r="I17" s="741"/>
      <c r="J17" s="741"/>
      <c r="K17" s="741"/>
      <c r="L17" s="741"/>
      <c r="M17" s="741"/>
      <c r="N17" s="741"/>
      <c r="O17" s="741"/>
      <c r="P17" s="742"/>
      <c r="Q17" s="743">
        <v>86676</v>
      </c>
      <c r="R17" s="744"/>
      <c r="S17" s="744"/>
      <c r="T17" s="744"/>
      <c r="U17" s="744"/>
      <c r="V17" s="744">
        <v>86676</v>
      </c>
      <c r="W17" s="744"/>
      <c r="X17" s="744"/>
      <c r="Y17" s="744"/>
      <c r="Z17" s="744"/>
      <c r="AA17" s="744">
        <v>0</v>
      </c>
      <c r="AB17" s="744"/>
      <c r="AC17" s="744"/>
      <c r="AD17" s="744"/>
      <c r="AE17" s="745"/>
      <c r="AF17" s="746" t="s">
        <v>371</v>
      </c>
      <c r="AG17" s="747"/>
      <c r="AH17" s="747"/>
      <c r="AI17" s="747"/>
      <c r="AJ17" s="748"/>
      <c r="AK17" s="729">
        <v>60748</v>
      </c>
      <c r="AL17" s="730"/>
      <c r="AM17" s="730"/>
      <c r="AN17" s="730"/>
      <c r="AO17" s="730"/>
      <c r="AP17" s="730">
        <v>0</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583</v>
      </c>
      <c r="BT17" s="734" t="s">
        <v>583</v>
      </c>
      <c r="BU17" s="734" t="s">
        <v>583</v>
      </c>
      <c r="BV17" s="734" t="s">
        <v>583</v>
      </c>
      <c r="BW17" s="734" t="s">
        <v>583</v>
      </c>
      <c r="BX17" s="734" t="s">
        <v>583</v>
      </c>
      <c r="BY17" s="734" t="s">
        <v>583</v>
      </c>
      <c r="BZ17" s="734" t="s">
        <v>583</v>
      </c>
      <c r="CA17" s="734" t="s">
        <v>583</v>
      </c>
      <c r="CB17" s="734" t="s">
        <v>583</v>
      </c>
      <c r="CC17" s="734" t="s">
        <v>583</v>
      </c>
      <c r="CD17" s="734" t="s">
        <v>583</v>
      </c>
      <c r="CE17" s="734" t="s">
        <v>583</v>
      </c>
      <c r="CF17" s="734" t="s">
        <v>583</v>
      </c>
      <c r="CG17" s="735" t="s">
        <v>583</v>
      </c>
      <c r="CH17" s="736">
        <v>0</v>
      </c>
      <c r="CI17" s="737">
        <v>0</v>
      </c>
      <c r="CJ17" s="737">
        <v>0</v>
      </c>
      <c r="CK17" s="737">
        <v>0</v>
      </c>
      <c r="CL17" s="738">
        <v>0</v>
      </c>
      <c r="CM17" s="736">
        <v>9890</v>
      </c>
      <c r="CN17" s="737">
        <v>9890</v>
      </c>
      <c r="CO17" s="737">
        <v>9890</v>
      </c>
      <c r="CP17" s="737">
        <v>9890</v>
      </c>
      <c r="CQ17" s="738">
        <v>9890</v>
      </c>
      <c r="CR17" s="736">
        <v>7490</v>
      </c>
      <c r="CS17" s="737">
        <v>7490</v>
      </c>
      <c r="CT17" s="737">
        <v>7490</v>
      </c>
      <c r="CU17" s="737">
        <v>7490</v>
      </c>
      <c r="CV17" s="738">
        <v>7490</v>
      </c>
      <c r="CW17" s="736">
        <v>0</v>
      </c>
      <c r="CX17" s="737">
        <v>0</v>
      </c>
      <c r="CY17" s="737">
        <v>0</v>
      </c>
      <c r="CZ17" s="737">
        <v>0</v>
      </c>
      <c r="DA17" s="738">
        <v>0</v>
      </c>
      <c r="DB17" s="736">
        <v>450</v>
      </c>
      <c r="DC17" s="737">
        <v>450</v>
      </c>
      <c r="DD17" s="737">
        <v>450</v>
      </c>
      <c r="DE17" s="737">
        <v>450</v>
      </c>
      <c r="DF17" s="738">
        <v>450</v>
      </c>
      <c r="DG17" s="736">
        <v>931</v>
      </c>
      <c r="DH17" s="737">
        <v>931</v>
      </c>
      <c r="DI17" s="737">
        <v>931</v>
      </c>
      <c r="DJ17" s="737">
        <v>931</v>
      </c>
      <c r="DK17" s="738">
        <v>931</v>
      </c>
      <c r="DL17" s="736">
        <v>0</v>
      </c>
      <c r="DM17" s="737">
        <v>0</v>
      </c>
      <c r="DN17" s="737">
        <v>0</v>
      </c>
      <c r="DO17" s="737">
        <v>0</v>
      </c>
      <c r="DP17" s="738">
        <v>0</v>
      </c>
      <c r="DQ17" s="736">
        <v>0</v>
      </c>
      <c r="DR17" s="737">
        <v>0</v>
      </c>
      <c r="DS17" s="737">
        <v>0</v>
      </c>
      <c r="DT17" s="737">
        <v>0</v>
      </c>
      <c r="DU17" s="738">
        <v>0</v>
      </c>
      <c r="DV17" s="733"/>
      <c r="DW17" s="734"/>
      <c r="DX17" s="734"/>
      <c r="DY17" s="734"/>
      <c r="DZ17" s="739"/>
      <c r="EA17" s="232"/>
    </row>
    <row r="18" spans="1:131" s="233" customFormat="1" ht="26.25" customHeight="1" x14ac:dyDescent="0.2">
      <c r="A18" s="236">
        <v>12</v>
      </c>
      <c r="B18" s="740" t="s">
        <v>381</v>
      </c>
      <c r="C18" s="741"/>
      <c r="D18" s="741"/>
      <c r="E18" s="741"/>
      <c r="F18" s="741"/>
      <c r="G18" s="741"/>
      <c r="H18" s="741"/>
      <c r="I18" s="741"/>
      <c r="J18" s="741"/>
      <c r="K18" s="741"/>
      <c r="L18" s="741"/>
      <c r="M18" s="741"/>
      <c r="N18" s="741"/>
      <c r="O18" s="741"/>
      <c r="P18" s="742"/>
      <c r="Q18" s="743">
        <v>1461</v>
      </c>
      <c r="R18" s="744"/>
      <c r="S18" s="744"/>
      <c r="T18" s="744"/>
      <c r="U18" s="744"/>
      <c r="V18" s="744">
        <v>343</v>
      </c>
      <c r="W18" s="744"/>
      <c r="X18" s="744"/>
      <c r="Y18" s="744"/>
      <c r="Z18" s="744"/>
      <c r="AA18" s="744">
        <v>1118</v>
      </c>
      <c r="AB18" s="744"/>
      <c r="AC18" s="744"/>
      <c r="AD18" s="744"/>
      <c r="AE18" s="745"/>
      <c r="AF18" s="746" t="s">
        <v>141</v>
      </c>
      <c r="AG18" s="747"/>
      <c r="AH18" s="747"/>
      <c r="AI18" s="747"/>
      <c r="AJ18" s="748"/>
      <c r="AK18" s="729">
        <v>2</v>
      </c>
      <c r="AL18" s="730"/>
      <c r="AM18" s="730"/>
      <c r="AN18" s="730"/>
      <c r="AO18" s="730"/>
      <c r="AP18" s="730">
        <v>0</v>
      </c>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584</v>
      </c>
      <c r="BT18" s="734" t="s">
        <v>584</v>
      </c>
      <c r="BU18" s="734" t="s">
        <v>584</v>
      </c>
      <c r="BV18" s="734" t="s">
        <v>584</v>
      </c>
      <c r="BW18" s="734" t="s">
        <v>584</v>
      </c>
      <c r="BX18" s="734" t="s">
        <v>584</v>
      </c>
      <c r="BY18" s="734" t="s">
        <v>584</v>
      </c>
      <c r="BZ18" s="734" t="s">
        <v>584</v>
      </c>
      <c r="CA18" s="734" t="s">
        <v>584</v>
      </c>
      <c r="CB18" s="734" t="s">
        <v>584</v>
      </c>
      <c r="CC18" s="734" t="s">
        <v>584</v>
      </c>
      <c r="CD18" s="734" t="s">
        <v>584</v>
      </c>
      <c r="CE18" s="734" t="s">
        <v>584</v>
      </c>
      <c r="CF18" s="734" t="s">
        <v>584</v>
      </c>
      <c r="CG18" s="735" t="s">
        <v>584</v>
      </c>
      <c r="CH18" s="736">
        <v>-3</v>
      </c>
      <c r="CI18" s="737">
        <v>-3</v>
      </c>
      <c r="CJ18" s="737">
        <v>-3</v>
      </c>
      <c r="CK18" s="737">
        <v>-3</v>
      </c>
      <c r="CL18" s="738">
        <v>-3</v>
      </c>
      <c r="CM18" s="736">
        <v>344</v>
      </c>
      <c r="CN18" s="737">
        <v>344</v>
      </c>
      <c r="CO18" s="737">
        <v>344</v>
      </c>
      <c r="CP18" s="737">
        <v>344</v>
      </c>
      <c r="CQ18" s="738">
        <v>344</v>
      </c>
      <c r="CR18" s="736">
        <v>243</v>
      </c>
      <c r="CS18" s="737">
        <v>243</v>
      </c>
      <c r="CT18" s="737">
        <v>243</v>
      </c>
      <c r="CU18" s="737">
        <v>243</v>
      </c>
      <c r="CV18" s="738">
        <v>243</v>
      </c>
      <c r="CW18" s="736">
        <v>34</v>
      </c>
      <c r="CX18" s="737">
        <v>34</v>
      </c>
      <c r="CY18" s="737">
        <v>34</v>
      </c>
      <c r="CZ18" s="737">
        <v>34</v>
      </c>
      <c r="DA18" s="738">
        <v>34</v>
      </c>
      <c r="DB18" s="736">
        <v>0</v>
      </c>
      <c r="DC18" s="737">
        <v>0</v>
      </c>
      <c r="DD18" s="737">
        <v>0</v>
      </c>
      <c r="DE18" s="737">
        <v>0</v>
      </c>
      <c r="DF18" s="738">
        <v>0</v>
      </c>
      <c r="DG18" s="736">
        <v>0</v>
      </c>
      <c r="DH18" s="737">
        <v>0</v>
      </c>
      <c r="DI18" s="737">
        <v>0</v>
      </c>
      <c r="DJ18" s="737">
        <v>0</v>
      </c>
      <c r="DK18" s="738">
        <v>0</v>
      </c>
      <c r="DL18" s="736">
        <v>0</v>
      </c>
      <c r="DM18" s="737">
        <v>0</v>
      </c>
      <c r="DN18" s="737">
        <v>0</v>
      </c>
      <c r="DO18" s="737">
        <v>0</v>
      </c>
      <c r="DP18" s="738">
        <v>0</v>
      </c>
      <c r="DQ18" s="736">
        <v>0</v>
      </c>
      <c r="DR18" s="737">
        <v>0</v>
      </c>
      <c r="DS18" s="737">
        <v>0</v>
      </c>
      <c r="DT18" s="737">
        <v>0</v>
      </c>
      <c r="DU18" s="738">
        <v>0</v>
      </c>
      <c r="DV18" s="733"/>
      <c r="DW18" s="734"/>
      <c r="DX18" s="734"/>
      <c r="DY18" s="734"/>
      <c r="DZ18" s="739"/>
      <c r="EA18" s="232"/>
    </row>
    <row r="19" spans="1:131" s="233" customFormat="1" ht="26.25" customHeight="1" x14ac:dyDescent="0.2">
      <c r="A19" s="236">
        <v>13</v>
      </c>
      <c r="B19" s="740" t="s">
        <v>382</v>
      </c>
      <c r="C19" s="741"/>
      <c r="D19" s="741"/>
      <c r="E19" s="741"/>
      <c r="F19" s="741"/>
      <c r="G19" s="741"/>
      <c r="H19" s="741"/>
      <c r="I19" s="741"/>
      <c r="J19" s="741"/>
      <c r="K19" s="741"/>
      <c r="L19" s="741"/>
      <c r="M19" s="741"/>
      <c r="N19" s="741"/>
      <c r="O19" s="741"/>
      <c r="P19" s="742"/>
      <c r="Q19" s="743">
        <v>2073</v>
      </c>
      <c r="R19" s="744"/>
      <c r="S19" s="744"/>
      <c r="T19" s="744"/>
      <c r="U19" s="744"/>
      <c r="V19" s="744">
        <v>2073</v>
      </c>
      <c r="W19" s="744"/>
      <c r="X19" s="744"/>
      <c r="Y19" s="744"/>
      <c r="Z19" s="744"/>
      <c r="AA19" s="744">
        <v>0</v>
      </c>
      <c r="AB19" s="744"/>
      <c r="AC19" s="744"/>
      <c r="AD19" s="744"/>
      <c r="AE19" s="745"/>
      <c r="AF19" s="746" t="s">
        <v>371</v>
      </c>
      <c r="AG19" s="747"/>
      <c r="AH19" s="747"/>
      <c r="AI19" s="747"/>
      <c r="AJ19" s="748"/>
      <c r="AK19" s="729">
        <v>0</v>
      </c>
      <c r="AL19" s="730"/>
      <c r="AM19" s="730"/>
      <c r="AN19" s="730"/>
      <c r="AO19" s="730"/>
      <c r="AP19" s="730">
        <v>13446</v>
      </c>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585</v>
      </c>
      <c r="BT19" s="734" t="s">
        <v>585</v>
      </c>
      <c r="BU19" s="734" t="s">
        <v>585</v>
      </c>
      <c r="BV19" s="734" t="s">
        <v>585</v>
      </c>
      <c r="BW19" s="734" t="s">
        <v>585</v>
      </c>
      <c r="BX19" s="734" t="s">
        <v>585</v>
      </c>
      <c r="BY19" s="734" t="s">
        <v>585</v>
      </c>
      <c r="BZ19" s="734" t="s">
        <v>585</v>
      </c>
      <c r="CA19" s="734" t="s">
        <v>585</v>
      </c>
      <c r="CB19" s="734" t="s">
        <v>585</v>
      </c>
      <c r="CC19" s="734" t="s">
        <v>585</v>
      </c>
      <c r="CD19" s="734" t="s">
        <v>585</v>
      </c>
      <c r="CE19" s="734" t="s">
        <v>585</v>
      </c>
      <c r="CF19" s="734" t="s">
        <v>585</v>
      </c>
      <c r="CG19" s="735" t="s">
        <v>585</v>
      </c>
      <c r="CH19" s="736">
        <v>-63</v>
      </c>
      <c r="CI19" s="737">
        <v>-63</v>
      </c>
      <c r="CJ19" s="737">
        <v>-63</v>
      </c>
      <c r="CK19" s="737">
        <v>-63</v>
      </c>
      <c r="CL19" s="738">
        <v>-63</v>
      </c>
      <c r="CM19" s="736">
        <v>883</v>
      </c>
      <c r="CN19" s="737">
        <v>883</v>
      </c>
      <c r="CO19" s="737">
        <v>883</v>
      </c>
      <c r="CP19" s="737">
        <v>883</v>
      </c>
      <c r="CQ19" s="738">
        <v>883</v>
      </c>
      <c r="CR19" s="736">
        <v>10</v>
      </c>
      <c r="CS19" s="737">
        <v>10</v>
      </c>
      <c r="CT19" s="737">
        <v>10</v>
      </c>
      <c r="CU19" s="737">
        <v>10</v>
      </c>
      <c r="CV19" s="738">
        <v>10</v>
      </c>
      <c r="CW19" s="736">
        <v>0</v>
      </c>
      <c r="CX19" s="737">
        <v>0</v>
      </c>
      <c r="CY19" s="737">
        <v>0</v>
      </c>
      <c r="CZ19" s="737">
        <v>0</v>
      </c>
      <c r="DA19" s="738">
        <v>0</v>
      </c>
      <c r="DB19" s="736">
        <v>0</v>
      </c>
      <c r="DC19" s="737">
        <v>0</v>
      </c>
      <c r="DD19" s="737">
        <v>0</v>
      </c>
      <c r="DE19" s="737">
        <v>0</v>
      </c>
      <c r="DF19" s="738">
        <v>0</v>
      </c>
      <c r="DG19" s="736">
        <v>0</v>
      </c>
      <c r="DH19" s="737">
        <v>0</v>
      </c>
      <c r="DI19" s="737">
        <v>0</v>
      </c>
      <c r="DJ19" s="737">
        <v>0</v>
      </c>
      <c r="DK19" s="738">
        <v>0</v>
      </c>
      <c r="DL19" s="736">
        <v>0</v>
      </c>
      <c r="DM19" s="737">
        <v>0</v>
      </c>
      <c r="DN19" s="737">
        <v>0</v>
      </c>
      <c r="DO19" s="737">
        <v>0</v>
      </c>
      <c r="DP19" s="738">
        <v>0</v>
      </c>
      <c r="DQ19" s="736">
        <v>0</v>
      </c>
      <c r="DR19" s="737">
        <v>0</v>
      </c>
      <c r="DS19" s="737">
        <v>0</v>
      </c>
      <c r="DT19" s="737">
        <v>0</v>
      </c>
      <c r="DU19" s="738">
        <v>0</v>
      </c>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586</v>
      </c>
      <c r="BT20" s="734" t="s">
        <v>586</v>
      </c>
      <c r="BU20" s="734" t="s">
        <v>586</v>
      </c>
      <c r="BV20" s="734" t="s">
        <v>586</v>
      </c>
      <c r="BW20" s="734" t="s">
        <v>586</v>
      </c>
      <c r="BX20" s="734" t="s">
        <v>586</v>
      </c>
      <c r="BY20" s="734" t="s">
        <v>586</v>
      </c>
      <c r="BZ20" s="734" t="s">
        <v>586</v>
      </c>
      <c r="CA20" s="734" t="s">
        <v>586</v>
      </c>
      <c r="CB20" s="734" t="s">
        <v>586</v>
      </c>
      <c r="CC20" s="734" t="s">
        <v>586</v>
      </c>
      <c r="CD20" s="734" t="s">
        <v>586</v>
      </c>
      <c r="CE20" s="734" t="s">
        <v>586</v>
      </c>
      <c r="CF20" s="734" t="s">
        <v>586</v>
      </c>
      <c r="CG20" s="735" t="s">
        <v>586</v>
      </c>
      <c r="CH20" s="736">
        <v>0</v>
      </c>
      <c r="CI20" s="737">
        <v>0</v>
      </c>
      <c r="CJ20" s="737">
        <v>0</v>
      </c>
      <c r="CK20" s="737">
        <v>0</v>
      </c>
      <c r="CL20" s="738">
        <v>0</v>
      </c>
      <c r="CM20" s="736">
        <v>75</v>
      </c>
      <c r="CN20" s="737">
        <v>75</v>
      </c>
      <c r="CO20" s="737">
        <v>75</v>
      </c>
      <c r="CP20" s="737">
        <v>75</v>
      </c>
      <c r="CQ20" s="738">
        <v>75</v>
      </c>
      <c r="CR20" s="736">
        <v>42</v>
      </c>
      <c r="CS20" s="737">
        <v>42</v>
      </c>
      <c r="CT20" s="737">
        <v>42</v>
      </c>
      <c r="CU20" s="737">
        <v>42</v>
      </c>
      <c r="CV20" s="738">
        <v>42</v>
      </c>
      <c r="CW20" s="736">
        <v>8</v>
      </c>
      <c r="CX20" s="737">
        <v>8</v>
      </c>
      <c r="CY20" s="737">
        <v>8</v>
      </c>
      <c r="CZ20" s="737">
        <v>8</v>
      </c>
      <c r="DA20" s="738">
        <v>8</v>
      </c>
      <c r="DB20" s="736">
        <v>0</v>
      </c>
      <c r="DC20" s="737">
        <v>0</v>
      </c>
      <c r="DD20" s="737">
        <v>0</v>
      </c>
      <c r="DE20" s="737">
        <v>0</v>
      </c>
      <c r="DF20" s="738">
        <v>0</v>
      </c>
      <c r="DG20" s="736">
        <v>0</v>
      </c>
      <c r="DH20" s="737">
        <v>0</v>
      </c>
      <c r="DI20" s="737">
        <v>0</v>
      </c>
      <c r="DJ20" s="737">
        <v>0</v>
      </c>
      <c r="DK20" s="738">
        <v>0</v>
      </c>
      <c r="DL20" s="736">
        <v>0</v>
      </c>
      <c r="DM20" s="737">
        <v>0</v>
      </c>
      <c r="DN20" s="737">
        <v>0</v>
      </c>
      <c r="DO20" s="737">
        <v>0</v>
      </c>
      <c r="DP20" s="738">
        <v>0</v>
      </c>
      <c r="DQ20" s="736">
        <v>0</v>
      </c>
      <c r="DR20" s="737">
        <v>0</v>
      </c>
      <c r="DS20" s="737">
        <v>0</v>
      </c>
      <c r="DT20" s="737">
        <v>0</v>
      </c>
      <c r="DU20" s="738">
        <v>0</v>
      </c>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t="s">
        <v>587</v>
      </c>
      <c r="BS21" s="733" t="s">
        <v>588</v>
      </c>
      <c r="BT21" s="734" t="s">
        <v>588</v>
      </c>
      <c r="BU21" s="734" t="s">
        <v>588</v>
      </c>
      <c r="BV21" s="734" t="s">
        <v>588</v>
      </c>
      <c r="BW21" s="734" t="s">
        <v>588</v>
      </c>
      <c r="BX21" s="734" t="s">
        <v>588</v>
      </c>
      <c r="BY21" s="734" t="s">
        <v>588</v>
      </c>
      <c r="BZ21" s="734" t="s">
        <v>588</v>
      </c>
      <c r="CA21" s="734" t="s">
        <v>588</v>
      </c>
      <c r="CB21" s="734" t="s">
        <v>588</v>
      </c>
      <c r="CC21" s="734" t="s">
        <v>588</v>
      </c>
      <c r="CD21" s="734" t="s">
        <v>588</v>
      </c>
      <c r="CE21" s="734" t="s">
        <v>588</v>
      </c>
      <c r="CF21" s="734" t="s">
        <v>588</v>
      </c>
      <c r="CG21" s="735" t="s">
        <v>588</v>
      </c>
      <c r="CH21" s="736">
        <v>-2</v>
      </c>
      <c r="CI21" s="737">
        <v>-2</v>
      </c>
      <c r="CJ21" s="737">
        <v>-2</v>
      </c>
      <c r="CK21" s="737">
        <v>-2</v>
      </c>
      <c r="CL21" s="738">
        <v>-2</v>
      </c>
      <c r="CM21" s="736">
        <v>993</v>
      </c>
      <c r="CN21" s="737">
        <v>993</v>
      </c>
      <c r="CO21" s="737">
        <v>993</v>
      </c>
      <c r="CP21" s="737">
        <v>993</v>
      </c>
      <c r="CQ21" s="738">
        <v>993</v>
      </c>
      <c r="CR21" s="736">
        <v>11</v>
      </c>
      <c r="CS21" s="737">
        <v>11</v>
      </c>
      <c r="CT21" s="737">
        <v>11</v>
      </c>
      <c r="CU21" s="737">
        <v>11</v>
      </c>
      <c r="CV21" s="738">
        <v>11</v>
      </c>
      <c r="CW21" s="736">
        <v>99</v>
      </c>
      <c r="CX21" s="737">
        <v>99</v>
      </c>
      <c r="CY21" s="737">
        <v>99</v>
      </c>
      <c r="CZ21" s="737">
        <v>99</v>
      </c>
      <c r="DA21" s="738">
        <v>99</v>
      </c>
      <c r="DB21" s="736">
        <v>673</v>
      </c>
      <c r="DC21" s="737">
        <v>673</v>
      </c>
      <c r="DD21" s="737">
        <v>673</v>
      </c>
      <c r="DE21" s="737">
        <v>673</v>
      </c>
      <c r="DF21" s="738">
        <v>673</v>
      </c>
      <c r="DG21" s="736">
        <v>0</v>
      </c>
      <c r="DH21" s="737">
        <v>0</v>
      </c>
      <c r="DI21" s="737">
        <v>0</v>
      </c>
      <c r="DJ21" s="737">
        <v>0</v>
      </c>
      <c r="DK21" s="738">
        <v>0</v>
      </c>
      <c r="DL21" s="736">
        <v>18</v>
      </c>
      <c r="DM21" s="737">
        <v>18</v>
      </c>
      <c r="DN21" s="737">
        <v>18</v>
      </c>
      <c r="DO21" s="737">
        <v>18</v>
      </c>
      <c r="DP21" s="738">
        <v>18</v>
      </c>
      <c r="DQ21" s="736">
        <v>13</v>
      </c>
      <c r="DR21" s="737">
        <v>13</v>
      </c>
      <c r="DS21" s="737">
        <v>13</v>
      </c>
      <c r="DT21" s="737">
        <v>13</v>
      </c>
      <c r="DU21" s="738">
        <v>13</v>
      </c>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383</v>
      </c>
      <c r="BA22" s="772"/>
      <c r="BB22" s="772"/>
      <c r="BC22" s="772"/>
      <c r="BD22" s="773"/>
      <c r="BE22" s="231"/>
      <c r="BF22" s="231"/>
      <c r="BG22" s="231"/>
      <c r="BH22" s="231"/>
      <c r="BI22" s="231"/>
      <c r="BJ22" s="231"/>
      <c r="BK22" s="231"/>
      <c r="BL22" s="231"/>
      <c r="BM22" s="231"/>
      <c r="BN22" s="231"/>
      <c r="BO22" s="231"/>
      <c r="BP22" s="231"/>
      <c r="BQ22" s="236">
        <v>16</v>
      </c>
      <c r="BR22" s="237"/>
      <c r="BS22" s="733" t="s">
        <v>589</v>
      </c>
      <c r="BT22" s="734" t="s">
        <v>589</v>
      </c>
      <c r="BU22" s="734" t="s">
        <v>589</v>
      </c>
      <c r="BV22" s="734" t="s">
        <v>589</v>
      </c>
      <c r="BW22" s="734" t="s">
        <v>589</v>
      </c>
      <c r="BX22" s="734" t="s">
        <v>589</v>
      </c>
      <c r="BY22" s="734" t="s">
        <v>589</v>
      </c>
      <c r="BZ22" s="734" t="s">
        <v>589</v>
      </c>
      <c r="CA22" s="734" t="s">
        <v>589</v>
      </c>
      <c r="CB22" s="734" t="s">
        <v>589</v>
      </c>
      <c r="CC22" s="734" t="s">
        <v>589</v>
      </c>
      <c r="CD22" s="734" t="s">
        <v>589</v>
      </c>
      <c r="CE22" s="734" t="s">
        <v>589</v>
      </c>
      <c r="CF22" s="734" t="s">
        <v>589</v>
      </c>
      <c r="CG22" s="735" t="s">
        <v>589</v>
      </c>
      <c r="CH22" s="736">
        <v>3</v>
      </c>
      <c r="CI22" s="737">
        <v>3</v>
      </c>
      <c r="CJ22" s="737">
        <v>3</v>
      </c>
      <c r="CK22" s="737">
        <v>3</v>
      </c>
      <c r="CL22" s="738">
        <v>3</v>
      </c>
      <c r="CM22" s="736">
        <v>209</v>
      </c>
      <c r="CN22" s="737">
        <v>209</v>
      </c>
      <c r="CO22" s="737">
        <v>209</v>
      </c>
      <c r="CP22" s="737">
        <v>209</v>
      </c>
      <c r="CQ22" s="738">
        <v>209</v>
      </c>
      <c r="CR22" s="736">
        <v>1</v>
      </c>
      <c r="CS22" s="737">
        <v>1</v>
      </c>
      <c r="CT22" s="737">
        <v>1</v>
      </c>
      <c r="CU22" s="737">
        <v>1</v>
      </c>
      <c r="CV22" s="738">
        <v>1</v>
      </c>
      <c r="CW22" s="736">
        <v>0</v>
      </c>
      <c r="CX22" s="737">
        <v>0</v>
      </c>
      <c r="CY22" s="737">
        <v>0</v>
      </c>
      <c r="CZ22" s="737">
        <v>0</v>
      </c>
      <c r="DA22" s="738">
        <v>0</v>
      </c>
      <c r="DB22" s="736">
        <v>0</v>
      </c>
      <c r="DC22" s="737">
        <v>0</v>
      </c>
      <c r="DD22" s="737">
        <v>0</v>
      </c>
      <c r="DE22" s="737">
        <v>0</v>
      </c>
      <c r="DF22" s="738">
        <v>0</v>
      </c>
      <c r="DG22" s="736">
        <v>0</v>
      </c>
      <c r="DH22" s="737">
        <v>0</v>
      </c>
      <c r="DI22" s="737">
        <v>0</v>
      </c>
      <c r="DJ22" s="737">
        <v>0</v>
      </c>
      <c r="DK22" s="738">
        <v>0</v>
      </c>
      <c r="DL22" s="736">
        <v>0</v>
      </c>
      <c r="DM22" s="737">
        <v>0</v>
      </c>
      <c r="DN22" s="737">
        <v>0</v>
      </c>
      <c r="DO22" s="737">
        <v>0</v>
      </c>
      <c r="DP22" s="738">
        <v>0</v>
      </c>
      <c r="DQ22" s="736">
        <v>0</v>
      </c>
      <c r="DR22" s="737">
        <v>0</v>
      </c>
      <c r="DS22" s="737">
        <v>0</v>
      </c>
      <c r="DT22" s="737">
        <v>0</v>
      </c>
      <c r="DU22" s="738">
        <v>0</v>
      </c>
      <c r="DV22" s="733"/>
      <c r="DW22" s="734"/>
      <c r="DX22" s="734"/>
      <c r="DY22" s="734"/>
      <c r="DZ22" s="739"/>
      <c r="EA22" s="232"/>
    </row>
    <row r="23" spans="1:131" s="233" customFormat="1" ht="26.25" customHeight="1" thickBot="1" x14ac:dyDescent="0.25">
      <c r="A23" s="238" t="s">
        <v>384</v>
      </c>
      <c r="B23" s="749" t="s">
        <v>385</v>
      </c>
      <c r="C23" s="750"/>
      <c r="D23" s="750"/>
      <c r="E23" s="750"/>
      <c r="F23" s="750"/>
      <c r="G23" s="750"/>
      <c r="H23" s="750"/>
      <c r="I23" s="750"/>
      <c r="J23" s="750"/>
      <c r="K23" s="750"/>
      <c r="L23" s="750"/>
      <c r="M23" s="750"/>
      <c r="N23" s="750"/>
      <c r="O23" s="750"/>
      <c r="P23" s="751"/>
      <c r="Q23" s="752">
        <v>613739</v>
      </c>
      <c r="R23" s="753"/>
      <c r="S23" s="753"/>
      <c r="T23" s="753"/>
      <c r="U23" s="753"/>
      <c r="V23" s="753">
        <v>595821</v>
      </c>
      <c r="W23" s="753"/>
      <c r="X23" s="753"/>
      <c r="Y23" s="753"/>
      <c r="Z23" s="753"/>
      <c r="AA23" s="753">
        <v>17918</v>
      </c>
      <c r="AB23" s="753"/>
      <c r="AC23" s="753"/>
      <c r="AD23" s="753"/>
      <c r="AE23" s="754"/>
      <c r="AF23" s="755">
        <v>11081</v>
      </c>
      <c r="AG23" s="753"/>
      <c r="AH23" s="753"/>
      <c r="AI23" s="753"/>
      <c r="AJ23" s="756"/>
      <c r="AK23" s="757"/>
      <c r="AL23" s="758"/>
      <c r="AM23" s="758"/>
      <c r="AN23" s="758"/>
      <c r="AO23" s="758"/>
      <c r="AP23" s="753">
        <v>774249</v>
      </c>
      <c r="AQ23" s="753"/>
      <c r="AR23" s="753"/>
      <c r="AS23" s="753"/>
      <c r="AT23" s="753"/>
      <c r="AU23" s="775"/>
      <c r="AV23" s="775"/>
      <c r="AW23" s="775"/>
      <c r="AX23" s="775"/>
      <c r="AY23" s="776"/>
      <c r="AZ23" s="777" t="s">
        <v>371</v>
      </c>
      <c r="BA23" s="778"/>
      <c r="BB23" s="778"/>
      <c r="BC23" s="778"/>
      <c r="BD23" s="779"/>
      <c r="BE23" s="231"/>
      <c r="BF23" s="231"/>
      <c r="BG23" s="231"/>
      <c r="BH23" s="231"/>
      <c r="BI23" s="231"/>
      <c r="BJ23" s="231"/>
      <c r="BK23" s="231"/>
      <c r="BL23" s="231"/>
      <c r="BM23" s="231"/>
      <c r="BN23" s="231"/>
      <c r="BO23" s="231"/>
      <c r="BP23" s="231"/>
      <c r="BQ23" s="236">
        <v>17</v>
      </c>
      <c r="BR23" s="237"/>
      <c r="BS23" s="733" t="s">
        <v>590</v>
      </c>
      <c r="BT23" s="734" t="s">
        <v>590</v>
      </c>
      <c r="BU23" s="734" t="s">
        <v>590</v>
      </c>
      <c r="BV23" s="734" t="s">
        <v>590</v>
      </c>
      <c r="BW23" s="734" t="s">
        <v>590</v>
      </c>
      <c r="BX23" s="734" t="s">
        <v>590</v>
      </c>
      <c r="BY23" s="734" t="s">
        <v>590</v>
      </c>
      <c r="BZ23" s="734" t="s">
        <v>590</v>
      </c>
      <c r="CA23" s="734" t="s">
        <v>590</v>
      </c>
      <c r="CB23" s="734" t="s">
        <v>590</v>
      </c>
      <c r="CC23" s="734" t="s">
        <v>590</v>
      </c>
      <c r="CD23" s="734" t="s">
        <v>590</v>
      </c>
      <c r="CE23" s="734" t="s">
        <v>590</v>
      </c>
      <c r="CF23" s="734" t="s">
        <v>590</v>
      </c>
      <c r="CG23" s="735" t="s">
        <v>590</v>
      </c>
      <c r="CH23" s="736">
        <v>2</v>
      </c>
      <c r="CI23" s="737">
        <v>2</v>
      </c>
      <c r="CJ23" s="737">
        <v>2</v>
      </c>
      <c r="CK23" s="737">
        <v>2</v>
      </c>
      <c r="CL23" s="738">
        <v>2</v>
      </c>
      <c r="CM23" s="736">
        <v>529</v>
      </c>
      <c r="CN23" s="737">
        <v>529</v>
      </c>
      <c r="CO23" s="737">
        <v>529</v>
      </c>
      <c r="CP23" s="737">
        <v>529</v>
      </c>
      <c r="CQ23" s="738">
        <v>529</v>
      </c>
      <c r="CR23" s="736">
        <v>78</v>
      </c>
      <c r="CS23" s="737">
        <v>78</v>
      </c>
      <c r="CT23" s="737">
        <v>78</v>
      </c>
      <c r="CU23" s="737">
        <v>78</v>
      </c>
      <c r="CV23" s="738">
        <v>78</v>
      </c>
      <c r="CW23" s="736">
        <v>6</v>
      </c>
      <c r="CX23" s="737">
        <v>6</v>
      </c>
      <c r="CY23" s="737">
        <v>6</v>
      </c>
      <c r="CZ23" s="737">
        <v>6</v>
      </c>
      <c r="DA23" s="738">
        <v>6</v>
      </c>
      <c r="DB23" s="736">
        <v>0</v>
      </c>
      <c r="DC23" s="737">
        <v>0</v>
      </c>
      <c r="DD23" s="737">
        <v>0</v>
      </c>
      <c r="DE23" s="737">
        <v>0</v>
      </c>
      <c r="DF23" s="738">
        <v>0</v>
      </c>
      <c r="DG23" s="736">
        <v>0</v>
      </c>
      <c r="DH23" s="737">
        <v>0</v>
      </c>
      <c r="DI23" s="737">
        <v>0</v>
      </c>
      <c r="DJ23" s="737">
        <v>0</v>
      </c>
      <c r="DK23" s="738">
        <v>0</v>
      </c>
      <c r="DL23" s="736">
        <v>0</v>
      </c>
      <c r="DM23" s="737">
        <v>0</v>
      </c>
      <c r="DN23" s="737">
        <v>0</v>
      </c>
      <c r="DO23" s="737">
        <v>0</v>
      </c>
      <c r="DP23" s="738">
        <v>0</v>
      </c>
      <c r="DQ23" s="736">
        <v>0</v>
      </c>
      <c r="DR23" s="737">
        <v>0</v>
      </c>
      <c r="DS23" s="737">
        <v>0</v>
      </c>
      <c r="DT23" s="737">
        <v>0</v>
      </c>
      <c r="DU23" s="738">
        <v>0</v>
      </c>
      <c r="DV23" s="733"/>
      <c r="DW23" s="734"/>
      <c r="DX23" s="734"/>
      <c r="DY23" s="734"/>
      <c r="DZ23" s="739"/>
      <c r="EA23" s="232"/>
    </row>
    <row r="24" spans="1:131" s="233" customFormat="1" ht="26.25" customHeight="1" x14ac:dyDescent="0.2">
      <c r="A24" s="774" t="s">
        <v>386</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591</v>
      </c>
      <c r="BT24" s="734" t="s">
        <v>591</v>
      </c>
      <c r="BU24" s="734" t="s">
        <v>591</v>
      </c>
      <c r="BV24" s="734" t="s">
        <v>591</v>
      </c>
      <c r="BW24" s="734" t="s">
        <v>591</v>
      </c>
      <c r="BX24" s="734" t="s">
        <v>591</v>
      </c>
      <c r="BY24" s="734" t="s">
        <v>591</v>
      </c>
      <c r="BZ24" s="734" t="s">
        <v>591</v>
      </c>
      <c r="CA24" s="734" t="s">
        <v>591</v>
      </c>
      <c r="CB24" s="734" t="s">
        <v>591</v>
      </c>
      <c r="CC24" s="734" t="s">
        <v>591</v>
      </c>
      <c r="CD24" s="734" t="s">
        <v>591</v>
      </c>
      <c r="CE24" s="734" t="s">
        <v>591</v>
      </c>
      <c r="CF24" s="734" t="s">
        <v>591</v>
      </c>
      <c r="CG24" s="735" t="s">
        <v>591</v>
      </c>
      <c r="CH24" s="736">
        <v>0</v>
      </c>
      <c r="CI24" s="737">
        <v>0</v>
      </c>
      <c r="CJ24" s="737">
        <v>0</v>
      </c>
      <c r="CK24" s="737">
        <v>0</v>
      </c>
      <c r="CL24" s="738">
        <v>0</v>
      </c>
      <c r="CM24" s="736">
        <v>490</v>
      </c>
      <c r="CN24" s="737">
        <v>490</v>
      </c>
      <c r="CO24" s="737">
        <v>490</v>
      </c>
      <c r="CP24" s="737">
        <v>490</v>
      </c>
      <c r="CQ24" s="738">
        <v>490</v>
      </c>
      <c r="CR24" s="736">
        <v>200</v>
      </c>
      <c r="CS24" s="737">
        <v>200</v>
      </c>
      <c r="CT24" s="737">
        <v>200</v>
      </c>
      <c r="CU24" s="737">
        <v>200</v>
      </c>
      <c r="CV24" s="738">
        <v>200</v>
      </c>
      <c r="CW24" s="736">
        <v>2</v>
      </c>
      <c r="CX24" s="737">
        <v>2</v>
      </c>
      <c r="CY24" s="737">
        <v>2</v>
      </c>
      <c r="CZ24" s="737">
        <v>2</v>
      </c>
      <c r="DA24" s="738">
        <v>2</v>
      </c>
      <c r="DB24" s="736">
        <v>0</v>
      </c>
      <c r="DC24" s="737">
        <v>0</v>
      </c>
      <c r="DD24" s="737">
        <v>0</v>
      </c>
      <c r="DE24" s="737">
        <v>0</v>
      </c>
      <c r="DF24" s="738">
        <v>0</v>
      </c>
      <c r="DG24" s="736">
        <v>0</v>
      </c>
      <c r="DH24" s="737">
        <v>0</v>
      </c>
      <c r="DI24" s="737">
        <v>0</v>
      </c>
      <c r="DJ24" s="737">
        <v>0</v>
      </c>
      <c r="DK24" s="738">
        <v>0</v>
      </c>
      <c r="DL24" s="736">
        <v>0</v>
      </c>
      <c r="DM24" s="737">
        <v>0</v>
      </c>
      <c r="DN24" s="737">
        <v>0</v>
      </c>
      <c r="DO24" s="737">
        <v>0</v>
      </c>
      <c r="DP24" s="738">
        <v>0</v>
      </c>
      <c r="DQ24" s="736">
        <v>0</v>
      </c>
      <c r="DR24" s="737">
        <v>0</v>
      </c>
      <c r="DS24" s="737">
        <v>0</v>
      </c>
      <c r="DT24" s="737">
        <v>0</v>
      </c>
      <c r="DU24" s="738">
        <v>0</v>
      </c>
      <c r="DV24" s="733"/>
      <c r="DW24" s="734"/>
      <c r="DX24" s="734"/>
      <c r="DY24" s="734"/>
      <c r="DZ24" s="739"/>
      <c r="EA24" s="232"/>
    </row>
    <row r="25" spans="1:131" ht="26.25" customHeight="1" thickBot="1" x14ac:dyDescent="0.25">
      <c r="A25" s="685" t="s">
        <v>387</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592</v>
      </c>
      <c r="BT25" s="734" t="s">
        <v>592</v>
      </c>
      <c r="BU25" s="734" t="s">
        <v>592</v>
      </c>
      <c r="BV25" s="734" t="s">
        <v>592</v>
      </c>
      <c r="BW25" s="734" t="s">
        <v>592</v>
      </c>
      <c r="BX25" s="734" t="s">
        <v>592</v>
      </c>
      <c r="BY25" s="734" t="s">
        <v>592</v>
      </c>
      <c r="BZ25" s="734" t="s">
        <v>592</v>
      </c>
      <c r="CA25" s="734" t="s">
        <v>592</v>
      </c>
      <c r="CB25" s="734" t="s">
        <v>592</v>
      </c>
      <c r="CC25" s="734" t="s">
        <v>592</v>
      </c>
      <c r="CD25" s="734" t="s">
        <v>592</v>
      </c>
      <c r="CE25" s="734" t="s">
        <v>592</v>
      </c>
      <c r="CF25" s="734" t="s">
        <v>592</v>
      </c>
      <c r="CG25" s="735" t="s">
        <v>592</v>
      </c>
      <c r="CH25" s="736">
        <v>0</v>
      </c>
      <c r="CI25" s="737">
        <v>0</v>
      </c>
      <c r="CJ25" s="737">
        <v>0</v>
      </c>
      <c r="CK25" s="737">
        <v>0</v>
      </c>
      <c r="CL25" s="738">
        <v>0</v>
      </c>
      <c r="CM25" s="736">
        <v>648</v>
      </c>
      <c r="CN25" s="737">
        <v>648</v>
      </c>
      <c r="CO25" s="737">
        <v>648</v>
      </c>
      <c r="CP25" s="737">
        <v>648</v>
      </c>
      <c r="CQ25" s="738">
        <v>648</v>
      </c>
      <c r="CR25" s="736">
        <v>250</v>
      </c>
      <c r="CS25" s="737">
        <v>250</v>
      </c>
      <c r="CT25" s="737">
        <v>250</v>
      </c>
      <c r="CU25" s="737">
        <v>250</v>
      </c>
      <c r="CV25" s="738">
        <v>250</v>
      </c>
      <c r="CW25" s="736">
        <v>0</v>
      </c>
      <c r="CX25" s="737">
        <v>0</v>
      </c>
      <c r="CY25" s="737">
        <v>0</v>
      </c>
      <c r="CZ25" s="737">
        <v>0</v>
      </c>
      <c r="DA25" s="738">
        <v>0</v>
      </c>
      <c r="DB25" s="736">
        <v>0</v>
      </c>
      <c r="DC25" s="737">
        <v>0</v>
      </c>
      <c r="DD25" s="737">
        <v>0</v>
      </c>
      <c r="DE25" s="737">
        <v>0</v>
      </c>
      <c r="DF25" s="738">
        <v>0</v>
      </c>
      <c r="DG25" s="736">
        <v>0</v>
      </c>
      <c r="DH25" s="737">
        <v>0</v>
      </c>
      <c r="DI25" s="737">
        <v>0</v>
      </c>
      <c r="DJ25" s="737">
        <v>0</v>
      </c>
      <c r="DK25" s="738">
        <v>0</v>
      </c>
      <c r="DL25" s="736">
        <v>0</v>
      </c>
      <c r="DM25" s="737">
        <v>0</v>
      </c>
      <c r="DN25" s="737">
        <v>0</v>
      </c>
      <c r="DO25" s="737">
        <v>0</v>
      </c>
      <c r="DP25" s="738">
        <v>0</v>
      </c>
      <c r="DQ25" s="736">
        <v>0</v>
      </c>
      <c r="DR25" s="737">
        <v>0</v>
      </c>
      <c r="DS25" s="737">
        <v>0</v>
      </c>
      <c r="DT25" s="737">
        <v>0</v>
      </c>
      <c r="DU25" s="738">
        <v>0</v>
      </c>
      <c r="DV25" s="733"/>
      <c r="DW25" s="734"/>
      <c r="DX25" s="734"/>
      <c r="DY25" s="734"/>
      <c r="DZ25" s="739"/>
      <c r="EA25" s="228"/>
    </row>
    <row r="26" spans="1:131" ht="26.25" customHeight="1" x14ac:dyDescent="0.2">
      <c r="A26" s="687" t="s">
        <v>352</v>
      </c>
      <c r="B26" s="688"/>
      <c r="C26" s="688"/>
      <c r="D26" s="688"/>
      <c r="E26" s="688"/>
      <c r="F26" s="688"/>
      <c r="G26" s="688"/>
      <c r="H26" s="688"/>
      <c r="I26" s="688"/>
      <c r="J26" s="688"/>
      <c r="K26" s="688"/>
      <c r="L26" s="688"/>
      <c r="M26" s="688"/>
      <c r="N26" s="688"/>
      <c r="O26" s="688"/>
      <c r="P26" s="689"/>
      <c r="Q26" s="693" t="s">
        <v>388</v>
      </c>
      <c r="R26" s="694"/>
      <c r="S26" s="694"/>
      <c r="T26" s="694"/>
      <c r="U26" s="695"/>
      <c r="V26" s="693" t="s">
        <v>389</v>
      </c>
      <c r="W26" s="694"/>
      <c r="X26" s="694"/>
      <c r="Y26" s="694"/>
      <c r="Z26" s="695"/>
      <c r="AA26" s="693" t="s">
        <v>390</v>
      </c>
      <c r="AB26" s="694"/>
      <c r="AC26" s="694"/>
      <c r="AD26" s="694"/>
      <c r="AE26" s="694"/>
      <c r="AF26" s="780" t="s">
        <v>391</v>
      </c>
      <c r="AG26" s="781"/>
      <c r="AH26" s="781"/>
      <c r="AI26" s="781"/>
      <c r="AJ26" s="782"/>
      <c r="AK26" s="694" t="s">
        <v>392</v>
      </c>
      <c r="AL26" s="694"/>
      <c r="AM26" s="694"/>
      <c r="AN26" s="694"/>
      <c r="AO26" s="695"/>
      <c r="AP26" s="693" t="s">
        <v>393</v>
      </c>
      <c r="AQ26" s="694"/>
      <c r="AR26" s="694"/>
      <c r="AS26" s="694"/>
      <c r="AT26" s="695"/>
      <c r="AU26" s="693" t="s">
        <v>394</v>
      </c>
      <c r="AV26" s="694"/>
      <c r="AW26" s="694"/>
      <c r="AX26" s="694"/>
      <c r="AY26" s="695"/>
      <c r="AZ26" s="693" t="s">
        <v>395</v>
      </c>
      <c r="BA26" s="694"/>
      <c r="BB26" s="694"/>
      <c r="BC26" s="694"/>
      <c r="BD26" s="695"/>
      <c r="BE26" s="693" t="s">
        <v>359</v>
      </c>
      <c r="BF26" s="694"/>
      <c r="BG26" s="694"/>
      <c r="BH26" s="694"/>
      <c r="BI26" s="700"/>
      <c r="BJ26" s="230"/>
      <c r="BK26" s="230"/>
      <c r="BL26" s="230"/>
      <c r="BM26" s="230"/>
      <c r="BN26" s="230"/>
      <c r="BO26" s="239"/>
      <c r="BP26" s="239"/>
      <c r="BQ26" s="236">
        <v>20</v>
      </c>
      <c r="BR26" s="237"/>
      <c r="BS26" s="733" t="s">
        <v>593</v>
      </c>
      <c r="BT26" s="734" t="s">
        <v>593</v>
      </c>
      <c r="BU26" s="734" t="s">
        <v>593</v>
      </c>
      <c r="BV26" s="734" t="s">
        <v>593</v>
      </c>
      <c r="BW26" s="734" t="s">
        <v>593</v>
      </c>
      <c r="BX26" s="734" t="s">
        <v>593</v>
      </c>
      <c r="BY26" s="734" t="s">
        <v>593</v>
      </c>
      <c r="BZ26" s="734" t="s">
        <v>593</v>
      </c>
      <c r="CA26" s="734" t="s">
        <v>593</v>
      </c>
      <c r="CB26" s="734" t="s">
        <v>593</v>
      </c>
      <c r="CC26" s="734" t="s">
        <v>593</v>
      </c>
      <c r="CD26" s="734" t="s">
        <v>593</v>
      </c>
      <c r="CE26" s="734" t="s">
        <v>593</v>
      </c>
      <c r="CF26" s="734" t="s">
        <v>593</v>
      </c>
      <c r="CG26" s="735" t="s">
        <v>593</v>
      </c>
      <c r="CH26" s="736">
        <v>54</v>
      </c>
      <c r="CI26" s="737">
        <v>54</v>
      </c>
      <c r="CJ26" s="737">
        <v>54</v>
      </c>
      <c r="CK26" s="737">
        <v>54</v>
      </c>
      <c r="CL26" s="738">
        <v>54</v>
      </c>
      <c r="CM26" s="736">
        <v>2013</v>
      </c>
      <c r="CN26" s="737">
        <v>2013</v>
      </c>
      <c r="CO26" s="737">
        <v>2013</v>
      </c>
      <c r="CP26" s="737">
        <v>2013</v>
      </c>
      <c r="CQ26" s="738">
        <v>2013</v>
      </c>
      <c r="CR26" s="736">
        <v>604</v>
      </c>
      <c r="CS26" s="737">
        <v>604</v>
      </c>
      <c r="CT26" s="737">
        <v>604</v>
      </c>
      <c r="CU26" s="737">
        <v>604</v>
      </c>
      <c r="CV26" s="738">
        <v>604</v>
      </c>
      <c r="CW26" s="736">
        <v>0</v>
      </c>
      <c r="CX26" s="737">
        <v>0</v>
      </c>
      <c r="CY26" s="737">
        <v>0</v>
      </c>
      <c r="CZ26" s="737">
        <v>0</v>
      </c>
      <c r="DA26" s="738">
        <v>0</v>
      </c>
      <c r="DB26" s="736">
        <v>36</v>
      </c>
      <c r="DC26" s="737">
        <v>36</v>
      </c>
      <c r="DD26" s="737">
        <v>36</v>
      </c>
      <c r="DE26" s="737">
        <v>36</v>
      </c>
      <c r="DF26" s="738">
        <v>36</v>
      </c>
      <c r="DG26" s="736">
        <v>0</v>
      </c>
      <c r="DH26" s="737">
        <v>0</v>
      </c>
      <c r="DI26" s="737">
        <v>0</v>
      </c>
      <c r="DJ26" s="737">
        <v>0</v>
      </c>
      <c r="DK26" s="738">
        <v>0</v>
      </c>
      <c r="DL26" s="736">
        <v>0</v>
      </c>
      <c r="DM26" s="737">
        <v>0</v>
      </c>
      <c r="DN26" s="737">
        <v>0</v>
      </c>
      <c r="DO26" s="737">
        <v>0</v>
      </c>
      <c r="DP26" s="738">
        <v>0</v>
      </c>
      <c r="DQ26" s="736">
        <v>0</v>
      </c>
      <c r="DR26" s="737">
        <v>0</v>
      </c>
      <c r="DS26" s="737">
        <v>0</v>
      </c>
      <c r="DT26" s="737">
        <v>0</v>
      </c>
      <c r="DU26" s="738">
        <v>0</v>
      </c>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594</v>
      </c>
      <c r="BT27" s="734" t="s">
        <v>594</v>
      </c>
      <c r="BU27" s="734" t="s">
        <v>594</v>
      </c>
      <c r="BV27" s="734" t="s">
        <v>594</v>
      </c>
      <c r="BW27" s="734" t="s">
        <v>594</v>
      </c>
      <c r="BX27" s="734" t="s">
        <v>594</v>
      </c>
      <c r="BY27" s="734" t="s">
        <v>594</v>
      </c>
      <c r="BZ27" s="734" t="s">
        <v>594</v>
      </c>
      <c r="CA27" s="734" t="s">
        <v>594</v>
      </c>
      <c r="CB27" s="734" t="s">
        <v>594</v>
      </c>
      <c r="CC27" s="734" t="s">
        <v>594</v>
      </c>
      <c r="CD27" s="734" t="s">
        <v>594</v>
      </c>
      <c r="CE27" s="734" t="s">
        <v>594</v>
      </c>
      <c r="CF27" s="734" t="s">
        <v>594</v>
      </c>
      <c r="CG27" s="735" t="s">
        <v>594</v>
      </c>
      <c r="CH27" s="736">
        <v>121</v>
      </c>
      <c r="CI27" s="737">
        <v>121</v>
      </c>
      <c r="CJ27" s="737">
        <v>121</v>
      </c>
      <c r="CK27" s="737">
        <v>121</v>
      </c>
      <c r="CL27" s="738">
        <v>121</v>
      </c>
      <c r="CM27" s="736">
        <v>1903</v>
      </c>
      <c r="CN27" s="737">
        <v>1903</v>
      </c>
      <c r="CO27" s="737">
        <v>1903</v>
      </c>
      <c r="CP27" s="737">
        <v>1903</v>
      </c>
      <c r="CQ27" s="738">
        <v>1903</v>
      </c>
      <c r="CR27" s="736">
        <v>4</v>
      </c>
      <c r="CS27" s="737">
        <v>4</v>
      </c>
      <c r="CT27" s="737">
        <v>4</v>
      </c>
      <c r="CU27" s="737">
        <v>4</v>
      </c>
      <c r="CV27" s="738">
        <v>4</v>
      </c>
      <c r="CW27" s="736">
        <v>0</v>
      </c>
      <c r="CX27" s="737">
        <v>0</v>
      </c>
      <c r="CY27" s="737">
        <v>0</v>
      </c>
      <c r="CZ27" s="737">
        <v>0</v>
      </c>
      <c r="DA27" s="738">
        <v>0</v>
      </c>
      <c r="DB27" s="736">
        <v>68</v>
      </c>
      <c r="DC27" s="737">
        <v>68</v>
      </c>
      <c r="DD27" s="737">
        <v>68</v>
      </c>
      <c r="DE27" s="737">
        <v>68</v>
      </c>
      <c r="DF27" s="738">
        <v>68</v>
      </c>
      <c r="DG27" s="736">
        <v>0</v>
      </c>
      <c r="DH27" s="737">
        <v>0</v>
      </c>
      <c r="DI27" s="737">
        <v>0</v>
      </c>
      <c r="DJ27" s="737">
        <v>0</v>
      </c>
      <c r="DK27" s="738">
        <v>0</v>
      </c>
      <c r="DL27" s="736">
        <v>0</v>
      </c>
      <c r="DM27" s="737">
        <v>0</v>
      </c>
      <c r="DN27" s="737">
        <v>0</v>
      </c>
      <c r="DO27" s="737">
        <v>0</v>
      </c>
      <c r="DP27" s="738">
        <v>0</v>
      </c>
      <c r="DQ27" s="736">
        <v>0</v>
      </c>
      <c r="DR27" s="737">
        <v>0</v>
      </c>
      <c r="DS27" s="737">
        <v>0</v>
      </c>
      <c r="DT27" s="737">
        <v>0</v>
      </c>
      <c r="DU27" s="738">
        <v>0</v>
      </c>
      <c r="DV27" s="733"/>
      <c r="DW27" s="734"/>
      <c r="DX27" s="734"/>
      <c r="DY27" s="734"/>
      <c r="DZ27" s="739"/>
      <c r="EA27" s="228"/>
    </row>
    <row r="28" spans="1:131" ht="26.25" customHeight="1" thickTop="1" x14ac:dyDescent="0.2">
      <c r="A28" s="240">
        <v>1</v>
      </c>
      <c r="B28" s="709" t="s">
        <v>396</v>
      </c>
      <c r="C28" s="710"/>
      <c r="D28" s="710"/>
      <c r="E28" s="710"/>
      <c r="F28" s="710"/>
      <c r="G28" s="710"/>
      <c r="H28" s="710"/>
      <c r="I28" s="710"/>
      <c r="J28" s="710"/>
      <c r="K28" s="710"/>
      <c r="L28" s="710"/>
      <c r="M28" s="710"/>
      <c r="N28" s="710"/>
      <c r="O28" s="710"/>
      <c r="P28" s="711"/>
      <c r="Q28" s="790">
        <v>91501</v>
      </c>
      <c r="R28" s="791"/>
      <c r="S28" s="791"/>
      <c r="T28" s="791"/>
      <c r="U28" s="791"/>
      <c r="V28" s="791">
        <v>90508</v>
      </c>
      <c r="W28" s="791"/>
      <c r="X28" s="791"/>
      <c r="Y28" s="791"/>
      <c r="Z28" s="791"/>
      <c r="AA28" s="791">
        <v>993</v>
      </c>
      <c r="AB28" s="791"/>
      <c r="AC28" s="791"/>
      <c r="AD28" s="791"/>
      <c r="AE28" s="792"/>
      <c r="AF28" s="793">
        <v>993</v>
      </c>
      <c r="AG28" s="791"/>
      <c r="AH28" s="791"/>
      <c r="AI28" s="791"/>
      <c r="AJ28" s="794"/>
      <c r="AK28" s="795">
        <v>5312</v>
      </c>
      <c r="AL28" s="796"/>
      <c r="AM28" s="796"/>
      <c r="AN28" s="796"/>
      <c r="AO28" s="796"/>
      <c r="AP28" s="796" t="s">
        <v>505</v>
      </c>
      <c r="AQ28" s="796"/>
      <c r="AR28" s="796"/>
      <c r="AS28" s="796"/>
      <c r="AT28" s="796"/>
      <c r="AU28" s="796" t="s">
        <v>505</v>
      </c>
      <c r="AV28" s="796"/>
      <c r="AW28" s="796"/>
      <c r="AX28" s="796"/>
      <c r="AY28" s="796"/>
      <c r="AZ28" s="797" t="s">
        <v>505</v>
      </c>
      <c r="BA28" s="797"/>
      <c r="BB28" s="797"/>
      <c r="BC28" s="797"/>
      <c r="BD28" s="797"/>
      <c r="BE28" s="788"/>
      <c r="BF28" s="788"/>
      <c r="BG28" s="788"/>
      <c r="BH28" s="788"/>
      <c r="BI28" s="789"/>
      <c r="BJ28" s="230"/>
      <c r="BK28" s="230"/>
      <c r="BL28" s="230"/>
      <c r="BM28" s="230"/>
      <c r="BN28" s="230"/>
      <c r="BO28" s="239"/>
      <c r="BP28" s="239"/>
      <c r="BQ28" s="236">
        <v>22</v>
      </c>
      <c r="BR28" s="237"/>
      <c r="BS28" s="733" t="s">
        <v>595</v>
      </c>
      <c r="BT28" s="734" t="s">
        <v>595</v>
      </c>
      <c r="BU28" s="734" t="s">
        <v>595</v>
      </c>
      <c r="BV28" s="734" t="s">
        <v>595</v>
      </c>
      <c r="BW28" s="734" t="s">
        <v>595</v>
      </c>
      <c r="BX28" s="734" t="s">
        <v>595</v>
      </c>
      <c r="BY28" s="734" t="s">
        <v>595</v>
      </c>
      <c r="BZ28" s="734" t="s">
        <v>595</v>
      </c>
      <c r="CA28" s="734" t="s">
        <v>595</v>
      </c>
      <c r="CB28" s="734" t="s">
        <v>595</v>
      </c>
      <c r="CC28" s="734" t="s">
        <v>595</v>
      </c>
      <c r="CD28" s="734" t="s">
        <v>595</v>
      </c>
      <c r="CE28" s="734" t="s">
        <v>595</v>
      </c>
      <c r="CF28" s="734" t="s">
        <v>595</v>
      </c>
      <c r="CG28" s="735" t="s">
        <v>595</v>
      </c>
      <c r="CH28" s="736">
        <v>0</v>
      </c>
      <c r="CI28" s="737">
        <v>0</v>
      </c>
      <c r="CJ28" s="737">
        <v>0</v>
      </c>
      <c r="CK28" s="737">
        <v>0</v>
      </c>
      <c r="CL28" s="738">
        <v>0</v>
      </c>
      <c r="CM28" s="736">
        <v>10</v>
      </c>
      <c r="CN28" s="737">
        <v>10</v>
      </c>
      <c r="CO28" s="737">
        <v>10</v>
      </c>
      <c r="CP28" s="737">
        <v>10</v>
      </c>
      <c r="CQ28" s="738">
        <v>10</v>
      </c>
      <c r="CR28" s="736">
        <v>2</v>
      </c>
      <c r="CS28" s="737">
        <v>2</v>
      </c>
      <c r="CT28" s="737">
        <v>2</v>
      </c>
      <c r="CU28" s="737">
        <v>2</v>
      </c>
      <c r="CV28" s="738">
        <v>2</v>
      </c>
      <c r="CW28" s="736">
        <v>13</v>
      </c>
      <c r="CX28" s="737">
        <v>13</v>
      </c>
      <c r="CY28" s="737">
        <v>13</v>
      </c>
      <c r="CZ28" s="737">
        <v>13</v>
      </c>
      <c r="DA28" s="738">
        <v>13</v>
      </c>
      <c r="DB28" s="736">
        <v>0</v>
      </c>
      <c r="DC28" s="737">
        <v>0</v>
      </c>
      <c r="DD28" s="737">
        <v>0</v>
      </c>
      <c r="DE28" s="737">
        <v>0</v>
      </c>
      <c r="DF28" s="738">
        <v>0</v>
      </c>
      <c r="DG28" s="736">
        <v>0</v>
      </c>
      <c r="DH28" s="737">
        <v>0</v>
      </c>
      <c r="DI28" s="737">
        <v>0</v>
      </c>
      <c r="DJ28" s="737">
        <v>0</v>
      </c>
      <c r="DK28" s="738">
        <v>0</v>
      </c>
      <c r="DL28" s="736">
        <v>0</v>
      </c>
      <c r="DM28" s="737">
        <v>0</v>
      </c>
      <c r="DN28" s="737">
        <v>0</v>
      </c>
      <c r="DO28" s="737">
        <v>0</v>
      </c>
      <c r="DP28" s="738">
        <v>0</v>
      </c>
      <c r="DQ28" s="736">
        <v>0</v>
      </c>
      <c r="DR28" s="737">
        <v>0</v>
      </c>
      <c r="DS28" s="737">
        <v>0</v>
      </c>
      <c r="DT28" s="737">
        <v>0</v>
      </c>
      <c r="DU28" s="738">
        <v>0</v>
      </c>
      <c r="DV28" s="733"/>
      <c r="DW28" s="734"/>
      <c r="DX28" s="734"/>
      <c r="DY28" s="734"/>
      <c r="DZ28" s="739"/>
      <c r="EA28" s="228"/>
    </row>
    <row r="29" spans="1:131" ht="26.25" customHeight="1" x14ac:dyDescent="0.2">
      <c r="A29" s="240">
        <v>2</v>
      </c>
      <c r="B29" s="740" t="s">
        <v>397</v>
      </c>
      <c r="C29" s="741"/>
      <c r="D29" s="741"/>
      <c r="E29" s="741"/>
      <c r="F29" s="741"/>
      <c r="G29" s="741"/>
      <c r="H29" s="741"/>
      <c r="I29" s="741"/>
      <c r="J29" s="741"/>
      <c r="K29" s="741"/>
      <c r="L29" s="741"/>
      <c r="M29" s="741"/>
      <c r="N29" s="741"/>
      <c r="O29" s="741"/>
      <c r="P29" s="742"/>
      <c r="Q29" s="743">
        <v>384</v>
      </c>
      <c r="R29" s="744"/>
      <c r="S29" s="744"/>
      <c r="T29" s="744"/>
      <c r="U29" s="744"/>
      <c r="V29" s="744">
        <v>469</v>
      </c>
      <c r="W29" s="744"/>
      <c r="X29" s="744"/>
      <c r="Y29" s="744"/>
      <c r="Z29" s="744"/>
      <c r="AA29" s="744">
        <v>-85</v>
      </c>
      <c r="AB29" s="744"/>
      <c r="AC29" s="744"/>
      <c r="AD29" s="744"/>
      <c r="AE29" s="745"/>
      <c r="AF29" s="786">
        <v>2093</v>
      </c>
      <c r="AG29" s="744"/>
      <c r="AH29" s="744"/>
      <c r="AI29" s="744"/>
      <c r="AJ29" s="787"/>
      <c r="AK29" s="802" t="s">
        <v>602</v>
      </c>
      <c r="AL29" s="798"/>
      <c r="AM29" s="798"/>
      <c r="AN29" s="798"/>
      <c r="AO29" s="798"/>
      <c r="AP29" s="798" t="s">
        <v>602</v>
      </c>
      <c r="AQ29" s="798"/>
      <c r="AR29" s="798"/>
      <c r="AS29" s="798"/>
      <c r="AT29" s="798"/>
      <c r="AU29" s="798" t="s">
        <v>602</v>
      </c>
      <c r="AV29" s="798"/>
      <c r="AW29" s="798"/>
      <c r="AX29" s="798"/>
      <c r="AY29" s="798"/>
      <c r="AZ29" s="799" t="s">
        <v>602</v>
      </c>
      <c r="BA29" s="799"/>
      <c r="BB29" s="799"/>
      <c r="BC29" s="799"/>
      <c r="BD29" s="799"/>
      <c r="BE29" s="800" t="s">
        <v>398</v>
      </c>
      <c r="BF29" s="800"/>
      <c r="BG29" s="800"/>
      <c r="BH29" s="800"/>
      <c r="BI29" s="801"/>
      <c r="BJ29" s="230"/>
      <c r="BK29" s="230"/>
      <c r="BL29" s="230"/>
      <c r="BM29" s="230"/>
      <c r="BN29" s="230"/>
      <c r="BO29" s="239"/>
      <c r="BP29" s="239"/>
      <c r="BQ29" s="236">
        <v>23</v>
      </c>
      <c r="BR29" s="237"/>
      <c r="BS29" s="733" t="s">
        <v>596</v>
      </c>
      <c r="BT29" s="734" t="s">
        <v>596</v>
      </c>
      <c r="BU29" s="734" t="s">
        <v>596</v>
      </c>
      <c r="BV29" s="734" t="s">
        <v>596</v>
      </c>
      <c r="BW29" s="734" t="s">
        <v>596</v>
      </c>
      <c r="BX29" s="734" t="s">
        <v>596</v>
      </c>
      <c r="BY29" s="734" t="s">
        <v>596</v>
      </c>
      <c r="BZ29" s="734" t="s">
        <v>596</v>
      </c>
      <c r="CA29" s="734" t="s">
        <v>596</v>
      </c>
      <c r="CB29" s="734" t="s">
        <v>596</v>
      </c>
      <c r="CC29" s="734" t="s">
        <v>596</v>
      </c>
      <c r="CD29" s="734" t="s">
        <v>596</v>
      </c>
      <c r="CE29" s="734" t="s">
        <v>596</v>
      </c>
      <c r="CF29" s="734" t="s">
        <v>596</v>
      </c>
      <c r="CG29" s="735" t="s">
        <v>596</v>
      </c>
      <c r="CH29" s="736">
        <v>5</v>
      </c>
      <c r="CI29" s="737">
        <v>5</v>
      </c>
      <c r="CJ29" s="737">
        <v>5</v>
      </c>
      <c r="CK29" s="737">
        <v>5</v>
      </c>
      <c r="CL29" s="738">
        <v>5</v>
      </c>
      <c r="CM29" s="736">
        <v>1850</v>
      </c>
      <c r="CN29" s="737">
        <v>1850</v>
      </c>
      <c r="CO29" s="737">
        <v>1850</v>
      </c>
      <c r="CP29" s="737">
        <v>1850</v>
      </c>
      <c r="CQ29" s="738">
        <v>1850</v>
      </c>
      <c r="CR29" s="736">
        <v>116</v>
      </c>
      <c r="CS29" s="737">
        <v>116</v>
      </c>
      <c r="CT29" s="737">
        <v>116</v>
      </c>
      <c r="CU29" s="737">
        <v>116</v>
      </c>
      <c r="CV29" s="738">
        <v>116</v>
      </c>
      <c r="CW29" s="736">
        <v>329</v>
      </c>
      <c r="CX29" s="737">
        <v>329</v>
      </c>
      <c r="CY29" s="737">
        <v>329</v>
      </c>
      <c r="CZ29" s="737">
        <v>329</v>
      </c>
      <c r="DA29" s="738">
        <v>329</v>
      </c>
      <c r="DB29" s="736">
        <v>0</v>
      </c>
      <c r="DC29" s="737">
        <v>0</v>
      </c>
      <c r="DD29" s="737">
        <v>0</v>
      </c>
      <c r="DE29" s="737">
        <v>0</v>
      </c>
      <c r="DF29" s="738">
        <v>0</v>
      </c>
      <c r="DG29" s="736">
        <v>0</v>
      </c>
      <c r="DH29" s="737">
        <v>0</v>
      </c>
      <c r="DI29" s="737">
        <v>0</v>
      </c>
      <c r="DJ29" s="737">
        <v>0</v>
      </c>
      <c r="DK29" s="738">
        <v>0</v>
      </c>
      <c r="DL29" s="736">
        <v>0</v>
      </c>
      <c r="DM29" s="737">
        <v>0</v>
      </c>
      <c r="DN29" s="737">
        <v>0</v>
      </c>
      <c r="DO29" s="737">
        <v>0</v>
      </c>
      <c r="DP29" s="738">
        <v>0</v>
      </c>
      <c r="DQ29" s="736">
        <v>0</v>
      </c>
      <c r="DR29" s="737">
        <v>0</v>
      </c>
      <c r="DS29" s="737">
        <v>0</v>
      </c>
      <c r="DT29" s="737">
        <v>0</v>
      </c>
      <c r="DU29" s="738">
        <v>0</v>
      </c>
      <c r="DV29" s="733"/>
      <c r="DW29" s="734"/>
      <c r="DX29" s="734"/>
      <c r="DY29" s="734"/>
      <c r="DZ29" s="739"/>
      <c r="EA29" s="228"/>
    </row>
    <row r="30" spans="1:131" ht="26.25" customHeight="1" x14ac:dyDescent="0.2">
      <c r="A30" s="240">
        <v>3</v>
      </c>
      <c r="B30" s="740" t="s">
        <v>399</v>
      </c>
      <c r="C30" s="741"/>
      <c r="D30" s="741"/>
      <c r="E30" s="741"/>
      <c r="F30" s="741"/>
      <c r="G30" s="741"/>
      <c r="H30" s="741"/>
      <c r="I30" s="741"/>
      <c r="J30" s="741"/>
      <c r="K30" s="741"/>
      <c r="L30" s="741"/>
      <c r="M30" s="741"/>
      <c r="N30" s="741"/>
      <c r="O30" s="741"/>
      <c r="P30" s="742"/>
      <c r="Q30" s="743">
        <v>1774</v>
      </c>
      <c r="R30" s="744"/>
      <c r="S30" s="744"/>
      <c r="T30" s="744"/>
      <c r="U30" s="744"/>
      <c r="V30" s="744">
        <v>1232</v>
      </c>
      <c r="W30" s="744"/>
      <c r="X30" s="744"/>
      <c r="Y30" s="744"/>
      <c r="Z30" s="744"/>
      <c r="AA30" s="744">
        <v>542</v>
      </c>
      <c r="AB30" s="744"/>
      <c r="AC30" s="744"/>
      <c r="AD30" s="744"/>
      <c r="AE30" s="745"/>
      <c r="AF30" s="786">
        <v>513</v>
      </c>
      <c r="AG30" s="744"/>
      <c r="AH30" s="744"/>
      <c r="AI30" s="744"/>
      <c r="AJ30" s="787"/>
      <c r="AK30" s="802" t="s">
        <v>602</v>
      </c>
      <c r="AL30" s="798"/>
      <c r="AM30" s="798"/>
      <c r="AN30" s="798"/>
      <c r="AO30" s="798"/>
      <c r="AP30" s="798">
        <v>4187</v>
      </c>
      <c r="AQ30" s="798"/>
      <c r="AR30" s="798"/>
      <c r="AS30" s="798"/>
      <c r="AT30" s="798"/>
      <c r="AU30" s="798" t="s">
        <v>602</v>
      </c>
      <c r="AV30" s="798"/>
      <c r="AW30" s="798"/>
      <c r="AX30" s="798"/>
      <c r="AY30" s="798"/>
      <c r="AZ30" s="799" t="s">
        <v>602</v>
      </c>
      <c r="BA30" s="799"/>
      <c r="BB30" s="799"/>
      <c r="BC30" s="799"/>
      <c r="BD30" s="799"/>
      <c r="BE30" s="800" t="s">
        <v>400</v>
      </c>
      <c r="BF30" s="800"/>
      <c r="BG30" s="800"/>
      <c r="BH30" s="800"/>
      <c r="BI30" s="801"/>
      <c r="BJ30" s="230"/>
      <c r="BK30" s="230"/>
      <c r="BL30" s="230"/>
      <c r="BM30" s="230"/>
      <c r="BN30" s="230"/>
      <c r="BO30" s="239"/>
      <c r="BP30" s="239"/>
      <c r="BQ30" s="236">
        <v>24</v>
      </c>
      <c r="BR30" s="237"/>
      <c r="BS30" s="733" t="s">
        <v>597</v>
      </c>
      <c r="BT30" s="734" t="s">
        <v>597</v>
      </c>
      <c r="BU30" s="734" t="s">
        <v>597</v>
      </c>
      <c r="BV30" s="734" t="s">
        <v>597</v>
      </c>
      <c r="BW30" s="734" t="s">
        <v>597</v>
      </c>
      <c r="BX30" s="734" t="s">
        <v>597</v>
      </c>
      <c r="BY30" s="734" t="s">
        <v>597</v>
      </c>
      <c r="BZ30" s="734" t="s">
        <v>597</v>
      </c>
      <c r="CA30" s="734" t="s">
        <v>597</v>
      </c>
      <c r="CB30" s="734" t="s">
        <v>597</v>
      </c>
      <c r="CC30" s="734" t="s">
        <v>597</v>
      </c>
      <c r="CD30" s="734" t="s">
        <v>597</v>
      </c>
      <c r="CE30" s="734" t="s">
        <v>597</v>
      </c>
      <c r="CF30" s="734" t="s">
        <v>597</v>
      </c>
      <c r="CG30" s="735" t="s">
        <v>597</v>
      </c>
      <c r="CH30" s="736">
        <v>2</v>
      </c>
      <c r="CI30" s="737">
        <v>2</v>
      </c>
      <c r="CJ30" s="737">
        <v>2</v>
      </c>
      <c r="CK30" s="737">
        <v>2</v>
      </c>
      <c r="CL30" s="738">
        <v>2</v>
      </c>
      <c r="CM30" s="736">
        <v>542</v>
      </c>
      <c r="CN30" s="737">
        <v>542</v>
      </c>
      <c r="CO30" s="737">
        <v>542</v>
      </c>
      <c r="CP30" s="737">
        <v>542</v>
      </c>
      <c r="CQ30" s="738">
        <v>542</v>
      </c>
      <c r="CR30" s="736">
        <v>70</v>
      </c>
      <c r="CS30" s="737">
        <v>70</v>
      </c>
      <c r="CT30" s="737">
        <v>70</v>
      </c>
      <c r="CU30" s="737">
        <v>70</v>
      </c>
      <c r="CV30" s="738">
        <v>70</v>
      </c>
      <c r="CW30" s="736">
        <v>2</v>
      </c>
      <c r="CX30" s="737">
        <v>2</v>
      </c>
      <c r="CY30" s="737">
        <v>2</v>
      </c>
      <c r="CZ30" s="737">
        <v>2</v>
      </c>
      <c r="DA30" s="738">
        <v>2</v>
      </c>
      <c r="DB30" s="736">
        <v>0</v>
      </c>
      <c r="DC30" s="737">
        <v>0</v>
      </c>
      <c r="DD30" s="737">
        <v>0</v>
      </c>
      <c r="DE30" s="737">
        <v>0</v>
      </c>
      <c r="DF30" s="738">
        <v>0</v>
      </c>
      <c r="DG30" s="736">
        <v>0</v>
      </c>
      <c r="DH30" s="737">
        <v>0</v>
      </c>
      <c r="DI30" s="737">
        <v>0</v>
      </c>
      <c r="DJ30" s="737">
        <v>0</v>
      </c>
      <c r="DK30" s="738">
        <v>0</v>
      </c>
      <c r="DL30" s="736">
        <v>0</v>
      </c>
      <c r="DM30" s="737">
        <v>0</v>
      </c>
      <c r="DN30" s="737">
        <v>0</v>
      </c>
      <c r="DO30" s="737">
        <v>0</v>
      </c>
      <c r="DP30" s="738">
        <v>0</v>
      </c>
      <c r="DQ30" s="736">
        <v>0</v>
      </c>
      <c r="DR30" s="737">
        <v>0</v>
      </c>
      <c r="DS30" s="737">
        <v>0</v>
      </c>
      <c r="DT30" s="737">
        <v>0</v>
      </c>
      <c r="DU30" s="738">
        <v>0</v>
      </c>
      <c r="DV30" s="733"/>
      <c r="DW30" s="734"/>
      <c r="DX30" s="734"/>
      <c r="DY30" s="734"/>
      <c r="DZ30" s="739"/>
      <c r="EA30" s="228"/>
    </row>
    <row r="31" spans="1:131" ht="26.25" customHeight="1" x14ac:dyDescent="0.2">
      <c r="A31" s="240">
        <v>4</v>
      </c>
      <c r="B31" s="740" t="s">
        <v>401</v>
      </c>
      <c r="C31" s="741"/>
      <c r="D31" s="741"/>
      <c r="E31" s="741"/>
      <c r="F31" s="741"/>
      <c r="G31" s="741"/>
      <c r="H31" s="741"/>
      <c r="I31" s="741"/>
      <c r="J31" s="741"/>
      <c r="K31" s="741"/>
      <c r="L31" s="741"/>
      <c r="M31" s="741"/>
      <c r="N31" s="741"/>
      <c r="O31" s="741"/>
      <c r="P31" s="742"/>
      <c r="Q31" s="743">
        <v>1648</v>
      </c>
      <c r="R31" s="744"/>
      <c r="S31" s="744"/>
      <c r="T31" s="744"/>
      <c r="U31" s="744"/>
      <c r="V31" s="744">
        <v>1647</v>
      </c>
      <c r="W31" s="744"/>
      <c r="X31" s="744"/>
      <c r="Y31" s="744"/>
      <c r="Z31" s="744"/>
      <c r="AA31" s="744">
        <v>1</v>
      </c>
      <c r="AB31" s="744"/>
      <c r="AC31" s="744"/>
      <c r="AD31" s="744"/>
      <c r="AE31" s="745"/>
      <c r="AF31" s="786" t="s">
        <v>402</v>
      </c>
      <c r="AG31" s="744"/>
      <c r="AH31" s="744"/>
      <c r="AI31" s="744"/>
      <c r="AJ31" s="787"/>
      <c r="AK31" s="802" t="s">
        <v>602</v>
      </c>
      <c r="AL31" s="798"/>
      <c r="AM31" s="798"/>
      <c r="AN31" s="798"/>
      <c r="AO31" s="798"/>
      <c r="AP31" s="798">
        <v>1767</v>
      </c>
      <c r="AQ31" s="798"/>
      <c r="AR31" s="798"/>
      <c r="AS31" s="798"/>
      <c r="AT31" s="798"/>
      <c r="AU31" s="798" t="s">
        <v>602</v>
      </c>
      <c r="AV31" s="798"/>
      <c r="AW31" s="798"/>
      <c r="AX31" s="798"/>
      <c r="AY31" s="798"/>
      <c r="AZ31" s="799" t="s">
        <v>602</v>
      </c>
      <c r="BA31" s="799"/>
      <c r="BB31" s="799"/>
      <c r="BC31" s="799"/>
      <c r="BD31" s="799"/>
      <c r="BE31" s="800" t="s">
        <v>400</v>
      </c>
      <c r="BF31" s="800"/>
      <c r="BG31" s="800"/>
      <c r="BH31" s="800"/>
      <c r="BI31" s="801"/>
      <c r="BJ31" s="230"/>
      <c r="BK31" s="230"/>
      <c r="BL31" s="230"/>
      <c r="BM31" s="230"/>
      <c r="BN31" s="230"/>
      <c r="BO31" s="239"/>
      <c r="BP31" s="239"/>
      <c r="BQ31" s="236">
        <v>25</v>
      </c>
      <c r="BR31" s="237"/>
      <c r="BS31" s="733" t="s">
        <v>598</v>
      </c>
      <c r="BT31" s="734" t="s">
        <v>598</v>
      </c>
      <c r="BU31" s="734" t="s">
        <v>598</v>
      </c>
      <c r="BV31" s="734" t="s">
        <v>598</v>
      </c>
      <c r="BW31" s="734" t="s">
        <v>598</v>
      </c>
      <c r="BX31" s="734" t="s">
        <v>598</v>
      </c>
      <c r="BY31" s="734" t="s">
        <v>598</v>
      </c>
      <c r="BZ31" s="734" t="s">
        <v>598</v>
      </c>
      <c r="CA31" s="734" t="s">
        <v>598</v>
      </c>
      <c r="CB31" s="734" t="s">
        <v>598</v>
      </c>
      <c r="CC31" s="734" t="s">
        <v>598</v>
      </c>
      <c r="CD31" s="734" t="s">
        <v>598</v>
      </c>
      <c r="CE31" s="734" t="s">
        <v>598</v>
      </c>
      <c r="CF31" s="734" t="s">
        <v>598</v>
      </c>
      <c r="CG31" s="735" t="s">
        <v>598</v>
      </c>
      <c r="CH31" s="736">
        <v>1</v>
      </c>
      <c r="CI31" s="737">
        <v>1</v>
      </c>
      <c r="CJ31" s="737">
        <v>1</v>
      </c>
      <c r="CK31" s="737">
        <v>1</v>
      </c>
      <c r="CL31" s="738">
        <v>1</v>
      </c>
      <c r="CM31" s="736">
        <v>53</v>
      </c>
      <c r="CN31" s="737">
        <v>53</v>
      </c>
      <c r="CO31" s="737">
        <v>53</v>
      </c>
      <c r="CP31" s="737">
        <v>53</v>
      </c>
      <c r="CQ31" s="738">
        <v>53</v>
      </c>
      <c r="CR31" s="736">
        <v>20</v>
      </c>
      <c r="CS31" s="737">
        <v>20</v>
      </c>
      <c r="CT31" s="737">
        <v>20</v>
      </c>
      <c r="CU31" s="737">
        <v>20</v>
      </c>
      <c r="CV31" s="738">
        <v>20</v>
      </c>
      <c r="CW31" s="736">
        <v>12</v>
      </c>
      <c r="CX31" s="737">
        <v>12</v>
      </c>
      <c r="CY31" s="737">
        <v>12</v>
      </c>
      <c r="CZ31" s="737">
        <v>12</v>
      </c>
      <c r="DA31" s="738">
        <v>12</v>
      </c>
      <c r="DB31" s="736">
        <v>0</v>
      </c>
      <c r="DC31" s="737">
        <v>0</v>
      </c>
      <c r="DD31" s="737">
        <v>0</v>
      </c>
      <c r="DE31" s="737">
        <v>0</v>
      </c>
      <c r="DF31" s="738">
        <v>0</v>
      </c>
      <c r="DG31" s="736">
        <v>0</v>
      </c>
      <c r="DH31" s="737">
        <v>0</v>
      </c>
      <c r="DI31" s="737">
        <v>0</v>
      </c>
      <c r="DJ31" s="737">
        <v>0</v>
      </c>
      <c r="DK31" s="738">
        <v>0</v>
      </c>
      <c r="DL31" s="736">
        <v>0</v>
      </c>
      <c r="DM31" s="737">
        <v>0</v>
      </c>
      <c r="DN31" s="737">
        <v>0</v>
      </c>
      <c r="DO31" s="737">
        <v>0</v>
      </c>
      <c r="DP31" s="738">
        <v>0</v>
      </c>
      <c r="DQ31" s="736">
        <v>0</v>
      </c>
      <c r="DR31" s="737">
        <v>0</v>
      </c>
      <c r="DS31" s="737">
        <v>0</v>
      </c>
      <c r="DT31" s="737">
        <v>0</v>
      </c>
      <c r="DU31" s="738">
        <v>0</v>
      </c>
      <c r="DV31" s="733"/>
      <c r="DW31" s="734"/>
      <c r="DX31" s="734"/>
      <c r="DY31" s="734"/>
      <c r="DZ31" s="739"/>
      <c r="EA31" s="228"/>
    </row>
    <row r="32" spans="1:131" ht="26.25" customHeight="1" x14ac:dyDescent="0.2">
      <c r="A32" s="240">
        <v>5</v>
      </c>
      <c r="B32" s="740"/>
      <c r="C32" s="741"/>
      <c r="D32" s="741"/>
      <c r="E32" s="741"/>
      <c r="F32" s="741"/>
      <c r="G32" s="741"/>
      <c r="H32" s="741"/>
      <c r="I32" s="741"/>
      <c r="J32" s="741"/>
      <c r="K32" s="741"/>
      <c r="L32" s="741"/>
      <c r="M32" s="741"/>
      <c r="N32" s="741"/>
      <c r="O32" s="741"/>
      <c r="P32" s="742"/>
      <c r="Q32" s="743"/>
      <c r="R32" s="744"/>
      <c r="S32" s="744"/>
      <c r="T32" s="744"/>
      <c r="U32" s="744"/>
      <c r="V32" s="744"/>
      <c r="W32" s="744"/>
      <c r="X32" s="744"/>
      <c r="Y32" s="744"/>
      <c r="Z32" s="744"/>
      <c r="AA32" s="744"/>
      <c r="AB32" s="744"/>
      <c r="AC32" s="744"/>
      <c r="AD32" s="744"/>
      <c r="AE32" s="745"/>
      <c r="AF32" s="786"/>
      <c r="AG32" s="744"/>
      <c r="AH32" s="744"/>
      <c r="AI32" s="744"/>
      <c r="AJ32" s="787"/>
      <c r="AK32" s="802"/>
      <c r="AL32" s="798"/>
      <c r="AM32" s="798"/>
      <c r="AN32" s="798"/>
      <c r="AO32" s="798"/>
      <c r="AP32" s="798"/>
      <c r="AQ32" s="798"/>
      <c r="AR32" s="798"/>
      <c r="AS32" s="798"/>
      <c r="AT32" s="798"/>
      <c r="AU32" s="798"/>
      <c r="AV32" s="798"/>
      <c r="AW32" s="798"/>
      <c r="AX32" s="798"/>
      <c r="AY32" s="798"/>
      <c r="AZ32" s="799"/>
      <c r="BA32" s="799"/>
      <c r="BB32" s="799"/>
      <c r="BC32" s="799"/>
      <c r="BD32" s="799"/>
      <c r="BE32" s="800"/>
      <c r="BF32" s="800"/>
      <c r="BG32" s="800"/>
      <c r="BH32" s="800"/>
      <c r="BI32" s="801"/>
      <c r="BJ32" s="230"/>
      <c r="BK32" s="230"/>
      <c r="BL32" s="230"/>
      <c r="BM32" s="230"/>
      <c r="BN32" s="230"/>
      <c r="BO32" s="239"/>
      <c r="BP32" s="239"/>
      <c r="BQ32" s="236">
        <v>26</v>
      </c>
      <c r="BR32" s="237"/>
      <c r="BS32" s="733" t="s">
        <v>599</v>
      </c>
      <c r="BT32" s="734" t="s">
        <v>599</v>
      </c>
      <c r="BU32" s="734" t="s">
        <v>599</v>
      </c>
      <c r="BV32" s="734" t="s">
        <v>599</v>
      </c>
      <c r="BW32" s="734" t="s">
        <v>599</v>
      </c>
      <c r="BX32" s="734" t="s">
        <v>599</v>
      </c>
      <c r="BY32" s="734" t="s">
        <v>599</v>
      </c>
      <c r="BZ32" s="734" t="s">
        <v>599</v>
      </c>
      <c r="CA32" s="734" t="s">
        <v>599</v>
      </c>
      <c r="CB32" s="734" t="s">
        <v>599</v>
      </c>
      <c r="CC32" s="734" t="s">
        <v>599</v>
      </c>
      <c r="CD32" s="734" t="s">
        <v>599</v>
      </c>
      <c r="CE32" s="734" t="s">
        <v>599</v>
      </c>
      <c r="CF32" s="734" t="s">
        <v>599</v>
      </c>
      <c r="CG32" s="735" t="s">
        <v>599</v>
      </c>
      <c r="CH32" s="736">
        <v>-14</v>
      </c>
      <c r="CI32" s="737">
        <v>-14</v>
      </c>
      <c r="CJ32" s="737">
        <v>-14</v>
      </c>
      <c r="CK32" s="737">
        <v>-14</v>
      </c>
      <c r="CL32" s="738">
        <v>-14</v>
      </c>
      <c r="CM32" s="736">
        <v>102</v>
      </c>
      <c r="CN32" s="737">
        <v>102</v>
      </c>
      <c r="CO32" s="737">
        <v>102</v>
      </c>
      <c r="CP32" s="737">
        <v>102</v>
      </c>
      <c r="CQ32" s="738">
        <v>102</v>
      </c>
      <c r="CR32" s="736">
        <v>96</v>
      </c>
      <c r="CS32" s="737">
        <v>96</v>
      </c>
      <c r="CT32" s="737">
        <v>96</v>
      </c>
      <c r="CU32" s="737">
        <v>96</v>
      </c>
      <c r="CV32" s="738">
        <v>96</v>
      </c>
      <c r="CW32" s="736">
        <v>18</v>
      </c>
      <c r="CX32" s="737">
        <v>18</v>
      </c>
      <c r="CY32" s="737">
        <v>18</v>
      </c>
      <c r="CZ32" s="737">
        <v>18</v>
      </c>
      <c r="DA32" s="738">
        <v>18</v>
      </c>
      <c r="DB32" s="736">
        <v>0</v>
      </c>
      <c r="DC32" s="737">
        <v>0</v>
      </c>
      <c r="DD32" s="737">
        <v>0</v>
      </c>
      <c r="DE32" s="737">
        <v>0</v>
      </c>
      <c r="DF32" s="738">
        <v>0</v>
      </c>
      <c r="DG32" s="736">
        <v>0</v>
      </c>
      <c r="DH32" s="737">
        <v>0</v>
      </c>
      <c r="DI32" s="737">
        <v>0</v>
      </c>
      <c r="DJ32" s="737">
        <v>0</v>
      </c>
      <c r="DK32" s="738">
        <v>0</v>
      </c>
      <c r="DL32" s="736">
        <v>0</v>
      </c>
      <c r="DM32" s="737">
        <v>0</v>
      </c>
      <c r="DN32" s="737">
        <v>0</v>
      </c>
      <c r="DO32" s="737">
        <v>0</v>
      </c>
      <c r="DP32" s="738">
        <v>0</v>
      </c>
      <c r="DQ32" s="736">
        <v>0</v>
      </c>
      <c r="DR32" s="737">
        <v>0</v>
      </c>
      <c r="DS32" s="737">
        <v>0</v>
      </c>
      <c r="DT32" s="737">
        <v>0</v>
      </c>
      <c r="DU32" s="738">
        <v>0</v>
      </c>
      <c r="DV32" s="733"/>
      <c r="DW32" s="734"/>
      <c r="DX32" s="734"/>
      <c r="DY32" s="734"/>
      <c r="DZ32" s="739"/>
      <c r="EA32" s="228"/>
    </row>
    <row r="33" spans="1:131" ht="26.25" customHeight="1" x14ac:dyDescent="0.2">
      <c r="A33" s="240">
        <v>6</v>
      </c>
      <c r="B33" s="740"/>
      <c r="C33" s="741"/>
      <c r="D33" s="741"/>
      <c r="E33" s="741"/>
      <c r="F33" s="741"/>
      <c r="G33" s="741"/>
      <c r="H33" s="741"/>
      <c r="I33" s="741"/>
      <c r="J33" s="741"/>
      <c r="K33" s="741"/>
      <c r="L33" s="741"/>
      <c r="M33" s="741"/>
      <c r="N33" s="741"/>
      <c r="O33" s="741"/>
      <c r="P33" s="742"/>
      <c r="Q33" s="743"/>
      <c r="R33" s="744"/>
      <c r="S33" s="744"/>
      <c r="T33" s="744"/>
      <c r="U33" s="744"/>
      <c r="V33" s="744"/>
      <c r="W33" s="744"/>
      <c r="X33" s="744"/>
      <c r="Y33" s="744"/>
      <c r="Z33" s="744"/>
      <c r="AA33" s="744"/>
      <c r="AB33" s="744"/>
      <c r="AC33" s="744"/>
      <c r="AD33" s="744"/>
      <c r="AE33" s="745"/>
      <c r="AF33" s="786"/>
      <c r="AG33" s="744"/>
      <c r="AH33" s="744"/>
      <c r="AI33" s="744"/>
      <c r="AJ33" s="787"/>
      <c r="AK33" s="802"/>
      <c r="AL33" s="798"/>
      <c r="AM33" s="798"/>
      <c r="AN33" s="798"/>
      <c r="AO33" s="798"/>
      <c r="AP33" s="798"/>
      <c r="AQ33" s="798"/>
      <c r="AR33" s="798"/>
      <c r="AS33" s="798"/>
      <c r="AT33" s="798"/>
      <c r="AU33" s="798"/>
      <c r="AV33" s="798"/>
      <c r="AW33" s="798"/>
      <c r="AX33" s="798"/>
      <c r="AY33" s="798"/>
      <c r="AZ33" s="799"/>
      <c r="BA33" s="799"/>
      <c r="BB33" s="799"/>
      <c r="BC33" s="799"/>
      <c r="BD33" s="799"/>
      <c r="BE33" s="800"/>
      <c r="BF33" s="800"/>
      <c r="BG33" s="800"/>
      <c r="BH33" s="800"/>
      <c r="BI33" s="801"/>
      <c r="BJ33" s="230"/>
      <c r="BK33" s="230"/>
      <c r="BL33" s="230"/>
      <c r="BM33" s="230"/>
      <c r="BN33" s="230"/>
      <c r="BO33" s="239"/>
      <c r="BP33" s="239"/>
      <c r="BQ33" s="236">
        <v>27</v>
      </c>
      <c r="BR33" s="237"/>
      <c r="BS33" s="733" t="s">
        <v>600</v>
      </c>
      <c r="BT33" s="734" t="s">
        <v>600</v>
      </c>
      <c r="BU33" s="734" t="s">
        <v>600</v>
      </c>
      <c r="BV33" s="734" t="s">
        <v>600</v>
      </c>
      <c r="BW33" s="734" t="s">
        <v>600</v>
      </c>
      <c r="BX33" s="734" t="s">
        <v>600</v>
      </c>
      <c r="BY33" s="734" t="s">
        <v>600</v>
      </c>
      <c r="BZ33" s="734" t="s">
        <v>600</v>
      </c>
      <c r="CA33" s="734" t="s">
        <v>600</v>
      </c>
      <c r="CB33" s="734" t="s">
        <v>600</v>
      </c>
      <c r="CC33" s="734" t="s">
        <v>600</v>
      </c>
      <c r="CD33" s="734" t="s">
        <v>600</v>
      </c>
      <c r="CE33" s="734" t="s">
        <v>600</v>
      </c>
      <c r="CF33" s="734" t="s">
        <v>600</v>
      </c>
      <c r="CG33" s="735" t="s">
        <v>600</v>
      </c>
      <c r="CH33" s="736">
        <v>33</v>
      </c>
      <c r="CI33" s="737">
        <v>33</v>
      </c>
      <c r="CJ33" s="737">
        <v>33</v>
      </c>
      <c r="CK33" s="737">
        <v>33</v>
      </c>
      <c r="CL33" s="738">
        <v>33</v>
      </c>
      <c r="CM33" s="736">
        <v>4132</v>
      </c>
      <c r="CN33" s="737">
        <v>4132</v>
      </c>
      <c r="CO33" s="737">
        <v>4132</v>
      </c>
      <c r="CP33" s="737">
        <v>4132</v>
      </c>
      <c r="CQ33" s="738">
        <v>4132</v>
      </c>
      <c r="CR33" s="736">
        <v>30</v>
      </c>
      <c r="CS33" s="737">
        <v>30</v>
      </c>
      <c r="CT33" s="737">
        <v>30</v>
      </c>
      <c r="CU33" s="737">
        <v>30</v>
      </c>
      <c r="CV33" s="738">
        <v>30</v>
      </c>
      <c r="CW33" s="736">
        <v>389</v>
      </c>
      <c r="CX33" s="737">
        <v>389</v>
      </c>
      <c r="CY33" s="737">
        <v>389</v>
      </c>
      <c r="CZ33" s="737">
        <v>389</v>
      </c>
      <c r="DA33" s="738">
        <v>389</v>
      </c>
      <c r="DB33" s="736">
        <v>192</v>
      </c>
      <c r="DC33" s="737">
        <v>192</v>
      </c>
      <c r="DD33" s="737">
        <v>192</v>
      </c>
      <c r="DE33" s="737">
        <v>192</v>
      </c>
      <c r="DF33" s="738">
        <v>192</v>
      </c>
      <c r="DG33" s="736">
        <v>0</v>
      </c>
      <c r="DH33" s="737">
        <v>0</v>
      </c>
      <c r="DI33" s="737">
        <v>0</v>
      </c>
      <c r="DJ33" s="737">
        <v>0</v>
      </c>
      <c r="DK33" s="738">
        <v>0</v>
      </c>
      <c r="DL33" s="736">
        <v>0</v>
      </c>
      <c r="DM33" s="737">
        <v>0</v>
      </c>
      <c r="DN33" s="737">
        <v>0</v>
      </c>
      <c r="DO33" s="737">
        <v>0</v>
      </c>
      <c r="DP33" s="738">
        <v>0</v>
      </c>
      <c r="DQ33" s="736">
        <v>0</v>
      </c>
      <c r="DR33" s="737">
        <v>0</v>
      </c>
      <c r="DS33" s="737">
        <v>0</v>
      </c>
      <c r="DT33" s="737">
        <v>0</v>
      </c>
      <c r="DU33" s="738">
        <v>0</v>
      </c>
      <c r="DV33" s="733"/>
      <c r="DW33" s="734"/>
      <c r="DX33" s="734"/>
      <c r="DY33" s="734"/>
      <c r="DZ33" s="739"/>
      <c r="EA33" s="228"/>
    </row>
    <row r="34" spans="1:131" ht="26.25" customHeight="1" x14ac:dyDescent="0.2">
      <c r="A34" s="240">
        <v>7</v>
      </c>
      <c r="B34" s="740"/>
      <c r="C34" s="741"/>
      <c r="D34" s="741"/>
      <c r="E34" s="741"/>
      <c r="F34" s="741"/>
      <c r="G34" s="741"/>
      <c r="H34" s="741"/>
      <c r="I34" s="741"/>
      <c r="J34" s="741"/>
      <c r="K34" s="741"/>
      <c r="L34" s="741"/>
      <c r="M34" s="741"/>
      <c r="N34" s="741"/>
      <c r="O34" s="741"/>
      <c r="P34" s="742"/>
      <c r="Q34" s="743"/>
      <c r="R34" s="744"/>
      <c r="S34" s="744"/>
      <c r="T34" s="744"/>
      <c r="U34" s="744"/>
      <c r="V34" s="744"/>
      <c r="W34" s="744"/>
      <c r="X34" s="744"/>
      <c r="Y34" s="744"/>
      <c r="Z34" s="744"/>
      <c r="AA34" s="744"/>
      <c r="AB34" s="744"/>
      <c r="AC34" s="744"/>
      <c r="AD34" s="744"/>
      <c r="AE34" s="745"/>
      <c r="AF34" s="786"/>
      <c r="AG34" s="744"/>
      <c r="AH34" s="744"/>
      <c r="AI34" s="744"/>
      <c r="AJ34" s="787"/>
      <c r="AK34" s="802"/>
      <c r="AL34" s="798"/>
      <c r="AM34" s="798"/>
      <c r="AN34" s="798"/>
      <c r="AO34" s="798"/>
      <c r="AP34" s="798"/>
      <c r="AQ34" s="798"/>
      <c r="AR34" s="798"/>
      <c r="AS34" s="798"/>
      <c r="AT34" s="798"/>
      <c r="AU34" s="798"/>
      <c r="AV34" s="798"/>
      <c r="AW34" s="798"/>
      <c r="AX34" s="798"/>
      <c r="AY34" s="798"/>
      <c r="AZ34" s="799"/>
      <c r="BA34" s="799"/>
      <c r="BB34" s="799"/>
      <c r="BC34" s="799"/>
      <c r="BD34" s="799"/>
      <c r="BE34" s="800"/>
      <c r="BF34" s="800"/>
      <c r="BG34" s="800"/>
      <c r="BH34" s="800"/>
      <c r="BI34" s="801"/>
      <c r="BJ34" s="230"/>
      <c r="BK34" s="230"/>
      <c r="BL34" s="230"/>
      <c r="BM34" s="230"/>
      <c r="BN34" s="230"/>
      <c r="BO34" s="239"/>
      <c r="BP34" s="239"/>
      <c r="BQ34" s="236">
        <v>28</v>
      </c>
      <c r="BR34" s="237"/>
      <c r="BS34" s="733" t="s">
        <v>601</v>
      </c>
      <c r="BT34" s="734" t="s">
        <v>601</v>
      </c>
      <c r="BU34" s="734" t="s">
        <v>601</v>
      </c>
      <c r="BV34" s="734" t="s">
        <v>601</v>
      </c>
      <c r="BW34" s="734" t="s">
        <v>601</v>
      </c>
      <c r="BX34" s="734" t="s">
        <v>601</v>
      </c>
      <c r="BY34" s="734" t="s">
        <v>601</v>
      </c>
      <c r="BZ34" s="734" t="s">
        <v>601</v>
      </c>
      <c r="CA34" s="734" t="s">
        <v>601</v>
      </c>
      <c r="CB34" s="734" t="s">
        <v>601</v>
      </c>
      <c r="CC34" s="734" t="s">
        <v>601</v>
      </c>
      <c r="CD34" s="734" t="s">
        <v>601</v>
      </c>
      <c r="CE34" s="734" t="s">
        <v>601</v>
      </c>
      <c r="CF34" s="734" t="s">
        <v>601</v>
      </c>
      <c r="CG34" s="735" t="s">
        <v>601</v>
      </c>
      <c r="CH34" s="736">
        <v>0</v>
      </c>
      <c r="CI34" s="737">
        <v>0</v>
      </c>
      <c r="CJ34" s="737">
        <v>0</v>
      </c>
      <c r="CK34" s="737">
        <v>0</v>
      </c>
      <c r="CL34" s="738">
        <v>0</v>
      </c>
      <c r="CM34" s="736">
        <v>26</v>
      </c>
      <c r="CN34" s="737">
        <v>26</v>
      </c>
      <c r="CO34" s="737">
        <v>26</v>
      </c>
      <c r="CP34" s="737">
        <v>26</v>
      </c>
      <c r="CQ34" s="738">
        <v>26</v>
      </c>
      <c r="CR34" s="736">
        <v>5</v>
      </c>
      <c r="CS34" s="737">
        <v>5</v>
      </c>
      <c r="CT34" s="737">
        <v>5</v>
      </c>
      <c r="CU34" s="737">
        <v>5</v>
      </c>
      <c r="CV34" s="738">
        <v>5</v>
      </c>
      <c r="CW34" s="736">
        <v>0</v>
      </c>
      <c r="CX34" s="737">
        <v>0</v>
      </c>
      <c r="CY34" s="737">
        <v>0</v>
      </c>
      <c r="CZ34" s="737">
        <v>0</v>
      </c>
      <c r="DA34" s="738">
        <v>0</v>
      </c>
      <c r="DB34" s="736">
        <v>0</v>
      </c>
      <c r="DC34" s="737">
        <v>0</v>
      </c>
      <c r="DD34" s="737">
        <v>0</v>
      </c>
      <c r="DE34" s="737">
        <v>0</v>
      </c>
      <c r="DF34" s="738">
        <v>0</v>
      </c>
      <c r="DG34" s="736">
        <v>0</v>
      </c>
      <c r="DH34" s="737">
        <v>0</v>
      </c>
      <c r="DI34" s="737">
        <v>0</v>
      </c>
      <c r="DJ34" s="737">
        <v>0</v>
      </c>
      <c r="DK34" s="738">
        <v>0</v>
      </c>
      <c r="DL34" s="736">
        <v>0</v>
      </c>
      <c r="DM34" s="737">
        <v>0</v>
      </c>
      <c r="DN34" s="737">
        <v>0</v>
      </c>
      <c r="DO34" s="737">
        <v>0</v>
      </c>
      <c r="DP34" s="738">
        <v>0</v>
      </c>
      <c r="DQ34" s="736">
        <v>0</v>
      </c>
      <c r="DR34" s="737">
        <v>0</v>
      </c>
      <c r="DS34" s="737">
        <v>0</v>
      </c>
      <c r="DT34" s="737">
        <v>0</v>
      </c>
      <c r="DU34" s="738">
        <v>0</v>
      </c>
      <c r="DV34" s="733"/>
      <c r="DW34" s="734"/>
      <c r="DX34" s="734"/>
      <c r="DY34" s="734"/>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6"/>
      <c r="AG35" s="744"/>
      <c r="AH35" s="744"/>
      <c r="AI35" s="744"/>
      <c r="AJ35" s="787"/>
      <c r="AK35" s="802"/>
      <c r="AL35" s="798"/>
      <c r="AM35" s="798"/>
      <c r="AN35" s="798"/>
      <c r="AO35" s="798"/>
      <c r="AP35" s="798"/>
      <c r="AQ35" s="798"/>
      <c r="AR35" s="798"/>
      <c r="AS35" s="798"/>
      <c r="AT35" s="798"/>
      <c r="AU35" s="798"/>
      <c r="AV35" s="798"/>
      <c r="AW35" s="798"/>
      <c r="AX35" s="798"/>
      <c r="AY35" s="798"/>
      <c r="AZ35" s="799"/>
      <c r="BA35" s="799"/>
      <c r="BB35" s="799"/>
      <c r="BC35" s="799"/>
      <c r="BD35" s="799"/>
      <c r="BE35" s="800"/>
      <c r="BF35" s="800"/>
      <c r="BG35" s="800"/>
      <c r="BH35" s="800"/>
      <c r="BI35" s="801"/>
      <c r="BJ35" s="230"/>
      <c r="BK35" s="230"/>
      <c r="BL35" s="230"/>
      <c r="BM35" s="230"/>
      <c r="BN35" s="230"/>
      <c r="BO35" s="239"/>
      <c r="BP35" s="239"/>
      <c r="BQ35" s="236">
        <v>29</v>
      </c>
      <c r="BR35" s="237"/>
      <c r="BS35" s="733"/>
      <c r="BT35" s="734"/>
      <c r="BU35" s="734"/>
      <c r="BV35" s="734"/>
      <c r="BW35" s="734"/>
      <c r="BX35" s="734"/>
      <c r="BY35" s="734"/>
      <c r="BZ35" s="734"/>
      <c r="CA35" s="734"/>
      <c r="CB35" s="734"/>
      <c r="CC35" s="734"/>
      <c r="CD35" s="734"/>
      <c r="CE35" s="734"/>
      <c r="CF35" s="734"/>
      <c r="CG35" s="735"/>
      <c r="CH35" s="736"/>
      <c r="CI35" s="737"/>
      <c r="CJ35" s="737"/>
      <c r="CK35" s="737"/>
      <c r="CL35" s="738"/>
      <c r="CM35" s="736"/>
      <c r="CN35" s="737"/>
      <c r="CO35" s="737"/>
      <c r="CP35" s="737"/>
      <c r="CQ35" s="738"/>
      <c r="CR35" s="736"/>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6"/>
      <c r="AG36" s="744"/>
      <c r="AH36" s="744"/>
      <c r="AI36" s="744"/>
      <c r="AJ36" s="787"/>
      <c r="AK36" s="802"/>
      <c r="AL36" s="798"/>
      <c r="AM36" s="798"/>
      <c r="AN36" s="798"/>
      <c r="AO36" s="798"/>
      <c r="AP36" s="798"/>
      <c r="AQ36" s="798"/>
      <c r="AR36" s="798"/>
      <c r="AS36" s="798"/>
      <c r="AT36" s="798"/>
      <c r="AU36" s="798"/>
      <c r="AV36" s="798"/>
      <c r="AW36" s="798"/>
      <c r="AX36" s="798"/>
      <c r="AY36" s="798"/>
      <c r="AZ36" s="799"/>
      <c r="BA36" s="799"/>
      <c r="BB36" s="799"/>
      <c r="BC36" s="799"/>
      <c r="BD36" s="799"/>
      <c r="BE36" s="800"/>
      <c r="BF36" s="800"/>
      <c r="BG36" s="800"/>
      <c r="BH36" s="800"/>
      <c r="BI36" s="801"/>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403</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384</v>
      </c>
      <c r="B63" s="749" t="s">
        <v>404</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3599</v>
      </c>
      <c r="AG63" s="817"/>
      <c r="AH63" s="817"/>
      <c r="AI63" s="817"/>
      <c r="AJ63" s="818"/>
      <c r="AK63" s="819"/>
      <c r="AL63" s="814"/>
      <c r="AM63" s="814"/>
      <c r="AN63" s="814"/>
      <c r="AO63" s="814"/>
      <c r="AP63" s="817"/>
      <c r="AQ63" s="817"/>
      <c r="AR63" s="817"/>
      <c r="AS63" s="817"/>
      <c r="AT63" s="817"/>
      <c r="AU63" s="817"/>
      <c r="AV63" s="817"/>
      <c r="AW63" s="817"/>
      <c r="AX63" s="817"/>
      <c r="AY63" s="817"/>
      <c r="AZ63" s="823"/>
      <c r="BA63" s="823"/>
      <c r="BB63" s="823"/>
      <c r="BC63" s="823"/>
      <c r="BD63" s="823"/>
      <c r="BE63" s="824"/>
      <c r="BF63" s="824"/>
      <c r="BG63" s="824"/>
      <c r="BH63" s="824"/>
      <c r="BI63" s="825"/>
      <c r="BJ63" s="826" t="s">
        <v>141</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406</v>
      </c>
      <c r="B66" s="688"/>
      <c r="C66" s="688"/>
      <c r="D66" s="688"/>
      <c r="E66" s="688"/>
      <c r="F66" s="688"/>
      <c r="G66" s="688"/>
      <c r="H66" s="688"/>
      <c r="I66" s="688"/>
      <c r="J66" s="688"/>
      <c r="K66" s="688"/>
      <c r="L66" s="688"/>
      <c r="M66" s="688"/>
      <c r="N66" s="688"/>
      <c r="O66" s="688"/>
      <c r="P66" s="689"/>
      <c r="Q66" s="693" t="s">
        <v>388</v>
      </c>
      <c r="R66" s="694"/>
      <c r="S66" s="694"/>
      <c r="T66" s="694"/>
      <c r="U66" s="695"/>
      <c r="V66" s="693" t="s">
        <v>407</v>
      </c>
      <c r="W66" s="694"/>
      <c r="X66" s="694"/>
      <c r="Y66" s="694"/>
      <c r="Z66" s="695"/>
      <c r="AA66" s="693" t="s">
        <v>408</v>
      </c>
      <c r="AB66" s="694"/>
      <c r="AC66" s="694"/>
      <c r="AD66" s="694"/>
      <c r="AE66" s="695"/>
      <c r="AF66" s="829" t="s">
        <v>409</v>
      </c>
      <c r="AG66" s="781"/>
      <c r="AH66" s="781"/>
      <c r="AI66" s="781"/>
      <c r="AJ66" s="830"/>
      <c r="AK66" s="693" t="s">
        <v>410</v>
      </c>
      <c r="AL66" s="688"/>
      <c r="AM66" s="688"/>
      <c r="AN66" s="688"/>
      <c r="AO66" s="689"/>
      <c r="AP66" s="693" t="s">
        <v>411</v>
      </c>
      <c r="AQ66" s="694"/>
      <c r="AR66" s="694"/>
      <c r="AS66" s="694"/>
      <c r="AT66" s="695"/>
      <c r="AU66" s="693" t="s">
        <v>412</v>
      </c>
      <c r="AV66" s="694"/>
      <c r="AW66" s="694"/>
      <c r="AX66" s="694"/>
      <c r="AY66" s="695"/>
      <c r="AZ66" s="693" t="s">
        <v>359</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c r="C68" s="845"/>
      <c r="D68" s="845"/>
      <c r="E68" s="845"/>
      <c r="F68" s="845"/>
      <c r="G68" s="845"/>
      <c r="H68" s="845"/>
      <c r="I68" s="845"/>
      <c r="J68" s="845"/>
      <c r="K68" s="845"/>
      <c r="L68" s="845"/>
      <c r="M68" s="845"/>
      <c r="N68" s="845"/>
      <c r="O68" s="845"/>
      <c r="P68" s="846"/>
      <c r="Q68" s="847"/>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384</v>
      </c>
      <c r="B88" s="749" t="s">
        <v>413</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384</v>
      </c>
      <c r="BR102" s="749" t="s">
        <v>414</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c r="CS102" s="827"/>
      <c r="CT102" s="827"/>
      <c r="CU102" s="827"/>
      <c r="CV102" s="866"/>
      <c r="CW102" s="865"/>
      <c r="CX102" s="827"/>
      <c r="CY102" s="827"/>
      <c r="CZ102" s="827"/>
      <c r="DA102" s="866"/>
      <c r="DB102" s="865"/>
      <c r="DC102" s="827"/>
      <c r="DD102" s="827"/>
      <c r="DE102" s="827"/>
      <c r="DF102" s="866"/>
      <c r="DG102" s="865"/>
      <c r="DH102" s="827"/>
      <c r="DI102" s="827"/>
      <c r="DJ102" s="827"/>
      <c r="DK102" s="866"/>
      <c r="DL102" s="865"/>
      <c r="DM102" s="827"/>
      <c r="DN102" s="827"/>
      <c r="DO102" s="827"/>
      <c r="DP102" s="866"/>
      <c r="DQ102" s="865"/>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415</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416</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418</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419</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420</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421</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422</v>
      </c>
      <c r="AB109" s="868"/>
      <c r="AC109" s="868"/>
      <c r="AD109" s="868"/>
      <c r="AE109" s="869"/>
      <c r="AF109" s="867" t="s">
        <v>313</v>
      </c>
      <c r="AG109" s="868"/>
      <c r="AH109" s="868"/>
      <c r="AI109" s="868"/>
      <c r="AJ109" s="869"/>
      <c r="AK109" s="867" t="s">
        <v>312</v>
      </c>
      <c r="AL109" s="868"/>
      <c r="AM109" s="868"/>
      <c r="AN109" s="868"/>
      <c r="AO109" s="869"/>
      <c r="AP109" s="867" t="s">
        <v>423</v>
      </c>
      <c r="AQ109" s="868"/>
      <c r="AR109" s="868"/>
      <c r="AS109" s="868"/>
      <c r="AT109" s="870"/>
      <c r="AU109" s="887" t="s">
        <v>421</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422</v>
      </c>
      <c r="BR109" s="868"/>
      <c r="BS109" s="868"/>
      <c r="BT109" s="868"/>
      <c r="BU109" s="869"/>
      <c r="BV109" s="867" t="s">
        <v>313</v>
      </c>
      <c r="BW109" s="868"/>
      <c r="BX109" s="868"/>
      <c r="BY109" s="868"/>
      <c r="BZ109" s="869"/>
      <c r="CA109" s="867" t="s">
        <v>312</v>
      </c>
      <c r="CB109" s="868"/>
      <c r="CC109" s="868"/>
      <c r="CD109" s="868"/>
      <c r="CE109" s="869"/>
      <c r="CF109" s="888" t="s">
        <v>423</v>
      </c>
      <c r="CG109" s="888"/>
      <c r="CH109" s="888"/>
      <c r="CI109" s="888"/>
      <c r="CJ109" s="888"/>
      <c r="CK109" s="867" t="s">
        <v>424</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422</v>
      </c>
      <c r="DH109" s="868"/>
      <c r="DI109" s="868"/>
      <c r="DJ109" s="868"/>
      <c r="DK109" s="869"/>
      <c r="DL109" s="867" t="s">
        <v>313</v>
      </c>
      <c r="DM109" s="868"/>
      <c r="DN109" s="868"/>
      <c r="DO109" s="868"/>
      <c r="DP109" s="869"/>
      <c r="DQ109" s="867" t="s">
        <v>312</v>
      </c>
      <c r="DR109" s="868"/>
      <c r="DS109" s="868"/>
      <c r="DT109" s="868"/>
      <c r="DU109" s="869"/>
      <c r="DV109" s="867" t="s">
        <v>423</v>
      </c>
      <c r="DW109" s="868"/>
      <c r="DX109" s="868"/>
      <c r="DY109" s="868"/>
      <c r="DZ109" s="870"/>
    </row>
    <row r="110" spans="1:131" s="228" customFormat="1" ht="26.25" customHeight="1" x14ac:dyDescent="0.2">
      <c r="A110" s="871" t="s">
        <v>425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58255135</v>
      </c>
      <c r="AB110" s="875"/>
      <c r="AC110" s="875"/>
      <c r="AD110" s="875"/>
      <c r="AE110" s="876"/>
      <c r="AF110" s="877">
        <v>58153212</v>
      </c>
      <c r="AG110" s="875"/>
      <c r="AH110" s="875"/>
      <c r="AI110" s="875"/>
      <c r="AJ110" s="876"/>
      <c r="AK110" s="877">
        <v>57983633</v>
      </c>
      <c r="AL110" s="875"/>
      <c r="AM110" s="875"/>
      <c r="AN110" s="875"/>
      <c r="AO110" s="876"/>
      <c r="AP110" s="878">
        <v>25.5</v>
      </c>
      <c r="AQ110" s="879"/>
      <c r="AR110" s="879"/>
      <c r="AS110" s="879"/>
      <c r="AT110" s="880"/>
      <c r="AU110" s="881" t="s">
        <v>73</v>
      </c>
      <c r="AV110" s="882"/>
      <c r="AW110" s="882"/>
      <c r="AX110" s="882"/>
      <c r="AY110" s="882"/>
      <c r="AZ110" s="904" t="s">
        <v>426</v>
      </c>
      <c r="BA110" s="872"/>
      <c r="BB110" s="872"/>
      <c r="BC110" s="872"/>
      <c r="BD110" s="872"/>
      <c r="BE110" s="872"/>
      <c r="BF110" s="872"/>
      <c r="BG110" s="872"/>
      <c r="BH110" s="872"/>
      <c r="BI110" s="872"/>
      <c r="BJ110" s="872"/>
      <c r="BK110" s="872"/>
      <c r="BL110" s="872"/>
      <c r="BM110" s="872"/>
      <c r="BN110" s="872"/>
      <c r="BO110" s="872"/>
      <c r="BP110" s="873"/>
      <c r="BQ110" s="905">
        <v>727236495</v>
      </c>
      <c r="BR110" s="906"/>
      <c r="BS110" s="906"/>
      <c r="BT110" s="906"/>
      <c r="BU110" s="906"/>
      <c r="BV110" s="906">
        <v>752965816</v>
      </c>
      <c r="BW110" s="906"/>
      <c r="BX110" s="906"/>
      <c r="BY110" s="906"/>
      <c r="BZ110" s="906"/>
      <c r="CA110" s="906">
        <v>774248713</v>
      </c>
      <c r="CB110" s="906"/>
      <c r="CC110" s="906"/>
      <c r="CD110" s="906"/>
      <c r="CE110" s="906"/>
      <c r="CF110" s="919">
        <v>340.5</v>
      </c>
      <c r="CG110" s="920"/>
      <c r="CH110" s="920"/>
      <c r="CI110" s="920"/>
      <c r="CJ110" s="920"/>
      <c r="CK110" s="921" t="s">
        <v>427</v>
      </c>
      <c r="CL110" s="922"/>
      <c r="CM110" s="904" t="s">
        <v>428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141</v>
      </c>
      <c r="DH110" s="906"/>
      <c r="DI110" s="906"/>
      <c r="DJ110" s="906"/>
      <c r="DK110" s="906"/>
      <c r="DL110" s="906" t="s">
        <v>141</v>
      </c>
      <c r="DM110" s="906"/>
      <c r="DN110" s="906"/>
      <c r="DO110" s="906"/>
      <c r="DP110" s="906"/>
      <c r="DQ110" s="906" t="s">
        <v>141</v>
      </c>
      <c r="DR110" s="906"/>
      <c r="DS110" s="906"/>
      <c r="DT110" s="906"/>
      <c r="DU110" s="906"/>
      <c r="DV110" s="907" t="s">
        <v>429</v>
      </c>
      <c r="DW110" s="907"/>
      <c r="DX110" s="907"/>
      <c r="DY110" s="907"/>
      <c r="DZ110" s="908"/>
    </row>
    <row r="111" spans="1:131" s="228" customFormat="1" ht="26.25" customHeight="1" x14ac:dyDescent="0.2">
      <c r="A111" s="909" t="s">
        <v>430</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431</v>
      </c>
      <c r="AB111" s="913"/>
      <c r="AC111" s="913"/>
      <c r="AD111" s="913"/>
      <c r="AE111" s="914"/>
      <c r="AF111" s="915" t="s">
        <v>141</v>
      </c>
      <c r="AG111" s="913"/>
      <c r="AH111" s="913"/>
      <c r="AI111" s="913"/>
      <c r="AJ111" s="914"/>
      <c r="AK111" s="915" t="s">
        <v>141</v>
      </c>
      <c r="AL111" s="913"/>
      <c r="AM111" s="913"/>
      <c r="AN111" s="913"/>
      <c r="AO111" s="914"/>
      <c r="AP111" s="916" t="s">
        <v>429</v>
      </c>
      <c r="AQ111" s="917"/>
      <c r="AR111" s="917"/>
      <c r="AS111" s="917"/>
      <c r="AT111" s="918"/>
      <c r="AU111" s="883"/>
      <c r="AV111" s="884"/>
      <c r="AW111" s="884"/>
      <c r="AX111" s="884"/>
      <c r="AY111" s="884"/>
      <c r="AZ111" s="897" t="s">
        <v>432</v>
      </c>
      <c r="BA111" s="898"/>
      <c r="BB111" s="898"/>
      <c r="BC111" s="898"/>
      <c r="BD111" s="898"/>
      <c r="BE111" s="898"/>
      <c r="BF111" s="898"/>
      <c r="BG111" s="898"/>
      <c r="BH111" s="898"/>
      <c r="BI111" s="898"/>
      <c r="BJ111" s="898"/>
      <c r="BK111" s="898"/>
      <c r="BL111" s="898"/>
      <c r="BM111" s="898"/>
      <c r="BN111" s="898"/>
      <c r="BO111" s="898"/>
      <c r="BP111" s="899"/>
      <c r="BQ111" s="900">
        <v>1694212</v>
      </c>
      <c r="BR111" s="901"/>
      <c r="BS111" s="901"/>
      <c r="BT111" s="901"/>
      <c r="BU111" s="901"/>
      <c r="BV111" s="901">
        <v>1084531</v>
      </c>
      <c r="BW111" s="901"/>
      <c r="BX111" s="901"/>
      <c r="BY111" s="901"/>
      <c r="BZ111" s="901"/>
      <c r="CA111" s="901">
        <v>775467</v>
      </c>
      <c r="CB111" s="901"/>
      <c r="CC111" s="901"/>
      <c r="CD111" s="901"/>
      <c r="CE111" s="901"/>
      <c r="CF111" s="895">
        <v>0.3</v>
      </c>
      <c r="CG111" s="896"/>
      <c r="CH111" s="896"/>
      <c r="CI111" s="896"/>
      <c r="CJ111" s="896"/>
      <c r="CK111" s="923"/>
      <c r="CL111" s="924"/>
      <c r="CM111" s="897" t="s">
        <v>433</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429</v>
      </c>
      <c r="DH111" s="901"/>
      <c r="DI111" s="901"/>
      <c r="DJ111" s="901"/>
      <c r="DK111" s="901"/>
      <c r="DL111" s="901" t="s">
        <v>434</v>
      </c>
      <c r="DM111" s="901"/>
      <c r="DN111" s="901"/>
      <c r="DO111" s="901"/>
      <c r="DP111" s="901"/>
      <c r="DQ111" s="901" t="s">
        <v>141</v>
      </c>
      <c r="DR111" s="901"/>
      <c r="DS111" s="901"/>
      <c r="DT111" s="901"/>
      <c r="DU111" s="901"/>
      <c r="DV111" s="902" t="s">
        <v>141</v>
      </c>
      <c r="DW111" s="902"/>
      <c r="DX111" s="902"/>
      <c r="DY111" s="902"/>
      <c r="DZ111" s="903"/>
    </row>
    <row r="112" spans="1:131" s="228" customFormat="1" ht="26.25" customHeight="1" x14ac:dyDescent="0.2">
      <c r="A112" s="934" t="s">
        <v>435</v>
      </c>
      <c r="B112" s="935"/>
      <c r="C112" s="898" t="s">
        <v>436</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2333333</v>
      </c>
      <c r="AB112" s="928"/>
      <c r="AC112" s="928"/>
      <c r="AD112" s="928"/>
      <c r="AE112" s="929"/>
      <c r="AF112" s="930">
        <v>2749643</v>
      </c>
      <c r="AG112" s="928"/>
      <c r="AH112" s="928"/>
      <c r="AI112" s="928"/>
      <c r="AJ112" s="929"/>
      <c r="AK112" s="930">
        <v>3082976</v>
      </c>
      <c r="AL112" s="928"/>
      <c r="AM112" s="928"/>
      <c r="AN112" s="928"/>
      <c r="AO112" s="929"/>
      <c r="AP112" s="931">
        <v>1.4</v>
      </c>
      <c r="AQ112" s="932"/>
      <c r="AR112" s="932"/>
      <c r="AS112" s="932"/>
      <c r="AT112" s="933"/>
      <c r="AU112" s="883"/>
      <c r="AV112" s="884"/>
      <c r="AW112" s="884"/>
      <c r="AX112" s="884"/>
      <c r="AY112" s="884"/>
      <c r="AZ112" s="897" t="s">
        <v>437</v>
      </c>
      <c r="BA112" s="898"/>
      <c r="BB112" s="898"/>
      <c r="BC112" s="898"/>
      <c r="BD112" s="898"/>
      <c r="BE112" s="898"/>
      <c r="BF112" s="898"/>
      <c r="BG112" s="898"/>
      <c r="BH112" s="898"/>
      <c r="BI112" s="898"/>
      <c r="BJ112" s="898"/>
      <c r="BK112" s="898"/>
      <c r="BL112" s="898"/>
      <c r="BM112" s="898"/>
      <c r="BN112" s="898"/>
      <c r="BO112" s="898"/>
      <c r="BP112" s="899"/>
      <c r="BQ112" s="900" t="s">
        <v>438</v>
      </c>
      <c r="BR112" s="901"/>
      <c r="BS112" s="901"/>
      <c r="BT112" s="901"/>
      <c r="BU112" s="901"/>
      <c r="BV112" s="901" t="s">
        <v>141</v>
      </c>
      <c r="BW112" s="901"/>
      <c r="BX112" s="901"/>
      <c r="BY112" s="901"/>
      <c r="BZ112" s="901"/>
      <c r="CA112" s="901" t="s">
        <v>141</v>
      </c>
      <c r="CB112" s="901"/>
      <c r="CC112" s="901"/>
      <c r="CD112" s="901"/>
      <c r="CE112" s="901"/>
      <c r="CF112" s="895" t="s">
        <v>434</v>
      </c>
      <c r="CG112" s="896"/>
      <c r="CH112" s="896"/>
      <c r="CI112" s="896"/>
      <c r="CJ112" s="896"/>
      <c r="CK112" s="923"/>
      <c r="CL112" s="924"/>
      <c r="CM112" s="897" t="s">
        <v>439</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v>1694212</v>
      </c>
      <c r="DH112" s="901"/>
      <c r="DI112" s="901"/>
      <c r="DJ112" s="901"/>
      <c r="DK112" s="901"/>
      <c r="DL112" s="901">
        <v>1046845</v>
      </c>
      <c r="DM112" s="901"/>
      <c r="DN112" s="901"/>
      <c r="DO112" s="901"/>
      <c r="DP112" s="901"/>
      <c r="DQ112" s="901">
        <v>775467</v>
      </c>
      <c r="DR112" s="901"/>
      <c r="DS112" s="901"/>
      <c r="DT112" s="901"/>
      <c r="DU112" s="901"/>
      <c r="DV112" s="902">
        <v>0.3</v>
      </c>
      <c r="DW112" s="902"/>
      <c r="DX112" s="902"/>
      <c r="DY112" s="902"/>
      <c r="DZ112" s="903"/>
    </row>
    <row r="113" spans="1:130" s="228" customFormat="1" ht="26.25" customHeight="1" x14ac:dyDescent="0.2">
      <c r="A113" s="936"/>
      <c r="B113" s="937"/>
      <c r="C113" s="898" t="s">
        <v>440</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150</v>
      </c>
      <c r="AB113" s="928"/>
      <c r="AC113" s="928"/>
      <c r="AD113" s="928"/>
      <c r="AE113" s="929"/>
      <c r="AF113" s="930">
        <v>213</v>
      </c>
      <c r="AG113" s="928"/>
      <c r="AH113" s="928"/>
      <c r="AI113" s="928"/>
      <c r="AJ113" s="929"/>
      <c r="AK113" s="930">
        <v>295</v>
      </c>
      <c r="AL113" s="928"/>
      <c r="AM113" s="928"/>
      <c r="AN113" s="928"/>
      <c r="AO113" s="929"/>
      <c r="AP113" s="931">
        <v>0</v>
      </c>
      <c r="AQ113" s="932"/>
      <c r="AR113" s="932"/>
      <c r="AS113" s="932"/>
      <c r="AT113" s="933"/>
      <c r="AU113" s="883"/>
      <c r="AV113" s="884"/>
      <c r="AW113" s="884"/>
      <c r="AX113" s="884"/>
      <c r="AY113" s="884"/>
      <c r="AZ113" s="897" t="s">
        <v>441</v>
      </c>
      <c r="BA113" s="898"/>
      <c r="BB113" s="898"/>
      <c r="BC113" s="898"/>
      <c r="BD113" s="898"/>
      <c r="BE113" s="898"/>
      <c r="BF113" s="898"/>
      <c r="BG113" s="898"/>
      <c r="BH113" s="898"/>
      <c r="BI113" s="898"/>
      <c r="BJ113" s="898"/>
      <c r="BK113" s="898"/>
      <c r="BL113" s="898"/>
      <c r="BM113" s="898"/>
      <c r="BN113" s="898"/>
      <c r="BO113" s="898"/>
      <c r="BP113" s="899"/>
      <c r="BQ113" s="900" t="s">
        <v>141</v>
      </c>
      <c r="BR113" s="901"/>
      <c r="BS113" s="901"/>
      <c r="BT113" s="901"/>
      <c r="BU113" s="901"/>
      <c r="BV113" s="901" t="s">
        <v>141</v>
      </c>
      <c r="BW113" s="901"/>
      <c r="BX113" s="901"/>
      <c r="BY113" s="901"/>
      <c r="BZ113" s="901"/>
      <c r="CA113" s="901" t="s">
        <v>141</v>
      </c>
      <c r="CB113" s="901"/>
      <c r="CC113" s="901"/>
      <c r="CD113" s="901"/>
      <c r="CE113" s="901"/>
      <c r="CF113" s="895" t="s">
        <v>141</v>
      </c>
      <c r="CG113" s="896"/>
      <c r="CH113" s="896"/>
      <c r="CI113" s="896"/>
      <c r="CJ113" s="896"/>
      <c r="CK113" s="923"/>
      <c r="CL113" s="924"/>
      <c r="CM113" s="897" t="s">
        <v>442</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141</v>
      </c>
      <c r="DH113" s="901"/>
      <c r="DI113" s="901"/>
      <c r="DJ113" s="901"/>
      <c r="DK113" s="901"/>
      <c r="DL113" s="901">
        <v>37686</v>
      </c>
      <c r="DM113" s="901"/>
      <c r="DN113" s="901"/>
      <c r="DO113" s="901"/>
      <c r="DP113" s="901"/>
      <c r="DQ113" s="901" t="s">
        <v>434</v>
      </c>
      <c r="DR113" s="901"/>
      <c r="DS113" s="901"/>
      <c r="DT113" s="901"/>
      <c r="DU113" s="901"/>
      <c r="DV113" s="902" t="s">
        <v>141</v>
      </c>
      <c r="DW113" s="902"/>
      <c r="DX113" s="902"/>
      <c r="DY113" s="902"/>
      <c r="DZ113" s="903"/>
    </row>
    <row r="114" spans="1:130" s="228" customFormat="1" ht="26.25" customHeight="1" x14ac:dyDescent="0.2">
      <c r="A114" s="936"/>
      <c r="B114" s="937"/>
      <c r="C114" s="898" t="s">
        <v>443</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141</v>
      </c>
      <c r="AB114" s="928"/>
      <c r="AC114" s="928"/>
      <c r="AD114" s="928"/>
      <c r="AE114" s="929"/>
      <c r="AF114" s="930" t="s">
        <v>141</v>
      </c>
      <c r="AG114" s="928"/>
      <c r="AH114" s="928"/>
      <c r="AI114" s="928"/>
      <c r="AJ114" s="929"/>
      <c r="AK114" s="930" t="s">
        <v>141</v>
      </c>
      <c r="AL114" s="928"/>
      <c r="AM114" s="928"/>
      <c r="AN114" s="928"/>
      <c r="AO114" s="929"/>
      <c r="AP114" s="931" t="s">
        <v>431</v>
      </c>
      <c r="AQ114" s="932"/>
      <c r="AR114" s="932"/>
      <c r="AS114" s="932"/>
      <c r="AT114" s="933"/>
      <c r="AU114" s="883"/>
      <c r="AV114" s="884"/>
      <c r="AW114" s="884"/>
      <c r="AX114" s="884"/>
      <c r="AY114" s="884"/>
      <c r="AZ114" s="897" t="s">
        <v>444</v>
      </c>
      <c r="BA114" s="898"/>
      <c r="BB114" s="898"/>
      <c r="BC114" s="898"/>
      <c r="BD114" s="898"/>
      <c r="BE114" s="898"/>
      <c r="BF114" s="898"/>
      <c r="BG114" s="898"/>
      <c r="BH114" s="898"/>
      <c r="BI114" s="898"/>
      <c r="BJ114" s="898"/>
      <c r="BK114" s="898"/>
      <c r="BL114" s="898"/>
      <c r="BM114" s="898"/>
      <c r="BN114" s="898"/>
      <c r="BO114" s="898"/>
      <c r="BP114" s="899"/>
      <c r="BQ114" s="900">
        <v>102957776</v>
      </c>
      <c r="BR114" s="901"/>
      <c r="BS114" s="901"/>
      <c r="BT114" s="901"/>
      <c r="BU114" s="901"/>
      <c r="BV114" s="901">
        <v>97549266</v>
      </c>
      <c r="BW114" s="901"/>
      <c r="BX114" s="901"/>
      <c r="BY114" s="901"/>
      <c r="BZ114" s="901"/>
      <c r="CA114" s="901">
        <v>95959854</v>
      </c>
      <c r="CB114" s="901"/>
      <c r="CC114" s="901"/>
      <c r="CD114" s="901"/>
      <c r="CE114" s="901"/>
      <c r="CF114" s="895">
        <v>42.2</v>
      </c>
      <c r="CG114" s="896"/>
      <c r="CH114" s="896"/>
      <c r="CI114" s="896"/>
      <c r="CJ114" s="896"/>
      <c r="CK114" s="923"/>
      <c r="CL114" s="924"/>
      <c r="CM114" s="897" t="s">
        <v>445</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141</v>
      </c>
      <c r="DH114" s="901"/>
      <c r="DI114" s="901"/>
      <c r="DJ114" s="901"/>
      <c r="DK114" s="901"/>
      <c r="DL114" s="901" t="s">
        <v>429</v>
      </c>
      <c r="DM114" s="901"/>
      <c r="DN114" s="901"/>
      <c r="DO114" s="901"/>
      <c r="DP114" s="901"/>
      <c r="DQ114" s="901" t="s">
        <v>141</v>
      </c>
      <c r="DR114" s="901"/>
      <c r="DS114" s="901"/>
      <c r="DT114" s="901"/>
      <c r="DU114" s="901"/>
      <c r="DV114" s="902" t="s">
        <v>141</v>
      </c>
      <c r="DW114" s="902"/>
      <c r="DX114" s="902"/>
      <c r="DY114" s="902"/>
      <c r="DZ114" s="903"/>
    </row>
    <row r="115" spans="1:130" s="228" customFormat="1" ht="26.25" customHeight="1" x14ac:dyDescent="0.2">
      <c r="A115" s="936"/>
      <c r="B115" s="937"/>
      <c r="C115" s="898" t="s">
        <v>446</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911333</v>
      </c>
      <c r="AB115" s="928"/>
      <c r="AC115" s="928"/>
      <c r="AD115" s="928"/>
      <c r="AE115" s="929"/>
      <c r="AF115" s="930">
        <v>681101</v>
      </c>
      <c r="AG115" s="928"/>
      <c r="AH115" s="928"/>
      <c r="AI115" s="928"/>
      <c r="AJ115" s="929"/>
      <c r="AK115" s="930">
        <v>375760</v>
      </c>
      <c r="AL115" s="928"/>
      <c r="AM115" s="928"/>
      <c r="AN115" s="928"/>
      <c r="AO115" s="929"/>
      <c r="AP115" s="931">
        <v>0.2</v>
      </c>
      <c r="AQ115" s="932"/>
      <c r="AR115" s="932"/>
      <c r="AS115" s="932"/>
      <c r="AT115" s="933"/>
      <c r="AU115" s="883"/>
      <c r="AV115" s="884"/>
      <c r="AW115" s="884"/>
      <c r="AX115" s="884"/>
      <c r="AY115" s="884"/>
      <c r="AZ115" s="897" t="s">
        <v>447</v>
      </c>
      <c r="BA115" s="898"/>
      <c r="BB115" s="898"/>
      <c r="BC115" s="898"/>
      <c r="BD115" s="898"/>
      <c r="BE115" s="898"/>
      <c r="BF115" s="898"/>
      <c r="BG115" s="898"/>
      <c r="BH115" s="898"/>
      <c r="BI115" s="898"/>
      <c r="BJ115" s="898"/>
      <c r="BK115" s="898"/>
      <c r="BL115" s="898"/>
      <c r="BM115" s="898"/>
      <c r="BN115" s="898"/>
      <c r="BO115" s="898"/>
      <c r="BP115" s="899"/>
      <c r="BQ115" s="900">
        <v>460001</v>
      </c>
      <c r="BR115" s="901"/>
      <c r="BS115" s="901"/>
      <c r="BT115" s="901"/>
      <c r="BU115" s="901"/>
      <c r="BV115" s="901">
        <v>304460</v>
      </c>
      <c r="BW115" s="901"/>
      <c r="BX115" s="901"/>
      <c r="BY115" s="901"/>
      <c r="BZ115" s="901"/>
      <c r="CA115" s="901">
        <v>388447</v>
      </c>
      <c r="CB115" s="901"/>
      <c r="CC115" s="901"/>
      <c r="CD115" s="901"/>
      <c r="CE115" s="901"/>
      <c r="CF115" s="895">
        <v>0.2</v>
      </c>
      <c r="CG115" s="896"/>
      <c r="CH115" s="896"/>
      <c r="CI115" s="896"/>
      <c r="CJ115" s="896"/>
      <c r="CK115" s="923"/>
      <c r="CL115" s="924"/>
      <c r="CM115" s="897" t="s">
        <v>448</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141</v>
      </c>
      <c r="DH115" s="901"/>
      <c r="DI115" s="901"/>
      <c r="DJ115" s="901"/>
      <c r="DK115" s="901"/>
      <c r="DL115" s="901" t="s">
        <v>141</v>
      </c>
      <c r="DM115" s="901"/>
      <c r="DN115" s="901"/>
      <c r="DO115" s="901"/>
      <c r="DP115" s="901"/>
      <c r="DQ115" s="901" t="s">
        <v>141</v>
      </c>
      <c r="DR115" s="901"/>
      <c r="DS115" s="901"/>
      <c r="DT115" s="901"/>
      <c r="DU115" s="901"/>
      <c r="DV115" s="902" t="s">
        <v>141</v>
      </c>
      <c r="DW115" s="902"/>
      <c r="DX115" s="902"/>
      <c r="DY115" s="902"/>
      <c r="DZ115" s="903"/>
    </row>
    <row r="116" spans="1:130" s="228" customFormat="1" ht="26.25" customHeight="1" x14ac:dyDescent="0.2">
      <c r="A116" s="938"/>
      <c r="B116" s="939"/>
      <c r="C116" s="940" t="s">
        <v>449</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v>9147</v>
      </c>
      <c r="AB116" s="928"/>
      <c r="AC116" s="928"/>
      <c r="AD116" s="928"/>
      <c r="AE116" s="929"/>
      <c r="AF116" s="930">
        <v>1504</v>
      </c>
      <c r="AG116" s="928"/>
      <c r="AH116" s="928"/>
      <c r="AI116" s="928"/>
      <c r="AJ116" s="929"/>
      <c r="AK116" s="930">
        <v>1227</v>
      </c>
      <c r="AL116" s="928"/>
      <c r="AM116" s="928"/>
      <c r="AN116" s="928"/>
      <c r="AO116" s="929"/>
      <c r="AP116" s="931">
        <v>0</v>
      </c>
      <c r="AQ116" s="932"/>
      <c r="AR116" s="932"/>
      <c r="AS116" s="932"/>
      <c r="AT116" s="933"/>
      <c r="AU116" s="883"/>
      <c r="AV116" s="884"/>
      <c r="AW116" s="884"/>
      <c r="AX116" s="884"/>
      <c r="AY116" s="884"/>
      <c r="AZ116" s="942" t="s">
        <v>450</v>
      </c>
      <c r="BA116" s="943"/>
      <c r="BB116" s="943"/>
      <c r="BC116" s="943"/>
      <c r="BD116" s="943"/>
      <c r="BE116" s="943"/>
      <c r="BF116" s="943"/>
      <c r="BG116" s="943"/>
      <c r="BH116" s="943"/>
      <c r="BI116" s="943"/>
      <c r="BJ116" s="943"/>
      <c r="BK116" s="943"/>
      <c r="BL116" s="943"/>
      <c r="BM116" s="943"/>
      <c r="BN116" s="943"/>
      <c r="BO116" s="943"/>
      <c r="BP116" s="944"/>
      <c r="BQ116" s="900" t="s">
        <v>141</v>
      </c>
      <c r="BR116" s="901"/>
      <c r="BS116" s="901"/>
      <c r="BT116" s="901"/>
      <c r="BU116" s="901"/>
      <c r="BV116" s="901" t="s">
        <v>434</v>
      </c>
      <c r="BW116" s="901"/>
      <c r="BX116" s="901"/>
      <c r="BY116" s="901"/>
      <c r="BZ116" s="901"/>
      <c r="CA116" s="901" t="s">
        <v>141</v>
      </c>
      <c r="CB116" s="901"/>
      <c r="CC116" s="901"/>
      <c r="CD116" s="901"/>
      <c r="CE116" s="901"/>
      <c r="CF116" s="895" t="s">
        <v>141</v>
      </c>
      <c r="CG116" s="896"/>
      <c r="CH116" s="896"/>
      <c r="CI116" s="896"/>
      <c r="CJ116" s="896"/>
      <c r="CK116" s="923"/>
      <c r="CL116" s="924"/>
      <c r="CM116" s="897" t="s">
        <v>451</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434</v>
      </c>
      <c r="DH116" s="901"/>
      <c r="DI116" s="901"/>
      <c r="DJ116" s="901"/>
      <c r="DK116" s="901"/>
      <c r="DL116" s="901" t="s">
        <v>452</v>
      </c>
      <c r="DM116" s="901"/>
      <c r="DN116" s="901"/>
      <c r="DO116" s="901"/>
      <c r="DP116" s="901"/>
      <c r="DQ116" s="901" t="s">
        <v>429</v>
      </c>
      <c r="DR116" s="901"/>
      <c r="DS116" s="901"/>
      <c r="DT116" s="901"/>
      <c r="DU116" s="901"/>
      <c r="DV116" s="902" t="s">
        <v>429</v>
      </c>
      <c r="DW116" s="902"/>
      <c r="DX116" s="902"/>
      <c r="DY116" s="902"/>
      <c r="DZ116" s="903"/>
    </row>
    <row r="117" spans="1:130" s="228" customFormat="1" ht="26.25" customHeight="1" x14ac:dyDescent="0.2">
      <c r="A117" s="887" t="s">
        <v>160</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453</v>
      </c>
      <c r="Z117" s="869"/>
      <c r="AA117" s="950">
        <v>61509098</v>
      </c>
      <c r="AB117" s="951"/>
      <c r="AC117" s="951"/>
      <c r="AD117" s="951"/>
      <c r="AE117" s="952"/>
      <c r="AF117" s="953">
        <v>61585673</v>
      </c>
      <c r="AG117" s="951"/>
      <c r="AH117" s="951"/>
      <c r="AI117" s="951"/>
      <c r="AJ117" s="952"/>
      <c r="AK117" s="953">
        <v>61443891</v>
      </c>
      <c r="AL117" s="951"/>
      <c r="AM117" s="951"/>
      <c r="AN117" s="951"/>
      <c r="AO117" s="952"/>
      <c r="AP117" s="954"/>
      <c r="AQ117" s="955"/>
      <c r="AR117" s="955"/>
      <c r="AS117" s="955"/>
      <c r="AT117" s="956"/>
      <c r="AU117" s="883"/>
      <c r="AV117" s="884"/>
      <c r="AW117" s="884"/>
      <c r="AX117" s="884"/>
      <c r="AY117" s="884"/>
      <c r="AZ117" s="897" t="s">
        <v>454</v>
      </c>
      <c r="BA117" s="898"/>
      <c r="BB117" s="898"/>
      <c r="BC117" s="898"/>
      <c r="BD117" s="898"/>
      <c r="BE117" s="898"/>
      <c r="BF117" s="898"/>
      <c r="BG117" s="898"/>
      <c r="BH117" s="898"/>
      <c r="BI117" s="898"/>
      <c r="BJ117" s="898"/>
      <c r="BK117" s="898"/>
      <c r="BL117" s="898"/>
      <c r="BM117" s="898"/>
      <c r="BN117" s="898"/>
      <c r="BO117" s="898"/>
      <c r="BP117" s="899"/>
      <c r="BQ117" s="900" t="s">
        <v>431</v>
      </c>
      <c r="BR117" s="901"/>
      <c r="BS117" s="901"/>
      <c r="BT117" s="901"/>
      <c r="BU117" s="901"/>
      <c r="BV117" s="901" t="s">
        <v>141</v>
      </c>
      <c r="BW117" s="901"/>
      <c r="BX117" s="901"/>
      <c r="BY117" s="901"/>
      <c r="BZ117" s="901"/>
      <c r="CA117" s="901" t="s">
        <v>141</v>
      </c>
      <c r="CB117" s="901"/>
      <c r="CC117" s="901"/>
      <c r="CD117" s="901"/>
      <c r="CE117" s="901"/>
      <c r="CF117" s="895" t="s">
        <v>141</v>
      </c>
      <c r="CG117" s="896"/>
      <c r="CH117" s="896"/>
      <c r="CI117" s="896"/>
      <c r="CJ117" s="896"/>
      <c r="CK117" s="923"/>
      <c r="CL117" s="924"/>
      <c r="CM117" s="897" t="s">
        <v>455</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141</v>
      </c>
      <c r="DH117" s="901"/>
      <c r="DI117" s="901"/>
      <c r="DJ117" s="901"/>
      <c r="DK117" s="901"/>
      <c r="DL117" s="901" t="s">
        <v>141</v>
      </c>
      <c r="DM117" s="901"/>
      <c r="DN117" s="901"/>
      <c r="DO117" s="901"/>
      <c r="DP117" s="901"/>
      <c r="DQ117" s="901" t="s">
        <v>141</v>
      </c>
      <c r="DR117" s="901"/>
      <c r="DS117" s="901"/>
      <c r="DT117" s="901"/>
      <c r="DU117" s="901"/>
      <c r="DV117" s="902" t="s">
        <v>141</v>
      </c>
      <c r="DW117" s="902"/>
      <c r="DX117" s="902"/>
      <c r="DY117" s="902"/>
      <c r="DZ117" s="903"/>
    </row>
    <row r="118" spans="1:130" s="228" customFormat="1" ht="26.25" customHeight="1" x14ac:dyDescent="0.2">
      <c r="A118" s="887" t="s">
        <v>424</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422</v>
      </c>
      <c r="AB118" s="868"/>
      <c r="AC118" s="868"/>
      <c r="AD118" s="868"/>
      <c r="AE118" s="869"/>
      <c r="AF118" s="867" t="s">
        <v>313</v>
      </c>
      <c r="AG118" s="868"/>
      <c r="AH118" s="868"/>
      <c r="AI118" s="868"/>
      <c r="AJ118" s="869"/>
      <c r="AK118" s="867" t="s">
        <v>312</v>
      </c>
      <c r="AL118" s="868"/>
      <c r="AM118" s="868"/>
      <c r="AN118" s="868"/>
      <c r="AO118" s="869"/>
      <c r="AP118" s="945" t="s">
        <v>423</v>
      </c>
      <c r="AQ118" s="946"/>
      <c r="AR118" s="946"/>
      <c r="AS118" s="946"/>
      <c r="AT118" s="947"/>
      <c r="AU118" s="883"/>
      <c r="AV118" s="884"/>
      <c r="AW118" s="884"/>
      <c r="AX118" s="884"/>
      <c r="AY118" s="884"/>
      <c r="AZ118" s="948" t="s">
        <v>456</v>
      </c>
      <c r="BA118" s="940"/>
      <c r="BB118" s="940"/>
      <c r="BC118" s="940"/>
      <c r="BD118" s="940"/>
      <c r="BE118" s="940"/>
      <c r="BF118" s="940"/>
      <c r="BG118" s="940"/>
      <c r="BH118" s="940"/>
      <c r="BI118" s="940"/>
      <c r="BJ118" s="940"/>
      <c r="BK118" s="940"/>
      <c r="BL118" s="940"/>
      <c r="BM118" s="940"/>
      <c r="BN118" s="940"/>
      <c r="BO118" s="940"/>
      <c r="BP118" s="941"/>
      <c r="BQ118" s="965" t="s">
        <v>429</v>
      </c>
      <c r="BR118" s="966"/>
      <c r="BS118" s="966"/>
      <c r="BT118" s="966"/>
      <c r="BU118" s="966"/>
      <c r="BV118" s="966">
        <v>412130</v>
      </c>
      <c r="BW118" s="966"/>
      <c r="BX118" s="966"/>
      <c r="BY118" s="966"/>
      <c r="BZ118" s="966"/>
      <c r="CA118" s="966" t="s">
        <v>141</v>
      </c>
      <c r="CB118" s="966"/>
      <c r="CC118" s="966"/>
      <c r="CD118" s="966"/>
      <c r="CE118" s="966"/>
      <c r="CF118" s="895" t="s">
        <v>141</v>
      </c>
      <c r="CG118" s="896"/>
      <c r="CH118" s="896"/>
      <c r="CI118" s="896"/>
      <c r="CJ118" s="896"/>
      <c r="CK118" s="923"/>
      <c r="CL118" s="924"/>
      <c r="CM118" s="897" t="s">
        <v>457</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141</v>
      </c>
      <c r="DH118" s="901"/>
      <c r="DI118" s="901"/>
      <c r="DJ118" s="901"/>
      <c r="DK118" s="901"/>
      <c r="DL118" s="901" t="s">
        <v>141</v>
      </c>
      <c r="DM118" s="901"/>
      <c r="DN118" s="901"/>
      <c r="DO118" s="901"/>
      <c r="DP118" s="901"/>
      <c r="DQ118" s="901" t="s">
        <v>141</v>
      </c>
      <c r="DR118" s="901"/>
      <c r="DS118" s="901"/>
      <c r="DT118" s="901"/>
      <c r="DU118" s="901"/>
      <c r="DV118" s="902" t="s">
        <v>141</v>
      </c>
      <c r="DW118" s="902"/>
      <c r="DX118" s="902"/>
      <c r="DY118" s="902"/>
      <c r="DZ118" s="903"/>
    </row>
    <row r="119" spans="1:130" s="228" customFormat="1" ht="26.25" customHeight="1" x14ac:dyDescent="0.2">
      <c r="A119" s="1029" t="s">
        <v>427</v>
      </c>
      <c r="B119" s="922"/>
      <c r="C119" s="904" t="s">
        <v>428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429</v>
      </c>
      <c r="AB119" s="875"/>
      <c r="AC119" s="875"/>
      <c r="AD119" s="875"/>
      <c r="AE119" s="876"/>
      <c r="AF119" s="877" t="s">
        <v>141</v>
      </c>
      <c r="AG119" s="875"/>
      <c r="AH119" s="875"/>
      <c r="AI119" s="875"/>
      <c r="AJ119" s="876"/>
      <c r="AK119" s="877" t="s">
        <v>141</v>
      </c>
      <c r="AL119" s="875"/>
      <c r="AM119" s="875"/>
      <c r="AN119" s="875"/>
      <c r="AO119" s="876"/>
      <c r="AP119" s="878" t="s">
        <v>141</v>
      </c>
      <c r="AQ119" s="879"/>
      <c r="AR119" s="879"/>
      <c r="AS119" s="879"/>
      <c r="AT119" s="880"/>
      <c r="AU119" s="885"/>
      <c r="AV119" s="886"/>
      <c r="AW119" s="886"/>
      <c r="AX119" s="886"/>
      <c r="AY119" s="886"/>
      <c r="AZ119" s="249" t="s">
        <v>160</v>
      </c>
      <c r="BA119" s="249"/>
      <c r="BB119" s="249"/>
      <c r="BC119" s="249"/>
      <c r="BD119" s="249"/>
      <c r="BE119" s="249"/>
      <c r="BF119" s="249"/>
      <c r="BG119" s="249"/>
      <c r="BH119" s="249"/>
      <c r="BI119" s="249"/>
      <c r="BJ119" s="249"/>
      <c r="BK119" s="249"/>
      <c r="BL119" s="249"/>
      <c r="BM119" s="249"/>
      <c r="BN119" s="249"/>
      <c r="BO119" s="949" t="s">
        <v>458</v>
      </c>
      <c r="BP119" s="970"/>
      <c r="BQ119" s="965">
        <v>832348484</v>
      </c>
      <c r="BR119" s="966"/>
      <c r="BS119" s="966"/>
      <c r="BT119" s="966"/>
      <c r="BU119" s="966"/>
      <c r="BV119" s="966">
        <v>852316203</v>
      </c>
      <c r="BW119" s="966"/>
      <c r="BX119" s="966"/>
      <c r="BY119" s="966"/>
      <c r="BZ119" s="966"/>
      <c r="CA119" s="966">
        <v>871372481</v>
      </c>
      <c r="CB119" s="966"/>
      <c r="CC119" s="966"/>
      <c r="CD119" s="966"/>
      <c r="CE119" s="966"/>
      <c r="CF119" s="967"/>
      <c r="CG119" s="968"/>
      <c r="CH119" s="968"/>
      <c r="CI119" s="968"/>
      <c r="CJ119" s="969"/>
      <c r="CK119" s="925"/>
      <c r="CL119" s="926"/>
      <c r="CM119" s="948" t="s">
        <v>459</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141</v>
      </c>
      <c r="DH119" s="901"/>
      <c r="DI119" s="901"/>
      <c r="DJ119" s="901"/>
      <c r="DK119" s="901"/>
      <c r="DL119" s="901" t="s">
        <v>141</v>
      </c>
      <c r="DM119" s="901"/>
      <c r="DN119" s="901"/>
      <c r="DO119" s="901"/>
      <c r="DP119" s="901"/>
      <c r="DQ119" s="901" t="s">
        <v>141</v>
      </c>
      <c r="DR119" s="901"/>
      <c r="DS119" s="901"/>
      <c r="DT119" s="901"/>
      <c r="DU119" s="901"/>
      <c r="DV119" s="902" t="s">
        <v>141</v>
      </c>
      <c r="DW119" s="902"/>
      <c r="DX119" s="902"/>
      <c r="DY119" s="902"/>
      <c r="DZ119" s="903"/>
    </row>
    <row r="120" spans="1:130" s="228" customFormat="1" ht="26.25" customHeight="1" x14ac:dyDescent="0.2">
      <c r="A120" s="1030"/>
      <c r="B120" s="924"/>
      <c r="C120" s="897" t="s">
        <v>433</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141</v>
      </c>
      <c r="AB120" s="928"/>
      <c r="AC120" s="928"/>
      <c r="AD120" s="928"/>
      <c r="AE120" s="929"/>
      <c r="AF120" s="930" t="s">
        <v>429</v>
      </c>
      <c r="AG120" s="928"/>
      <c r="AH120" s="928"/>
      <c r="AI120" s="928"/>
      <c r="AJ120" s="929"/>
      <c r="AK120" s="930" t="s">
        <v>429</v>
      </c>
      <c r="AL120" s="928"/>
      <c r="AM120" s="928"/>
      <c r="AN120" s="928"/>
      <c r="AO120" s="929"/>
      <c r="AP120" s="931" t="s">
        <v>141</v>
      </c>
      <c r="AQ120" s="932"/>
      <c r="AR120" s="932"/>
      <c r="AS120" s="932"/>
      <c r="AT120" s="933"/>
      <c r="AU120" s="957" t="s">
        <v>460</v>
      </c>
      <c r="AV120" s="958"/>
      <c r="AW120" s="958"/>
      <c r="AX120" s="958"/>
      <c r="AY120" s="959"/>
      <c r="AZ120" s="904" t="s">
        <v>461</v>
      </c>
      <c r="BA120" s="872"/>
      <c r="BB120" s="872"/>
      <c r="BC120" s="872"/>
      <c r="BD120" s="872"/>
      <c r="BE120" s="872"/>
      <c r="BF120" s="872"/>
      <c r="BG120" s="872"/>
      <c r="BH120" s="872"/>
      <c r="BI120" s="872"/>
      <c r="BJ120" s="872"/>
      <c r="BK120" s="872"/>
      <c r="BL120" s="872"/>
      <c r="BM120" s="872"/>
      <c r="BN120" s="872"/>
      <c r="BO120" s="872"/>
      <c r="BP120" s="873"/>
      <c r="BQ120" s="905">
        <v>62335872</v>
      </c>
      <c r="BR120" s="906"/>
      <c r="BS120" s="906"/>
      <c r="BT120" s="906"/>
      <c r="BU120" s="906"/>
      <c r="BV120" s="906">
        <v>78774189</v>
      </c>
      <c r="BW120" s="906"/>
      <c r="BX120" s="906"/>
      <c r="BY120" s="906"/>
      <c r="BZ120" s="906"/>
      <c r="CA120" s="906">
        <v>83749003</v>
      </c>
      <c r="CB120" s="906"/>
      <c r="CC120" s="906"/>
      <c r="CD120" s="906"/>
      <c r="CE120" s="906"/>
      <c r="CF120" s="919">
        <v>36.799999999999997</v>
      </c>
      <c r="CG120" s="920"/>
      <c r="CH120" s="920"/>
      <c r="CI120" s="920"/>
      <c r="CJ120" s="920"/>
      <c r="CK120" s="974" t="s">
        <v>462</v>
      </c>
      <c r="CL120" s="975"/>
      <c r="CM120" s="975"/>
      <c r="CN120" s="975"/>
      <c r="CO120" s="976"/>
      <c r="CP120" s="982" t="s">
        <v>463</v>
      </c>
      <c r="CQ120" s="983"/>
      <c r="CR120" s="983"/>
      <c r="CS120" s="983"/>
      <c r="CT120" s="983"/>
      <c r="CU120" s="983"/>
      <c r="CV120" s="983"/>
      <c r="CW120" s="983"/>
      <c r="CX120" s="983"/>
      <c r="CY120" s="983"/>
      <c r="CZ120" s="983"/>
      <c r="DA120" s="983"/>
      <c r="DB120" s="983"/>
      <c r="DC120" s="983"/>
      <c r="DD120" s="983"/>
      <c r="DE120" s="983"/>
      <c r="DF120" s="984"/>
      <c r="DG120" s="905" t="s">
        <v>141</v>
      </c>
      <c r="DH120" s="906"/>
      <c r="DI120" s="906"/>
      <c r="DJ120" s="906"/>
      <c r="DK120" s="906"/>
      <c r="DL120" s="906" t="s">
        <v>431</v>
      </c>
      <c r="DM120" s="906"/>
      <c r="DN120" s="906"/>
      <c r="DO120" s="906"/>
      <c r="DP120" s="906"/>
      <c r="DQ120" s="906" t="s">
        <v>429</v>
      </c>
      <c r="DR120" s="906"/>
      <c r="DS120" s="906"/>
      <c r="DT120" s="906"/>
      <c r="DU120" s="906"/>
      <c r="DV120" s="907" t="s">
        <v>429</v>
      </c>
      <c r="DW120" s="907"/>
      <c r="DX120" s="907"/>
      <c r="DY120" s="907"/>
      <c r="DZ120" s="908"/>
    </row>
    <row r="121" spans="1:130" s="228" customFormat="1" ht="26.25" customHeight="1" x14ac:dyDescent="0.2">
      <c r="A121" s="1030"/>
      <c r="B121" s="924"/>
      <c r="C121" s="971" t="s">
        <v>464</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v>811741</v>
      </c>
      <c r="AB121" s="928"/>
      <c r="AC121" s="928"/>
      <c r="AD121" s="928"/>
      <c r="AE121" s="929"/>
      <c r="AF121" s="930">
        <v>588410</v>
      </c>
      <c r="AG121" s="928"/>
      <c r="AH121" s="928"/>
      <c r="AI121" s="928"/>
      <c r="AJ121" s="929"/>
      <c r="AK121" s="930">
        <v>281230</v>
      </c>
      <c r="AL121" s="928"/>
      <c r="AM121" s="928"/>
      <c r="AN121" s="928"/>
      <c r="AO121" s="929"/>
      <c r="AP121" s="931">
        <v>0.1</v>
      </c>
      <c r="AQ121" s="932"/>
      <c r="AR121" s="932"/>
      <c r="AS121" s="932"/>
      <c r="AT121" s="933"/>
      <c r="AU121" s="960"/>
      <c r="AV121" s="961"/>
      <c r="AW121" s="961"/>
      <c r="AX121" s="961"/>
      <c r="AY121" s="962"/>
      <c r="AZ121" s="897" t="s">
        <v>465</v>
      </c>
      <c r="BA121" s="898"/>
      <c r="BB121" s="898"/>
      <c r="BC121" s="898"/>
      <c r="BD121" s="898"/>
      <c r="BE121" s="898"/>
      <c r="BF121" s="898"/>
      <c r="BG121" s="898"/>
      <c r="BH121" s="898"/>
      <c r="BI121" s="898"/>
      <c r="BJ121" s="898"/>
      <c r="BK121" s="898"/>
      <c r="BL121" s="898"/>
      <c r="BM121" s="898"/>
      <c r="BN121" s="898"/>
      <c r="BO121" s="898"/>
      <c r="BP121" s="899"/>
      <c r="BQ121" s="900">
        <v>13047966</v>
      </c>
      <c r="BR121" s="901"/>
      <c r="BS121" s="901"/>
      <c r="BT121" s="901"/>
      <c r="BU121" s="901"/>
      <c r="BV121" s="901">
        <v>13473465</v>
      </c>
      <c r="BW121" s="901"/>
      <c r="BX121" s="901"/>
      <c r="BY121" s="901"/>
      <c r="BZ121" s="901"/>
      <c r="CA121" s="901">
        <v>12642038</v>
      </c>
      <c r="CB121" s="901"/>
      <c r="CC121" s="901"/>
      <c r="CD121" s="901"/>
      <c r="CE121" s="901"/>
      <c r="CF121" s="895">
        <v>5.6</v>
      </c>
      <c r="CG121" s="896"/>
      <c r="CH121" s="896"/>
      <c r="CI121" s="896"/>
      <c r="CJ121" s="896"/>
      <c r="CK121" s="977"/>
      <c r="CL121" s="978"/>
      <c r="CM121" s="978"/>
      <c r="CN121" s="978"/>
      <c r="CO121" s="979"/>
      <c r="CP121" s="987" t="s">
        <v>466</v>
      </c>
      <c r="CQ121" s="988"/>
      <c r="CR121" s="988"/>
      <c r="CS121" s="988"/>
      <c r="CT121" s="988"/>
      <c r="CU121" s="988"/>
      <c r="CV121" s="988"/>
      <c r="CW121" s="988"/>
      <c r="CX121" s="988"/>
      <c r="CY121" s="988"/>
      <c r="CZ121" s="988"/>
      <c r="DA121" s="988"/>
      <c r="DB121" s="988"/>
      <c r="DC121" s="988"/>
      <c r="DD121" s="988"/>
      <c r="DE121" s="988"/>
      <c r="DF121" s="989"/>
      <c r="DG121" s="900" t="s">
        <v>141</v>
      </c>
      <c r="DH121" s="901"/>
      <c r="DI121" s="901"/>
      <c r="DJ121" s="901"/>
      <c r="DK121" s="901"/>
      <c r="DL121" s="901" t="s">
        <v>429</v>
      </c>
      <c r="DM121" s="901"/>
      <c r="DN121" s="901"/>
      <c r="DO121" s="901"/>
      <c r="DP121" s="901"/>
      <c r="DQ121" s="901" t="s">
        <v>429</v>
      </c>
      <c r="DR121" s="901"/>
      <c r="DS121" s="901"/>
      <c r="DT121" s="901"/>
      <c r="DU121" s="901"/>
      <c r="DV121" s="902" t="s">
        <v>141</v>
      </c>
      <c r="DW121" s="902"/>
      <c r="DX121" s="902"/>
      <c r="DY121" s="902"/>
      <c r="DZ121" s="903"/>
    </row>
    <row r="122" spans="1:130" s="228" customFormat="1" ht="26.25" customHeight="1" x14ac:dyDescent="0.2">
      <c r="A122" s="1030"/>
      <c r="B122" s="924"/>
      <c r="C122" s="897" t="s">
        <v>445</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141</v>
      </c>
      <c r="AB122" s="928"/>
      <c r="AC122" s="928"/>
      <c r="AD122" s="928"/>
      <c r="AE122" s="929"/>
      <c r="AF122" s="930" t="s">
        <v>141</v>
      </c>
      <c r="AG122" s="928"/>
      <c r="AH122" s="928"/>
      <c r="AI122" s="928"/>
      <c r="AJ122" s="929"/>
      <c r="AK122" s="930" t="s">
        <v>141</v>
      </c>
      <c r="AL122" s="928"/>
      <c r="AM122" s="928"/>
      <c r="AN122" s="928"/>
      <c r="AO122" s="929"/>
      <c r="AP122" s="931" t="s">
        <v>141</v>
      </c>
      <c r="AQ122" s="932"/>
      <c r="AR122" s="932"/>
      <c r="AS122" s="932"/>
      <c r="AT122" s="933"/>
      <c r="AU122" s="960"/>
      <c r="AV122" s="961"/>
      <c r="AW122" s="961"/>
      <c r="AX122" s="961"/>
      <c r="AY122" s="962"/>
      <c r="AZ122" s="948" t="s">
        <v>467</v>
      </c>
      <c r="BA122" s="940"/>
      <c r="BB122" s="940"/>
      <c r="BC122" s="940"/>
      <c r="BD122" s="940"/>
      <c r="BE122" s="940"/>
      <c r="BF122" s="940"/>
      <c r="BG122" s="940"/>
      <c r="BH122" s="940"/>
      <c r="BI122" s="940"/>
      <c r="BJ122" s="940"/>
      <c r="BK122" s="940"/>
      <c r="BL122" s="940"/>
      <c r="BM122" s="940"/>
      <c r="BN122" s="940"/>
      <c r="BO122" s="940"/>
      <c r="BP122" s="941"/>
      <c r="BQ122" s="965">
        <v>493511314</v>
      </c>
      <c r="BR122" s="966"/>
      <c r="BS122" s="966"/>
      <c r="BT122" s="966"/>
      <c r="BU122" s="966"/>
      <c r="BV122" s="966">
        <v>488385682</v>
      </c>
      <c r="BW122" s="966"/>
      <c r="BX122" s="966"/>
      <c r="BY122" s="966"/>
      <c r="BZ122" s="966"/>
      <c r="CA122" s="966">
        <v>471731620</v>
      </c>
      <c r="CB122" s="966"/>
      <c r="CC122" s="966"/>
      <c r="CD122" s="966"/>
      <c r="CE122" s="966"/>
      <c r="CF122" s="985">
        <v>207.5</v>
      </c>
      <c r="CG122" s="986"/>
      <c r="CH122" s="986"/>
      <c r="CI122" s="986"/>
      <c r="CJ122" s="986"/>
      <c r="CK122" s="977"/>
      <c r="CL122" s="978"/>
      <c r="CM122" s="978"/>
      <c r="CN122" s="978"/>
      <c r="CO122" s="979"/>
      <c r="CP122" s="987" t="s">
        <v>468</v>
      </c>
      <c r="CQ122" s="988"/>
      <c r="CR122" s="988"/>
      <c r="CS122" s="988"/>
      <c r="CT122" s="988"/>
      <c r="CU122" s="988"/>
      <c r="CV122" s="988"/>
      <c r="CW122" s="988"/>
      <c r="CX122" s="988"/>
      <c r="CY122" s="988"/>
      <c r="CZ122" s="988"/>
      <c r="DA122" s="988"/>
      <c r="DB122" s="988"/>
      <c r="DC122" s="988"/>
      <c r="DD122" s="988"/>
      <c r="DE122" s="988"/>
      <c r="DF122" s="989"/>
      <c r="DG122" s="900" t="s">
        <v>431</v>
      </c>
      <c r="DH122" s="901"/>
      <c r="DI122" s="901"/>
      <c r="DJ122" s="901"/>
      <c r="DK122" s="901"/>
      <c r="DL122" s="901" t="s">
        <v>141</v>
      </c>
      <c r="DM122" s="901"/>
      <c r="DN122" s="901"/>
      <c r="DO122" s="901"/>
      <c r="DP122" s="901"/>
      <c r="DQ122" s="901" t="s">
        <v>429</v>
      </c>
      <c r="DR122" s="901"/>
      <c r="DS122" s="901"/>
      <c r="DT122" s="901"/>
      <c r="DU122" s="901"/>
      <c r="DV122" s="902" t="s">
        <v>141</v>
      </c>
      <c r="DW122" s="902"/>
      <c r="DX122" s="902"/>
      <c r="DY122" s="902"/>
      <c r="DZ122" s="903"/>
    </row>
    <row r="123" spans="1:130" s="228" customFormat="1" ht="26.25" customHeight="1" x14ac:dyDescent="0.2">
      <c r="A123" s="1030"/>
      <c r="B123" s="924"/>
      <c r="C123" s="897" t="s">
        <v>451</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141</v>
      </c>
      <c r="AB123" s="928"/>
      <c r="AC123" s="928"/>
      <c r="AD123" s="928"/>
      <c r="AE123" s="929"/>
      <c r="AF123" s="930" t="s">
        <v>429</v>
      </c>
      <c r="AG123" s="928"/>
      <c r="AH123" s="928"/>
      <c r="AI123" s="928"/>
      <c r="AJ123" s="929"/>
      <c r="AK123" s="930" t="s">
        <v>431</v>
      </c>
      <c r="AL123" s="928"/>
      <c r="AM123" s="928"/>
      <c r="AN123" s="928"/>
      <c r="AO123" s="929"/>
      <c r="AP123" s="931" t="s">
        <v>141</v>
      </c>
      <c r="AQ123" s="932"/>
      <c r="AR123" s="932"/>
      <c r="AS123" s="932"/>
      <c r="AT123" s="933"/>
      <c r="AU123" s="963"/>
      <c r="AV123" s="964"/>
      <c r="AW123" s="964"/>
      <c r="AX123" s="964"/>
      <c r="AY123" s="964"/>
      <c r="AZ123" s="249" t="s">
        <v>160</v>
      </c>
      <c r="BA123" s="249"/>
      <c r="BB123" s="249"/>
      <c r="BC123" s="249"/>
      <c r="BD123" s="249"/>
      <c r="BE123" s="249"/>
      <c r="BF123" s="249"/>
      <c r="BG123" s="249"/>
      <c r="BH123" s="249"/>
      <c r="BI123" s="249"/>
      <c r="BJ123" s="249"/>
      <c r="BK123" s="249"/>
      <c r="BL123" s="249"/>
      <c r="BM123" s="249"/>
      <c r="BN123" s="249"/>
      <c r="BO123" s="949" t="s">
        <v>469</v>
      </c>
      <c r="BP123" s="970"/>
      <c r="BQ123" s="1036">
        <v>568895152</v>
      </c>
      <c r="BR123" s="1037"/>
      <c r="BS123" s="1037"/>
      <c r="BT123" s="1037"/>
      <c r="BU123" s="1037"/>
      <c r="BV123" s="1037">
        <v>580633336</v>
      </c>
      <c r="BW123" s="1037"/>
      <c r="BX123" s="1037"/>
      <c r="BY123" s="1037"/>
      <c r="BZ123" s="1037"/>
      <c r="CA123" s="1037">
        <v>568122661</v>
      </c>
      <c r="CB123" s="1037"/>
      <c r="CC123" s="1037"/>
      <c r="CD123" s="1037"/>
      <c r="CE123" s="1037"/>
      <c r="CF123" s="967"/>
      <c r="CG123" s="968"/>
      <c r="CH123" s="968"/>
      <c r="CI123" s="968"/>
      <c r="CJ123" s="969"/>
      <c r="CK123" s="977"/>
      <c r="CL123" s="978"/>
      <c r="CM123" s="978"/>
      <c r="CN123" s="978"/>
      <c r="CO123" s="979"/>
      <c r="CP123" s="987"/>
      <c r="CQ123" s="988"/>
      <c r="CR123" s="988"/>
      <c r="CS123" s="988"/>
      <c r="CT123" s="988"/>
      <c r="CU123" s="988"/>
      <c r="CV123" s="988"/>
      <c r="CW123" s="988"/>
      <c r="CX123" s="988"/>
      <c r="CY123" s="988"/>
      <c r="CZ123" s="988"/>
      <c r="DA123" s="988"/>
      <c r="DB123" s="988"/>
      <c r="DC123" s="988"/>
      <c r="DD123" s="988"/>
      <c r="DE123" s="988"/>
      <c r="DF123" s="989"/>
      <c r="DG123" s="900"/>
      <c r="DH123" s="901"/>
      <c r="DI123" s="901"/>
      <c r="DJ123" s="901"/>
      <c r="DK123" s="901"/>
      <c r="DL123" s="901"/>
      <c r="DM123" s="901"/>
      <c r="DN123" s="901"/>
      <c r="DO123" s="901"/>
      <c r="DP123" s="901"/>
      <c r="DQ123" s="901"/>
      <c r="DR123" s="901"/>
      <c r="DS123" s="901"/>
      <c r="DT123" s="901"/>
      <c r="DU123" s="901"/>
      <c r="DV123" s="902"/>
      <c r="DW123" s="902"/>
      <c r="DX123" s="902"/>
      <c r="DY123" s="902"/>
      <c r="DZ123" s="903"/>
    </row>
    <row r="124" spans="1:130" s="228" customFormat="1" ht="26.25" customHeight="1" thickBot="1" x14ac:dyDescent="0.25">
      <c r="A124" s="1030"/>
      <c r="B124" s="924"/>
      <c r="C124" s="897" t="s">
        <v>455</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429</v>
      </c>
      <c r="AB124" s="928"/>
      <c r="AC124" s="928"/>
      <c r="AD124" s="928"/>
      <c r="AE124" s="929"/>
      <c r="AF124" s="930" t="s">
        <v>429</v>
      </c>
      <c r="AG124" s="928"/>
      <c r="AH124" s="928"/>
      <c r="AI124" s="928"/>
      <c r="AJ124" s="929"/>
      <c r="AK124" s="930" t="s">
        <v>141</v>
      </c>
      <c r="AL124" s="928"/>
      <c r="AM124" s="928"/>
      <c r="AN124" s="928"/>
      <c r="AO124" s="929"/>
      <c r="AP124" s="931" t="s">
        <v>429</v>
      </c>
      <c r="AQ124" s="932"/>
      <c r="AR124" s="932"/>
      <c r="AS124" s="932"/>
      <c r="AT124" s="933"/>
      <c r="AU124" s="1032" t="s">
        <v>470</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120.1</v>
      </c>
      <c r="BR124" s="997"/>
      <c r="BS124" s="997"/>
      <c r="BT124" s="997"/>
      <c r="BU124" s="997"/>
      <c r="BV124" s="997">
        <v>117</v>
      </c>
      <c r="BW124" s="997"/>
      <c r="BX124" s="997"/>
      <c r="BY124" s="997"/>
      <c r="BZ124" s="997"/>
      <c r="CA124" s="997">
        <v>133.30000000000001</v>
      </c>
      <c r="CB124" s="997"/>
      <c r="CC124" s="997"/>
      <c r="CD124" s="997"/>
      <c r="CE124" s="997"/>
      <c r="CF124" s="998"/>
      <c r="CG124" s="999"/>
      <c r="CH124" s="999"/>
      <c r="CI124" s="999"/>
      <c r="CJ124" s="1000"/>
      <c r="CK124" s="980"/>
      <c r="CL124" s="980"/>
      <c r="CM124" s="980"/>
      <c r="CN124" s="980"/>
      <c r="CO124" s="981"/>
      <c r="CP124" s="1001" t="s">
        <v>471</v>
      </c>
      <c r="CQ124" s="1002"/>
      <c r="CR124" s="1002"/>
      <c r="CS124" s="1002"/>
      <c r="CT124" s="1002"/>
      <c r="CU124" s="1002"/>
      <c r="CV124" s="1002"/>
      <c r="CW124" s="1002"/>
      <c r="CX124" s="1002"/>
      <c r="CY124" s="1002"/>
      <c r="CZ124" s="1002"/>
      <c r="DA124" s="1002"/>
      <c r="DB124" s="1002"/>
      <c r="DC124" s="1002"/>
      <c r="DD124" s="1002"/>
      <c r="DE124" s="1002"/>
      <c r="DF124" s="1003"/>
      <c r="DG124" s="965" t="s">
        <v>429</v>
      </c>
      <c r="DH124" s="966"/>
      <c r="DI124" s="966"/>
      <c r="DJ124" s="966"/>
      <c r="DK124" s="966"/>
      <c r="DL124" s="966" t="s">
        <v>429</v>
      </c>
      <c r="DM124" s="966"/>
      <c r="DN124" s="966"/>
      <c r="DO124" s="966"/>
      <c r="DP124" s="966"/>
      <c r="DQ124" s="966" t="s">
        <v>429</v>
      </c>
      <c r="DR124" s="966"/>
      <c r="DS124" s="966"/>
      <c r="DT124" s="966"/>
      <c r="DU124" s="966"/>
      <c r="DV124" s="990" t="s">
        <v>429</v>
      </c>
      <c r="DW124" s="990"/>
      <c r="DX124" s="990"/>
      <c r="DY124" s="990"/>
      <c r="DZ124" s="991"/>
    </row>
    <row r="125" spans="1:130" s="228" customFormat="1" ht="26.25" customHeight="1" x14ac:dyDescent="0.2">
      <c r="A125" s="1030"/>
      <c r="B125" s="924"/>
      <c r="C125" s="897" t="s">
        <v>457</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431</v>
      </c>
      <c r="AB125" s="928"/>
      <c r="AC125" s="928"/>
      <c r="AD125" s="928"/>
      <c r="AE125" s="929"/>
      <c r="AF125" s="930" t="s">
        <v>429</v>
      </c>
      <c r="AG125" s="928"/>
      <c r="AH125" s="928"/>
      <c r="AI125" s="928"/>
      <c r="AJ125" s="929"/>
      <c r="AK125" s="930" t="s">
        <v>429</v>
      </c>
      <c r="AL125" s="928"/>
      <c r="AM125" s="928"/>
      <c r="AN125" s="928"/>
      <c r="AO125" s="929"/>
      <c r="AP125" s="931" t="s">
        <v>141</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472</v>
      </c>
      <c r="CL125" s="975"/>
      <c r="CM125" s="975"/>
      <c r="CN125" s="975"/>
      <c r="CO125" s="976"/>
      <c r="CP125" s="904" t="s">
        <v>473</v>
      </c>
      <c r="CQ125" s="872"/>
      <c r="CR125" s="872"/>
      <c r="CS125" s="872"/>
      <c r="CT125" s="872"/>
      <c r="CU125" s="872"/>
      <c r="CV125" s="872"/>
      <c r="CW125" s="872"/>
      <c r="CX125" s="872"/>
      <c r="CY125" s="872"/>
      <c r="CZ125" s="872"/>
      <c r="DA125" s="872"/>
      <c r="DB125" s="872"/>
      <c r="DC125" s="872"/>
      <c r="DD125" s="872"/>
      <c r="DE125" s="872"/>
      <c r="DF125" s="873"/>
      <c r="DG125" s="905" t="s">
        <v>429</v>
      </c>
      <c r="DH125" s="906"/>
      <c r="DI125" s="906"/>
      <c r="DJ125" s="906"/>
      <c r="DK125" s="906"/>
      <c r="DL125" s="906" t="s">
        <v>141</v>
      </c>
      <c r="DM125" s="906"/>
      <c r="DN125" s="906"/>
      <c r="DO125" s="906"/>
      <c r="DP125" s="906"/>
      <c r="DQ125" s="906" t="s">
        <v>429</v>
      </c>
      <c r="DR125" s="906"/>
      <c r="DS125" s="906"/>
      <c r="DT125" s="906"/>
      <c r="DU125" s="906"/>
      <c r="DV125" s="907" t="s">
        <v>431</v>
      </c>
      <c r="DW125" s="907"/>
      <c r="DX125" s="907"/>
      <c r="DY125" s="907"/>
      <c r="DZ125" s="908"/>
    </row>
    <row r="126" spans="1:130" s="228" customFormat="1" ht="26.25" customHeight="1" thickBot="1" x14ac:dyDescent="0.25">
      <c r="A126" s="1030"/>
      <c r="B126" s="924"/>
      <c r="C126" s="897" t="s">
        <v>459</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429</v>
      </c>
      <c r="AB126" s="928"/>
      <c r="AC126" s="928"/>
      <c r="AD126" s="928"/>
      <c r="AE126" s="929"/>
      <c r="AF126" s="930" t="s">
        <v>429</v>
      </c>
      <c r="AG126" s="928"/>
      <c r="AH126" s="928"/>
      <c r="AI126" s="928"/>
      <c r="AJ126" s="929"/>
      <c r="AK126" s="930" t="s">
        <v>429</v>
      </c>
      <c r="AL126" s="928"/>
      <c r="AM126" s="928"/>
      <c r="AN126" s="928"/>
      <c r="AO126" s="929"/>
      <c r="AP126" s="931" t="s">
        <v>434</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474</v>
      </c>
      <c r="CQ126" s="898"/>
      <c r="CR126" s="898"/>
      <c r="CS126" s="898"/>
      <c r="CT126" s="898"/>
      <c r="CU126" s="898"/>
      <c r="CV126" s="898"/>
      <c r="CW126" s="898"/>
      <c r="CX126" s="898"/>
      <c r="CY126" s="898"/>
      <c r="CZ126" s="898"/>
      <c r="DA126" s="898"/>
      <c r="DB126" s="898"/>
      <c r="DC126" s="898"/>
      <c r="DD126" s="898"/>
      <c r="DE126" s="898"/>
      <c r="DF126" s="899"/>
      <c r="DG126" s="900" t="s">
        <v>429</v>
      </c>
      <c r="DH126" s="901"/>
      <c r="DI126" s="901"/>
      <c r="DJ126" s="901"/>
      <c r="DK126" s="901"/>
      <c r="DL126" s="901" t="s">
        <v>431</v>
      </c>
      <c r="DM126" s="901"/>
      <c r="DN126" s="901"/>
      <c r="DO126" s="901"/>
      <c r="DP126" s="901"/>
      <c r="DQ126" s="901" t="s">
        <v>429</v>
      </c>
      <c r="DR126" s="901"/>
      <c r="DS126" s="901"/>
      <c r="DT126" s="901"/>
      <c r="DU126" s="901"/>
      <c r="DV126" s="902" t="s">
        <v>429</v>
      </c>
      <c r="DW126" s="902"/>
      <c r="DX126" s="902"/>
      <c r="DY126" s="902"/>
      <c r="DZ126" s="903"/>
    </row>
    <row r="127" spans="1:130" s="228" customFormat="1" ht="26.25" customHeight="1" x14ac:dyDescent="0.2">
      <c r="A127" s="1031"/>
      <c r="B127" s="926"/>
      <c r="C127" s="948" t="s">
        <v>475</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99592</v>
      </c>
      <c r="AB127" s="928"/>
      <c r="AC127" s="928"/>
      <c r="AD127" s="928"/>
      <c r="AE127" s="929"/>
      <c r="AF127" s="930">
        <v>92691</v>
      </c>
      <c r="AG127" s="928"/>
      <c r="AH127" s="928"/>
      <c r="AI127" s="928"/>
      <c r="AJ127" s="929"/>
      <c r="AK127" s="930">
        <v>94530</v>
      </c>
      <c r="AL127" s="928"/>
      <c r="AM127" s="928"/>
      <c r="AN127" s="928"/>
      <c r="AO127" s="929"/>
      <c r="AP127" s="931">
        <v>0</v>
      </c>
      <c r="AQ127" s="932"/>
      <c r="AR127" s="932"/>
      <c r="AS127" s="932"/>
      <c r="AT127" s="933"/>
      <c r="AU127" s="230"/>
      <c r="AV127" s="230"/>
      <c r="AW127" s="230"/>
      <c r="AX127" s="1004" t="s">
        <v>476</v>
      </c>
      <c r="AY127" s="1005"/>
      <c r="AZ127" s="1005"/>
      <c r="BA127" s="1005"/>
      <c r="BB127" s="1005"/>
      <c r="BC127" s="1005"/>
      <c r="BD127" s="1005"/>
      <c r="BE127" s="1006"/>
      <c r="BF127" s="1007" t="s">
        <v>477</v>
      </c>
      <c r="BG127" s="1005"/>
      <c r="BH127" s="1005"/>
      <c r="BI127" s="1005"/>
      <c r="BJ127" s="1005"/>
      <c r="BK127" s="1005"/>
      <c r="BL127" s="1006"/>
      <c r="BM127" s="1007" t="s">
        <v>478</v>
      </c>
      <c r="BN127" s="1005"/>
      <c r="BO127" s="1005"/>
      <c r="BP127" s="1005"/>
      <c r="BQ127" s="1005"/>
      <c r="BR127" s="1005"/>
      <c r="BS127" s="1006"/>
      <c r="BT127" s="1007" t="s">
        <v>479</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480</v>
      </c>
      <c r="CQ127" s="898"/>
      <c r="CR127" s="898"/>
      <c r="CS127" s="898"/>
      <c r="CT127" s="898"/>
      <c r="CU127" s="898"/>
      <c r="CV127" s="898"/>
      <c r="CW127" s="898"/>
      <c r="CX127" s="898"/>
      <c r="CY127" s="898"/>
      <c r="CZ127" s="898"/>
      <c r="DA127" s="898"/>
      <c r="DB127" s="898"/>
      <c r="DC127" s="898"/>
      <c r="DD127" s="898"/>
      <c r="DE127" s="898"/>
      <c r="DF127" s="899"/>
      <c r="DG127" s="900" t="s">
        <v>431</v>
      </c>
      <c r="DH127" s="901"/>
      <c r="DI127" s="901"/>
      <c r="DJ127" s="901"/>
      <c r="DK127" s="901"/>
      <c r="DL127" s="901" t="s">
        <v>141</v>
      </c>
      <c r="DM127" s="901"/>
      <c r="DN127" s="901"/>
      <c r="DO127" s="901"/>
      <c r="DP127" s="901"/>
      <c r="DQ127" s="901" t="s">
        <v>429</v>
      </c>
      <c r="DR127" s="901"/>
      <c r="DS127" s="901"/>
      <c r="DT127" s="901"/>
      <c r="DU127" s="901"/>
      <c r="DV127" s="902" t="s">
        <v>429</v>
      </c>
      <c r="DW127" s="902"/>
      <c r="DX127" s="902"/>
      <c r="DY127" s="902"/>
      <c r="DZ127" s="903"/>
    </row>
    <row r="128" spans="1:130" s="228" customFormat="1" ht="26.25" customHeight="1" thickBot="1" x14ac:dyDescent="0.25">
      <c r="A128" s="1014" t="s">
        <v>481</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482</v>
      </c>
      <c r="X128" s="1016"/>
      <c r="Y128" s="1016"/>
      <c r="Z128" s="1017"/>
      <c r="AA128" s="1018">
        <v>943221</v>
      </c>
      <c r="AB128" s="1019"/>
      <c r="AC128" s="1019"/>
      <c r="AD128" s="1019"/>
      <c r="AE128" s="1020"/>
      <c r="AF128" s="1021">
        <v>807568</v>
      </c>
      <c r="AG128" s="1019"/>
      <c r="AH128" s="1019"/>
      <c r="AI128" s="1019"/>
      <c r="AJ128" s="1020"/>
      <c r="AK128" s="1021">
        <v>882208</v>
      </c>
      <c r="AL128" s="1019"/>
      <c r="AM128" s="1019"/>
      <c r="AN128" s="1019"/>
      <c r="AO128" s="1020"/>
      <c r="AP128" s="1022"/>
      <c r="AQ128" s="1023"/>
      <c r="AR128" s="1023"/>
      <c r="AS128" s="1023"/>
      <c r="AT128" s="1024"/>
      <c r="AU128" s="230"/>
      <c r="AV128" s="230"/>
      <c r="AW128" s="230"/>
      <c r="AX128" s="871" t="s">
        <v>483</v>
      </c>
      <c r="AY128" s="872"/>
      <c r="AZ128" s="872"/>
      <c r="BA128" s="872"/>
      <c r="BB128" s="872"/>
      <c r="BC128" s="872"/>
      <c r="BD128" s="872"/>
      <c r="BE128" s="873"/>
      <c r="BF128" s="1025" t="s">
        <v>429</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484</v>
      </c>
      <c r="CQ128" s="686"/>
      <c r="CR128" s="686"/>
      <c r="CS128" s="686"/>
      <c r="CT128" s="686"/>
      <c r="CU128" s="686"/>
      <c r="CV128" s="686"/>
      <c r="CW128" s="686"/>
      <c r="CX128" s="686"/>
      <c r="CY128" s="686"/>
      <c r="CZ128" s="686"/>
      <c r="DA128" s="686"/>
      <c r="DB128" s="686"/>
      <c r="DC128" s="686"/>
      <c r="DD128" s="686"/>
      <c r="DE128" s="686"/>
      <c r="DF128" s="1009"/>
      <c r="DG128" s="1010">
        <v>460001</v>
      </c>
      <c r="DH128" s="1011"/>
      <c r="DI128" s="1011"/>
      <c r="DJ128" s="1011"/>
      <c r="DK128" s="1011"/>
      <c r="DL128" s="1011">
        <v>304460</v>
      </c>
      <c r="DM128" s="1011"/>
      <c r="DN128" s="1011"/>
      <c r="DO128" s="1011"/>
      <c r="DP128" s="1011"/>
      <c r="DQ128" s="1011">
        <v>388447</v>
      </c>
      <c r="DR128" s="1011"/>
      <c r="DS128" s="1011"/>
      <c r="DT128" s="1011"/>
      <c r="DU128" s="1011"/>
      <c r="DV128" s="1012">
        <v>0.2</v>
      </c>
      <c r="DW128" s="1012"/>
      <c r="DX128" s="1012"/>
      <c r="DY128" s="1012"/>
      <c r="DZ128" s="1013"/>
    </row>
    <row r="129" spans="1:131" s="228" customFormat="1" ht="26.25" customHeight="1" x14ac:dyDescent="0.2">
      <c r="A129" s="909" t="s">
        <v>103</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485</v>
      </c>
      <c r="X129" s="1044"/>
      <c r="Y129" s="1044"/>
      <c r="Z129" s="1045"/>
      <c r="AA129" s="927">
        <v>261464794</v>
      </c>
      <c r="AB129" s="928"/>
      <c r="AC129" s="928"/>
      <c r="AD129" s="928"/>
      <c r="AE129" s="929"/>
      <c r="AF129" s="930">
        <v>272020331</v>
      </c>
      <c r="AG129" s="928"/>
      <c r="AH129" s="928"/>
      <c r="AI129" s="928"/>
      <c r="AJ129" s="929"/>
      <c r="AK129" s="930">
        <v>266020003</v>
      </c>
      <c r="AL129" s="928"/>
      <c r="AM129" s="928"/>
      <c r="AN129" s="928"/>
      <c r="AO129" s="929"/>
      <c r="AP129" s="1046"/>
      <c r="AQ129" s="1047"/>
      <c r="AR129" s="1047"/>
      <c r="AS129" s="1047"/>
      <c r="AT129" s="1048"/>
      <c r="AU129" s="231"/>
      <c r="AV129" s="231"/>
      <c r="AW129" s="231"/>
      <c r="AX129" s="1038" t="s">
        <v>486</v>
      </c>
      <c r="AY129" s="898"/>
      <c r="AZ129" s="898"/>
      <c r="BA129" s="898"/>
      <c r="BB129" s="898"/>
      <c r="BC129" s="898"/>
      <c r="BD129" s="898"/>
      <c r="BE129" s="899"/>
      <c r="BF129" s="1039" t="s">
        <v>141</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487</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488</v>
      </c>
      <c r="X130" s="1044"/>
      <c r="Y130" s="1044"/>
      <c r="Z130" s="1045"/>
      <c r="AA130" s="927">
        <v>42237578</v>
      </c>
      <c r="AB130" s="928"/>
      <c r="AC130" s="928"/>
      <c r="AD130" s="928"/>
      <c r="AE130" s="929"/>
      <c r="AF130" s="930">
        <v>40002415</v>
      </c>
      <c r="AG130" s="928"/>
      <c r="AH130" s="928"/>
      <c r="AI130" s="928"/>
      <c r="AJ130" s="929"/>
      <c r="AK130" s="930">
        <v>38647223</v>
      </c>
      <c r="AL130" s="928"/>
      <c r="AM130" s="928"/>
      <c r="AN130" s="928"/>
      <c r="AO130" s="929"/>
      <c r="AP130" s="1046"/>
      <c r="AQ130" s="1047"/>
      <c r="AR130" s="1047"/>
      <c r="AS130" s="1047"/>
      <c r="AT130" s="1048"/>
      <c r="AU130" s="231"/>
      <c r="AV130" s="231"/>
      <c r="AW130" s="231"/>
      <c r="AX130" s="1038" t="s">
        <v>489</v>
      </c>
      <c r="AY130" s="898"/>
      <c r="AZ130" s="898"/>
      <c r="BA130" s="898"/>
      <c r="BB130" s="898"/>
      <c r="BC130" s="898"/>
      <c r="BD130" s="898"/>
      <c r="BE130" s="899"/>
      <c r="BF130" s="1074">
        <v>8.9</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490</v>
      </c>
      <c r="X131" s="1081"/>
      <c r="Y131" s="1081"/>
      <c r="Z131" s="1082"/>
      <c r="AA131" s="1083">
        <v>219227216</v>
      </c>
      <c r="AB131" s="1084"/>
      <c r="AC131" s="1084"/>
      <c r="AD131" s="1084"/>
      <c r="AE131" s="1085"/>
      <c r="AF131" s="1086">
        <v>232017916</v>
      </c>
      <c r="AG131" s="1084"/>
      <c r="AH131" s="1084"/>
      <c r="AI131" s="1084"/>
      <c r="AJ131" s="1085"/>
      <c r="AK131" s="1086">
        <v>227372780</v>
      </c>
      <c r="AL131" s="1084"/>
      <c r="AM131" s="1084"/>
      <c r="AN131" s="1084"/>
      <c r="AO131" s="1085"/>
      <c r="AP131" s="1087"/>
      <c r="AQ131" s="1088"/>
      <c r="AR131" s="1088"/>
      <c r="AS131" s="1088"/>
      <c r="AT131" s="1089"/>
      <c r="AU131" s="231"/>
      <c r="AV131" s="231"/>
      <c r="AW131" s="231"/>
      <c r="AX131" s="1056" t="s">
        <v>491</v>
      </c>
      <c r="AY131" s="686"/>
      <c r="AZ131" s="686"/>
      <c r="BA131" s="686"/>
      <c r="BB131" s="686"/>
      <c r="BC131" s="686"/>
      <c r="BD131" s="686"/>
      <c r="BE131" s="1009"/>
      <c r="BF131" s="1057">
        <v>133.30000000000001</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492</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493</v>
      </c>
      <c r="W132" s="1067"/>
      <c r="X132" s="1067"/>
      <c r="Y132" s="1067"/>
      <c r="Z132" s="1068"/>
      <c r="AA132" s="1069">
        <v>8.3604122400000005</v>
      </c>
      <c r="AB132" s="1070"/>
      <c r="AC132" s="1070"/>
      <c r="AD132" s="1070"/>
      <c r="AE132" s="1071"/>
      <c r="AF132" s="1072">
        <v>8.9543473010000003</v>
      </c>
      <c r="AG132" s="1070"/>
      <c r="AH132" s="1070"/>
      <c r="AI132" s="1070"/>
      <c r="AJ132" s="1071"/>
      <c r="AK132" s="1072">
        <v>9.638119391</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494</v>
      </c>
      <c r="W133" s="1050"/>
      <c r="X133" s="1050"/>
      <c r="Y133" s="1050"/>
      <c r="Z133" s="1051"/>
      <c r="AA133" s="1052">
        <v>8.4</v>
      </c>
      <c r="AB133" s="1053"/>
      <c r="AC133" s="1053"/>
      <c r="AD133" s="1053"/>
      <c r="AE133" s="1054"/>
      <c r="AF133" s="1052">
        <v>8.4</v>
      </c>
      <c r="AG133" s="1053"/>
      <c r="AH133" s="1053"/>
      <c r="AI133" s="1053"/>
      <c r="AJ133" s="1054"/>
      <c r="AK133" s="1052">
        <v>8.9</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xdG4iMoeY0pwRd+Oz1cYkUqsm7brhAc5XrqD939S8Ob/kF7BqMH6AChYhUmRbeq7G+v84QMDFsz3yea8ZZmsFg==" saltValue="KlO8xKLM88SHt0ZKu3Ah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63CE-42F6-4EAB-AE25-513F7D9F48CF}">
  <sheetPr>
    <pageSetUpPr fitToPage="1"/>
  </sheetPr>
  <dimension ref="A1:DP97"/>
  <sheetViews>
    <sheetView showGridLines="0" view="pageBreakPreview" zoomScaleNormal="85" zoomScaleSheetLayoutView="100" workbookViewId="0">
      <selection activeCell="F2" sqref="F2"/>
    </sheetView>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4tHF+WQNpiZbTwCRP5v0E8lIC5P0wmsae5eJZhPeaCRU1bJYwc1QQBUytxtVDSDKJnKuL5y1+3d3YFu+5UDbSQ==" saltValue="KJPVCcGC0HObEs00/g/Gx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495</v>
      </c>
    </row>
  </sheetData>
  <sheetProtection algorithmName="SHA-512" hashValue="vwZolFX3S6kK2/chDZKdn9a0nmCx4zvpz3VS/RlFg3zuIUG7UKRIn+a2kI/xxmqmGEiTVm/qATUkA+Old05YDw==" saltValue="vAk/G3eQw4sCe7tBa0NEAA==" spinCount="100000" sheet="1" objects="1" scenarios="1"/>
  <dataConsolidate/>
  <phoneticPr fontId="2"/>
  <printOptions horizontalCentered="1"/>
  <pageMargins left="0" right="0" top="0.39370078740157483" bottom="0.39370078740157483" header="0.19685039370078741" footer="0.19685039370078741"/>
  <pageSetup paperSize="9" scale="46"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496</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497</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498</v>
      </c>
      <c r="AP7" s="270"/>
      <c r="AQ7" s="271" t="s">
        <v>499</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500</v>
      </c>
      <c r="AQ8" s="277" t="s">
        <v>501</v>
      </c>
      <c r="AR8" s="278" t="s">
        <v>502</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503</v>
      </c>
      <c r="AL9" s="1091"/>
      <c r="AM9" s="1091"/>
      <c r="AN9" s="1092"/>
      <c r="AO9" s="279">
        <v>123936403</v>
      </c>
      <c r="AP9" s="279">
        <v>153600</v>
      </c>
      <c r="AQ9" s="280">
        <v>135701</v>
      </c>
      <c r="AR9" s="281">
        <v>13.2</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504</v>
      </c>
      <c r="AL10" s="1091"/>
      <c r="AM10" s="1091"/>
      <c r="AN10" s="1092"/>
      <c r="AO10" s="279" t="s">
        <v>505</v>
      </c>
      <c r="AP10" s="279" t="s">
        <v>505</v>
      </c>
      <c r="AQ10" s="280">
        <v>716</v>
      </c>
      <c r="AR10" s="281" t="s">
        <v>505</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506</v>
      </c>
      <c r="AL11" s="1091"/>
      <c r="AM11" s="1091"/>
      <c r="AN11" s="1092"/>
      <c r="AO11" s="279" t="s">
        <v>505</v>
      </c>
      <c r="AP11" s="279" t="s">
        <v>505</v>
      </c>
      <c r="AQ11" s="280" t="s">
        <v>505</v>
      </c>
      <c r="AR11" s="281" t="s">
        <v>505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507</v>
      </c>
      <c r="AL12" s="1091"/>
      <c r="AM12" s="1091"/>
      <c r="AN12" s="1092"/>
      <c r="AO12" s="279" t="s">
        <v>505</v>
      </c>
      <c r="AP12" s="279" t="s">
        <v>505</v>
      </c>
      <c r="AQ12" s="280">
        <v>6</v>
      </c>
      <c r="AR12" s="281" t="s">
        <v>505</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508</v>
      </c>
      <c r="AL13" s="1091"/>
      <c r="AM13" s="1091"/>
      <c r="AN13" s="1092"/>
      <c r="AO13" s="279">
        <v>856673</v>
      </c>
      <c r="AP13" s="279">
        <v>1062</v>
      </c>
      <c r="AQ13" s="280">
        <v>2521</v>
      </c>
      <c r="AR13" s="281">
        <v>-57.9</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509</v>
      </c>
      <c r="AL14" s="1091"/>
      <c r="AM14" s="1091"/>
      <c r="AN14" s="1092"/>
      <c r="AO14" s="279">
        <v>-11060184</v>
      </c>
      <c r="AP14" s="279">
        <v>-13707</v>
      </c>
      <c r="AQ14" s="280">
        <v>-12364</v>
      </c>
      <c r="AR14" s="281">
        <v>10.9</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160</v>
      </c>
      <c r="AL15" s="1094"/>
      <c r="AM15" s="1094"/>
      <c r="AN15" s="1095"/>
      <c r="AO15" s="279">
        <v>113732892</v>
      </c>
      <c r="AP15" s="279">
        <v>140954</v>
      </c>
      <c r="AQ15" s="280">
        <v>126580</v>
      </c>
      <c r="AR15" s="281">
        <v>11.4</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510</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511</v>
      </c>
      <c r="AP20" s="290" t="s">
        <v>512</v>
      </c>
      <c r="AQ20" s="291" t="s">
        <v>513</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514</v>
      </c>
      <c r="AL21" s="1097"/>
      <c r="AM21" s="1097"/>
      <c r="AN21" s="1098"/>
      <c r="AO21" s="294">
        <v>1658.25</v>
      </c>
      <c r="AP21" s="295">
        <v>1516.29</v>
      </c>
      <c r="AQ21" s="296">
        <v>141.96</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515</v>
      </c>
      <c r="AL22" s="1097"/>
      <c r="AM22" s="1097"/>
      <c r="AN22" s="1098"/>
      <c r="AO22" s="299">
        <v>99.9</v>
      </c>
      <c r="AP22" s="300">
        <v>98.9</v>
      </c>
      <c r="AQ22" s="301">
        <v>1</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516</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517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518</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498</v>
      </c>
      <c r="AP30" s="270"/>
      <c r="AQ30" s="271" t="s">
        <v>499</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500</v>
      </c>
      <c r="AQ31" s="277" t="s">
        <v>501</v>
      </c>
      <c r="AR31" s="278" t="s">
        <v>502</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519</v>
      </c>
      <c r="AL32" s="1111"/>
      <c r="AM32" s="1111"/>
      <c r="AN32" s="1112"/>
      <c r="AO32" s="279">
        <v>57983633</v>
      </c>
      <c r="AP32" s="279">
        <v>71862</v>
      </c>
      <c r="AQ32" s="280">
        <v>68758</v>
      </c>
      <c r="AR32" s="281">
        <v>4.5</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520</v>
      </c>
      <c r="AL33" s="1111"/>
      <c r="AM33" s="1111"/>
      <c r="AN33" s="1112"/>
      <c r="AO33" s="279" t="s">
        <v>505</v>
      </c>
      <c r="AP33" s="279" t="s">
        <v>505</v>
      </c>
      <c r="AQ33" s="280" t="s">
        <v>505</v>
      </c>
      <c r="AR33" s="281" t="s">
        <v>505</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521</v>
      </c>
      <c r="AL34" s="1111"/>
      <c r="AM34" s="1111"/>
      <c r="AN34" s="1112"/>
      <c r="AO34" s="279">
        <v>3082976</v>
      </c>
      <c r="AP34" s="279">
        <v>3821</v>
      </c>
      <c r="AQ34" s="280">
        <v>6115</v>
      </c>
      <c r="AR34" s="281">
        <v>-37.5</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522</v>
      </c>
      <c r="AL35" s="1111"/>
      <c r="AM35" s="1111"/>
      <c r="AN35" s="1112"/>
      <c r="AO35" s="279">
        <v>295</v>
      </c>
      <c r="AP35" s="279">
        <v>0</v>
      </c>
      <c r="AQ35" s="280">
        <v>1635</v>
      </c>
      <c r="AR35" s="281">
        <v>-100</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523</v>
      </c>
      <c r="AL36" s="1111"/>
      <c r="AM36" s="1111"/>
      <c r="AN36" s="1112"/>
      <c r="AO36" s="279" t="s">
        <v>505</v>
      </c>
      <c r="AP36" s="279" t="s">
        <v>505</v>
      </c>
      <c r="AQ36" s="280">
        <v>125</v>
      </c>
      <c r="AR36" s="281" t="s">
        <v>505</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524</v>
      </c>
      <c r="AL37" s="1111"/>
      <c r="AM37" s="1111"/>
      <c r="AN37" s="1112"/>
      <c r="AO37" s="279">
        <v>375760</v>
      </c>
      <c r="AP37" s="279">
        <v>466</v>
      </c>
      <c r="AQ37" s="280">
        <v>634</v>
      </c>
      <c r="AR37" s="281">
        <v>-26.5</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525</v>
      </c>
      <c r="AL38" s="1108"/>
      <c r="AM38" s="1108"/>
      <c r="AN38" s="1109"/>
      <c r="AO38" s="309">
        <v>1227</v>
      </c>
      <c r="AP38" s="309">
        <v>2</v>
      </c>
      <c r="AQ38" s="310">
        <v>4</v>
      </c>
      <c r="AR38" s="301">
        <v>-50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526</v>
      </c>
      <c r="AL39" s="1108"/>
      <c r="AM39" s="1108"/>
      <c r="AN39" s="1109"/>
      <c r="AO39" s="279">
        <v>-882208</v>
      </c>
      <c r="AP39" s="279">
        <v>-1093</v>
      </c>
      <c r="AQ39" s="280">
        <v>-2180</v>
      </c>
      <c r="AR39" s="281">
        <v>-49.9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527</v>
      </c>
      <c r="AL40" s="1111"/>
      <c r="AM40" s="1111"/>
      <c r="AN40" s="1112"/>
      <c r="AO40" s="279">
        <v>-38647223</v>
      </c>
      <c r="AP40" s="279">
        <v>-47897</v>
      </c>
      <c r="AQ40" s="280">
        <v>-45540</v>
      </c>
      <c r="AR40" s="281">
        <v>5.2</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528</v>
      </c>
      <c r="AL41" s="1094"/>
      <c r="AM41" s="1094"/>
      <c r="AN41" s="1095"/>
      <c r="AO41" s="279">
        <v>21914460</v>
      </c>
      <c r="AP41" s="279">
        <v>27160</v>
      </c>
      <c r="AQ41" s="280">
        <v>29552</v>
      </c>
      <c r="AR41" s="281">
        <v>-8.1</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529</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530</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498</v>
      </c>
      <c r="AN49" s="1104" t="s">
        <v>531</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532</v>
      </c>
      <c r="AO50" s="322" t="s">
        <v>533</v>
      </c>
      <c r="AP50" s="323" t="s">
        <v>534</v>
      </c>
      <c r="AQ50" s="324" t="s">
        <v>535</v>
      </c>
      <c r="AR50" s="325" t="s">
        <v>536</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537</v>
      </c>
      <c r="AL51" s="318"/>
      <c r="AM51" s="326">
        <v>85218399</v>
      </c>
      <c r="AN51" s="327">
        <v>102824</v>
      </c>
      <c r="AO51" s="328">
        <v>-4.2</v>
      </c>
      <c r="AP51" s="329">
        <v>105585</v>
      </c>
      <c r="AQ51" s="330">
        <v>-2.4</v>
      </c>
      <c r="AR51" s="331">
        <v>-1.8</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538</v>
      </c>
      <c r="AM52" s="334">
        <v>33210547</v>
      </c>
      <c r="AN52" s="335">
        <v>40072</v>
      </c>
      <c r="AO52" s="336">
        <v>1.2</v>
      </c>
      <c r="AP52" s="337">
        <v>26225</v>
      </c>
      <c r="AQ52" s="338">
        <v>-4.0999999999999996</v>
      </c>
      <c r="AR52" s="339">
        <v>5.3</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539</v>
      </c>
      <c r="AL53" s="318"/>
      <c r="AM53" s="326">
        <v>93797091</v>
      </c>
      <c r="AN53" s="327">
        <v>113858</v>
      </c>
      <c r="AO53" s="328">
        <v>10.7</v>
      </c>
      <c r="AP53" s="329">
        <v>111577</v>
      </c>
      <c r="AQ53" s="330">
        <v>5.7</v>
      </c>
      <c r="AR53" s="331">
        <v>5</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538</v>
      </c>
      <c r="AM54" s="334">
        <v>36850485</v>
      </c>
      <c r="AN54" s="335">
        <v>44732</v>
      </c>
      <c r="AO54" s="336">
        <v>11.6</v>
      </c>
      <c r="AP54" s="337">
        <v>26257</v>
      </c>
      <c r="AQ54" s="338">
        <v>0.1</v>
      </c>
      <c r="AR54" s="339">
        <v>11.5</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540</v>
      </c>
      <c r="AL55" s="318"/>
      <c r="AM55" s="326">
        <v>119600377</v>
      </c>
      <c r="AN55" s="327">
        <v>146166</v>
      </c>
      <c r="AO55" s="328">
        <v>28.4</v>
      </c>
      <c r="AP55" s="329">
        <v>122371</v>
      </c>
      <c r="AQ55" s="330">
        <v>9.6999999999999993</v>
      </c>
      <c r="AR55" s="331">
        <v>18.7</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538</v>
      </c>
      <c r="AM56" s="334">
        <v>50885939</v>
      </c>
      <c r="AN56" s="335">
        <v>62189</v>
      </c>
      <c r="AO56" s="336">
        <v>39</v>
      </c>
      <c r="AP56" s="337">
        <v>28038</v>
      </c>
      <c r="AQ56" s="338">
        <v>6.8</v>
      </c>
      <c r="AR56" s="339">
        <v>32.200000000000003</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541</v>
      </c>
      <c r="AL57" s="318"/>
      <c r="AM57" s="326">
        <v>127903187</v>
      </c>
      <c r="AN57" s="327">
        <v>157479</v>
      </c>
      <c r="AO57" s="328">
        <v>7.7</v>
      </c>
      <c r="AP57" s="329">
        <v>125393</v>
      </c>
      <c r="AQ57" s="330">
        <v>2.5</v>
      </c>
      <c r="AR57" s="331">
        <v>5.2</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538</v>
      </c>
      <c r="AM58" s="334">
        <v>56056206</v>
      </c>
      <c r="AN58" s="335">
        <v>69018</v>
      </c>
      <c r="AO58" s="336">
        <v>11</v>
      </c>
      <c r="AP58" s="337">
        <v>28054</v>
      </c>
      <c r="AQ58" s="338">
        <v>0.1</v>
      </c>
      <c r="AR58" s="339">
        <v>10.9</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542</v>
      </c>
      <c r="AL59" s="318"/>
      <c r="AM59" s="326">
        <v>132390397</v>
      </c>
      <c r="AN59" s="327">
        <v>164078</v>
      </c>
      <c r="AO59" s="328">
        <v>4.2</v>
      </c>
      <c r="AP59" s="329">
        <v>115991</v>
      </c>
      <c r="AQ59" s="330">
        <v>-7.5</v>
      </c>
      <c r="AR59" s="331">
        <v>11.7</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538</v>
      </c>
      <c r="AM60" s="334">
        <v>62823893</v>
      </c>
      <c r="AN60" s="335">
        <v>77861</v>
      </c>
      <c r="AO60" s="336">
        <v>12.8</v>
      </c>
      <c r="AP60" s="337">
        <v>28546</v>
      </c>
      <c r="AQ60" s="338">
        <v>1.8</v>
      </c>
      <c r="AR60" s="339">
        <v>11</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543</v>
      </c>
      <c r="AL61" s="340"/>
      <c r="AM61" s="341">
        <v>111781890</v>
      </c>
      <c r="AN61" s="342">
        <v>136881</v>
      </c>
      <c r="AO61" s="343">
        <v>9.4</v>
      </c>
      <c r="AP61" s="344">
        <v>116183</v>
      </c>
      <c r="AQ61" s="345">
        <v>1.6</v>
      </c>
      <c r="AR61" s="331">
        <v>7.8</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538</v>
      </c>
      <c r="AM62" s="334">
        <v>47965414</v>
      </c>
      <c r="AN62" s="335">
        <v>58774</v>
      </c>
      <c r="AO62" s="336">
        <v>15.1</v>
      </c>
      <c r="AP62" s="337">
        <v>27424</v>
      </c>
      <c r="AQ62" s="338">
        <v>0.9</v>
      </c>
      <c r="AR62" s="339">
        <v>14.2</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ftWGzLaKqlIP9qGfb1bN2XNSNZdHlgxWVNB0NTaypfXD2OFfmlI1DBFhsxYUOFqxT7nt3u1b9/diuM3XGLfmag==" saltValue="N56iI5ubXYfbk1aw+p645A=="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544</v>
      </c>
    </row>
    <row r="121" spans="125:125" ht="13.5" hidden="1" customHeight="1" x14ac:dyDescent="0.2">
      <c r="DU121" s="257"/>
    </row>
  </sheetData>
  <sheetProtection algorithmName="SHA-512" hashValue="tQ/q8Y85vef/fetwCdJgQ8aife+cF4XFbQQh/6EFYhAGDAN/jW3nZE2WMT213f3W60ORfKGM8BVMMn6W/u9JcQ==" saltValue="wEK+oDD931ACkpNZ7W+aB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31" zoomScale="70" zoomScaleNormal="70" zoomScaleSheetLayoutView="55" workbookViewId="0">
      <selection activeCell="CU87" sqref="CU87"/>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545</v>
      </c>
    </row>
  </sheetData>
  <sheetProtection algorithmName="SHA-512" hashValue="MprU78v84w+rNxnKttQMQQjvu6LU8OPhr23Ez86g4IU/8mHEJpXFRwv9xYIqwokrtPWk3agkIy/AGY7aIfQ35A==" saltValue="47ovpBo7Zl/DL7WuAvltu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85" zoomScaleNormal="85" zoomScaleSheetLayoutView="100" workbookViewId="0">
      <selection activeCell="J1" sqref="J1"/>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546</v>
      </c>
      <c r="G46" s="349" t="s">
        <v>547</v>
      </c>
      <c r="H46" s="349" t="s">
        <v>548</v>
      </c>
      <c r="I46" s="349" t="s">
        <v>549</v>
      </c>
      <c r="J46" s="350" t="s">
        <v>550</v>
      </c>
    </row>
    <row r="47" spans="2:10" ht="57.75" customHeight="1" x14ac:dyDescent="0.2">
      <c r="B47" s="7"/>
      <c r="C47" s="1113" t="s">
        <v>4</v>
      </c>
      <c r="D47" s="1113"/>
      <c r="E47" s="1114"/>
      <c r="F47" s="351">
        <v>5.79</v>
      </c>
      <c r="G47" s="352">
        <v>6.65</v>
      </c>
      <c r="H47" s="352">
        <v>6.78</v>
      </c>
      <c r="I47" s="352">
        <v>6.89</v>
      </c>
      <c r="J47" s="353">
        <v>6.77</v>
      </c>
    </row>
    <row r="48" spans="2:10" ht="57.75" customHeight="1" x14ac:dyDescent="0.2">
      <c r="B48" s="8"/>
      <c r="C48" s="1115" t="s">
        <v>5</v>
      </c>
      <c r="D48" s="1115"/>
      <c r="E48" s="1116"/>
      <c r="F48" s="354">
        <v>2.1</v>
      </c>
      <c r="G48" s="355">
        <v>2.14</v>
      </c>
      <c r="H48" s="355">
        <v>3.58</v>
      </c>
      <c r="I48" s="355">
        <v>0.51</v>
      </c>
      <c r="J48" s="356">
        <v>4.17</v>
      </c>
    </row>
    <row r="49" spans="2:10" ht="57.75" customHeight="1" thickBot="1" x14ac:dyDescent="0.25">
      <c r="B49" s="9"/>
      <c r="C49" s="1117" t="s">
        <v>6</v>
      </c>
      <c r="D49" s="1117"/>
      <c r="E49" s="1118"/>
      <c r="F49" s="357">
        <v>0.26</v>
      </c>
      <c r="G49" s="358">
        <v>0.87</v>
      </c>
      <c r="H49" s="358">
        <v>1.76</v>
      </c>
      <c r="I49" s="358" t="s">
        <v>551</v>
      </c>
      <c r="J49" s="359">
        <v>3.37</v>
      </c>
    </row>
    <row r="50" spans="2:10" ht="13.5" customHeight="1" x14ac:dyDescent="0.2"/>
  </sheetData>
  <sheetProtection algorithmName="SHA-512" hashValue="fqVHb1TzwFgrMOf8JtrcOmZByKBZqAjFLhNrmatEoRJtS1Iwol6tBjbGzL2ugkEQjLCZCDLnRap/nVJApIHQxw==" saltValue="jXUZEv6xHcjeJmyZGHEMZ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2024-03-27T04:14:48Z</dcterms:created>
  <dcterms:modified xsi:type="dcterms:W3CDTF">2024-03-27T04:16:18Z</dcterms:modified>
  <cp:category/>
</cp:coreProperties>
</file>