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3.0.212\soumu\△財政公表資料　101-01-01\01_財政状況資料集（総務省照会）　101-01-01\13_R4年度決算\06_作業用\"/>
    </mc:Choice>
  </mc:AlternateContent>
  <bookViews>
    <workbookView xWindow="930" yWindow="0" windowWidth="19560" windowHeight="82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U39" i="10"/>
  <c r="BW38" i="10"/>
  <c r="BE38" i="10"/>
  <c r="U38" i="10"/>
  <c r="BW37" i="10"/>
  <c r="BE37" i="10"/>
  <c r="BW36" i="10"/>
  <c r="BE36" i="10"/>
  <c r="C36" i="10"/>
  <c r="BW35" i="10"/>
  <c r="BE35" i="10"/>
  <c r="C35" i="10"/>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8" i="10" l="1"/>
  <c r="C39" i="10" l="1"/>
  <c r="U34" i="10"/>
  <c r="U35" i="10" s="1"/>
  <c r="U36" i="10" s="1"/>
  <c r="U37" i="10" s="1"/>
  <c r="AM34" i="10" l="1"/>
  <c r="AM35" i="10" s="1"/>
  <c r="AM36" i="10" s="1"/>
  <c r="AM37" i="10" s="1"/>
  <c r="AM38" i="10" s="1"/>
  <c r="AM39" i="10" s="1"/>
  <c r="BE34" i="10" l="1"/>
  <c r="BW34"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<sst xmlns="http://schemas.openxmlformats.org/spreadsheetml/2006/main" count="1061" uniqueCount="633">
  <si>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</si>
  <si>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</si>
  <si>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</si>
  <si>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</si>
  <si>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</si>
  <si>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</si>
  <si>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</si>
  <si>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</si>
  <si>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</si>
  <si>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</si>
  <si>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</si>
  <si>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</si>
  <si>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</si>
  <si>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</si>
  <si>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</si>
  <si>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</si>
  <si>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</si>
  <si>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</si>
  <si>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</si>
  <si>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</si>
  <si>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</si>
  <si>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</si>
  <si>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</si>
  <si>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</si>
  <si>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</si>
  <si>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</si>
  <si>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</si>
  <si>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</si>
  <si>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</si>
  <si>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</si>
  <si>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</si>
  <si>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</si>
  <si>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</si>
  <si>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</si>
  <si>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</si>
  <si>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</si>
  <si>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</si>
  <si>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</si>
  <si>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</si>
  <si>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</si>
  <si>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</si>
  <si>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</si>
  <si>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</si>
  <si>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</si>
  <si>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</si>
  <si>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</si>
  <si>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</si>
  <si>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</si>
  <si>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</si>
  <si>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</si>
  <si>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</si>
  <si>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</si>
  <si>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</si>
  <si>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</si>
  <si>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</si>
  <si>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</si>
  <si>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</si>
  <si>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</si>
  <si>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</si>
  <si>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</si>
  <si>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</si>
  <si>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</si>
  <si>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</si>
  <si>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</si>
  <si>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</si>
  <si>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</si>
  <si>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</si>
  <si>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</si>
  <si>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</si>
  <si>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</si>
  <si>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</si>
  <si>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</si>
  <si>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</si>
  <si>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</si>
  <si>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</si>
  <si>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</si>
  <si>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</si>
  <si>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</si>
  <si>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</si>
  <si>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</si>
  <si>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</si>
  <si>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</si>
  <si>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</si>
  <si>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</si>
  <si>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</si>
  <si>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</si>
  <si>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</si>
  <si>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</si>
  <si>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</si>
  <si>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</si>
  <si>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</si>
  <si>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</si>
  <si>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</si>
  <si>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</si>
  <si>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</si>
  <si>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</si>
  <si>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</si>
  <si>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</si>
  <si>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</si>
  <si>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</si>
  <si>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仙台市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</si>
  <si>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</si>
  <si>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</si>
  <si>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</si>
  <si>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</si>
  <si>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</si>
  <si>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</si>
  <si>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</si>
  <si>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</si>
  <si>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</si>
  <si>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</si>
  <si>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</si>
  <si>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</si>
  <si>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</si>
  <si>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</si>
  <si>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</si>
  <si>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</si>
  <si>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</si>
  <si>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</si>
  <si>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</si>
  <si>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</si>
  <si>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</si>
  <si>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</si>
  <si>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</si>
  <si>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</si>
  <si>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</si>
  <si>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</si>
  <si>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</si>
  <si>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</si>
  <si>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</si>
  <si>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</si>
  <si>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</si>
  <si>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</si>
  <si>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</si>
  <si>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</si>
  <si>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</si>
  <si>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</si>
  <si>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</si>
  <si>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</si>
  <si>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</si>
  <si>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</si>
  <si>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</si>
  <si>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</si>
  <si>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</si>
  <si>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</si>
  <si>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</si>
  <si>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</si>
  <si>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</si>
  <si>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</si>
  <si>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</si>
  <si>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</si>
  <si>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</si>
  <si>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</si>
  <si>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</si>
  <si>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自動車運送事業会計</t>
    <phoneticPr fontId="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</si>
  <si>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</si>
  <si>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</si>
  <si>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</si>
  <si>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</si>
  <si>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</si>
  <si>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</si>
  <si>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</si>
  <si>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</si>
  <si>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</si>
  <si>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</si>
  <si>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</si>
  <si>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</si>
  <si>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</si>
  <si>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</si>
  <si>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</si>
  <si>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</si>
  <si>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</si>
  <si>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</si>
  <si>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</si>
  <si>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</si>
  <si>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</si>
  <si>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</si>
  <si>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</si>
  <si>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</si>
  <si>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</si>
  <si>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</si>
  <si>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</si>
  <si>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</si>
  <si>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</si>
  <si>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</si>
  <si>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</si>
  <si>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</si>
  <si>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</si>
  <si>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</si>
  <si>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</si>
  <si>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</si>
  <si>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</si>
  <si>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</si>
  <si>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</si>
  <si>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</si>
  <si>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</si>
  <si>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</si>
  <si>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</si>
  <si>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</si>
  <si>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</si>
  <si>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</si>
  <si>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</si>
  <si>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</si>
  <si>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</si>
  <si>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</si>
  <si>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</si>
  <si>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</si>
  <si>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</si>
  <si>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</si>
  <si>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</si>
  <si>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</si>
  <si>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</si>
  <si>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</si>
  <si>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</si>
  <si>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</si>
  <si>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</si>
  <si>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</si>
  <si>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宮城県仙台市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</si>
  <si>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</si>
  <si>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</si>
  <si>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</si>
  <si>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</si>
  <si>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</si>
  <si>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</si>
  <si>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</si>
  <si>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</si>
  <si>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</si>
  <si>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</si>
  <si>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</si>
  <si>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</si>
  <si>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</si>
  <si>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</si>
  <si>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</si>
  <si>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</si>
  <si>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</si>
  <si>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</si>
  <si>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</si>
  <si>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</si>
  <si>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</si>
  <si>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</si>
  <si>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</si>
  <si>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</si>
  <si>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</si>
  <si>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</si>
  <si>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</si>
  <si>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</si>
  <si>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</si>
  <si>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</si>
  <si>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</si>
  <si>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</si>
  <si>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</si>
  <si>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</si>
  <si>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</si>
  <si>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</si>
  <si>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</si>
  <si>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</si>
  <si>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</si>
  <si>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</si>
  <si>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</si>
  <si>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</si>
  <si>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</si>
  <si>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</si>
  <si>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</si>
  <si>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</si>
  <si>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</si>
  <si>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</si>
  <si>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</si>
  <si>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</si>
  <si>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</si>
  <si>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</si>
  <si>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</si>
  <si>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</si>
  <si>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</si>
  <si>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</si>
  <si>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</si>
  <si>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</si>
  <si>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</si>
  <si>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</si>
  <si>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</si>
  <si>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</si>
  <si>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</si>
  <si>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</si>
  <si>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</si>
  <si>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</si>
  <si>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</si>
  <si>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</si>
  <si>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</si>
  <si>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</si>
  <si>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</si>
  <si>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</si>
  <si>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</si>
  <si>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</si>
  <si>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</si>
  <si>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</si>
  <si>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</si>
  <si>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</si>
  <si>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</si>
  <si>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</si>
  <si>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</si>
  <si>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</si>
  <si>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</si>
  <si>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</si>
  <si>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</si>
  <si>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</si>
  <si>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</si>
  <si>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</si>
  <si>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</si>
  <si>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</si>
  <si>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</si>
  <si>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</si>
  <si>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</si>
  <si>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</si>
  <si>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</si>
  <si>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</si>
  <si>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</si>
  <si>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</si>
  <si>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</si>
  <si>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</si>
  <si>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</si>
  <si>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</si>
  <si>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</si>
  <si>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</si>
  <si>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</si>
  <si>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</si>
  <si>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</si>
  <si>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</si>
  <si>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</si>
  <si>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</si>
  <si>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</si>
  <si>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</si>
  <si>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</si>
  <si>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</si>
  <si>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</si>
  <si>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</si>
  <si>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</si>
  <si>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</si>
  <si>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</si>
  <si>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</si>
  <si>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</si>
  <si>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</si>
  <si>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</si>
  <si>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</si>
  <si>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交通</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</si>
  <si>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</si>
  <si>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</si>
  <si>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</si>
  <si>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</si>
  <si>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</si>
  <si>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</si>
  <si>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</si>
  <si>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</si>
  <si>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</si>
  <si>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</si>
  <si>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</si>
  <si>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</si>
  <si>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</si>
  <si>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</si>
  <si>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</si>
  <si>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</si>
  <si>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</si>
  <si>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</si>
  <si>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</si>
  <si>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</si>
  <si>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</si>
  <si>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</si>
  <si>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</si>
  <si>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</si>
  <si>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</si>
  <si>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</si>
  <si>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</si>
  <si>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</si>
  <si>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</si>
  <si>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</si>
  <si>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宮城県仙台市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</si>
  <si>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</si>
  <si>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</si>
  <si>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</si>
  <si>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</si>
  <si>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</si>
  <si>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</si>
  <si>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</si>
  <si>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</si>
  <si>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</si>
  <si>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</si>
  <si>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</si>
  <si>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</si>
  <si>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</si>
  <si>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</si>
  <si>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</si>
  <si>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</si>
  <si>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</si>
  <si>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</si>
  <si>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</si>
  <si>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</si>
  <si>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都市改造事業特別会計</t>
    <phoneticPr fontId="5"/>
  </si>
  <si>
    <t>公共用地先行取得事業特別会計</t>
    <phoneticPr fontId="5"/>
  </si>
  <si>
    <t>母子父子寡婦福祉資金貸付事業特別会計</t>
    <phoneticPr fontId="5"/>
  </si>
  <si>
    <t>新墓園事業特別会計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</si>
  <si>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</si>
  <si>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</si>
  <si>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</si>
  <si>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</si>
  <si>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</si>
  <si>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</si>
  <si>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</si>
  <si>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</si>
  <si>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</si>
  <si>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</si>
  <si>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</si>
  <si>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</si>
  <si>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</si>
  <si>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</si>
  <si>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</si>
  <si>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</si>
  <si>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</si>
  <si>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</si>
  <si>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下水道事業会計</t>
    <phoneticPr fontId="5"/>
  </si>
  <si>
    <t>自動車運送事業会計</t>
    <phoneticPr fontId="5"/>
  </si>
  <si>
    <t>高速鉄道事業会計</t>
    <phoneticPr fontId="5"/>
  </si>
  <si>
    <t>水道事業会計</t>
    <phoneticPr fontId="5"/>
  </si>
  <si>
    <t>ガス事業会計</t>
    <phoneticPr fontId="5"/>
  </si>
  <si>
    <t>病院事業会計</t>
    <phoneticPr fontId="5"/>
  </si>
  <si>
    <t>中央卸売市場事業特別会計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</si>
  <si>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</si>
  <si>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</si>
  <si>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</si>
  <si>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</si>
  <si>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</si>
  <si>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</si>
  <si>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</si>
  <si>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</si>
  <si>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</si>
  <si>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</si>
  <si>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</si>
  <si>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</si>
  <si>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</si>
  <si>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</si>
  <si>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</si>
  <si>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</si>
  <si>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</si>
  <si>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</si>
  <si>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</si>
  <si>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</si>
  <si>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</si>
  <si>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</si>
  <si>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</si>
  <si>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</si>
  <si>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</si>
  <si>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</si>
  <si>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</si>
  <si>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</si>
  <si>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</si>
  <si>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</si>
  <si>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</si>
  <si>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</si>
  <si>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</si>
  <si>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</si>
  <si>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</si>
  <si>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</si>
  <si>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</si>
  <si>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</si>
  <si>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</si>
  <si>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</si>
  <si>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</si>
  <si>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</si>
  <si>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</si>
  <si>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</si>
  <si>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</si>
  <si>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</si>
  <si>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</si>
  <si>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</si>
  <si>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</si>
  <si>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</si>
  <si>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</si>
  <si>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</si>
  <si>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</si>
  <si>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</si>
  <si>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</si>
  <si>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</si>
  <si>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</si>
  <si>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</si>
  <si>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</si>
  <si>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</si>
  <si>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</si>
  <si>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</si>
  <si>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</si>
  <si>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</si>
  <si>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</si>
  <si>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</si>
  <si>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</si>
  <si>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</si>
  <si>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</si>
  <si>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</si>
  <si>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</si>
  <si>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</si>
  <si>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</si>
  <si>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</si>
  <si>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</si>
  <si>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</si>
  <si>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</si>
  <si>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</si>
  <si>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</si>
  <si>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</si>
  <si>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</si>
  <si>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</si>
  <si>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</si>
  <si>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</si>
  <si>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</si>
  <si>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</si>
  <si>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</si>
  <si>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</si>
  <si>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</si>
  <si>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</si>
  <si>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</si>
  <si>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</si>
  <si>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</si>
  <si>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</si>
  <si>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</si>
  <si>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</si>
  <si>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</si>
  <si>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</si>
  <si>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</si>
  <si>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</si>
  <si>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</si>
  <si>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</si>
  <si>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</si>
  <si>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</si>
  <si>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</si>
  <si>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</si>
  <si>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</si>
  <si>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</si>
  <si>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</si>
  <si>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</si>
  <si>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</si>
  <si>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</si>
  <si>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</si>
  <si>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</si>
  <si>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</si>
  <si>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</si>
  <si>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</si>
  <si>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</si>
  <si>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</si>
  <si>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</si>
  <si>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</si>
  <si>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</si>
  <si>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</si>
  <si>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</si>
  <si>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</si>
  <si>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</si>
  <si>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</si>
  <si>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</si>
  <si>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</si>
  <si>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</si>
  <si>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</si>
  <si>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</si>
  <si>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</si>
  <si>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</si>
  <si>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</si>
  <si>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</si>
  <si>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</si>
  <si>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</si>
  <si>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</si>
  <si>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</si>
  <si>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</si>
  <si>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</si>
  <si>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</si>
  <si>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</si>
  <si>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</si>
  <si>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</si>
  <si>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0.95</t>
  </si>
  <si>
    <t>▲ 0.09</t>
  </si>
  <si>
    <t>▲ 3.83</t>
  </si>
  <si>
    <t>自動車運送事業会計</t>
  </si>
  <si>
    <t>▲ 0.15</t>
  </si>
  <si>
    <t>▲ 0.10</t>
  </si>
  <si>
    <t>▲ 0.17</t>
  </si>
  <si>
    <t>▲ 0.07</t>
  </si>
  <si>
    <t>水道事業会計</t>
  </si>
  <si>
    <t>ガス事業会計</t>
  </si>
  <si>
    <t>病院事業会計</t>
  </si>
  <si>
    <t>一般会計</t>
  </si>
  <si>
    <t>介護保険事業特別会計</t>
  </si>
  <si>
    <t>下水道事業会計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</si>
  <si>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</si>
  <si>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</si>
  <si>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</si>
  <si>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</si>
  <si>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</si>
  <si>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</si>
  <si>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</si>
  <si>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</si>
  <si>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</si>
  <si>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基金からの繰入金14,359百万円</t>
    <rPh sb="0" eb="2">
      <t>キキン</t>
    </rPh>
    <rPh sb="5" eb="7">
      <t>クリイレ</t>
    </rPh>
    <rPh sb="7" eb="8">
      <t>キン</t>
    </rPh>
    <rPh sb="14" eb="17">
      <t>ヒャクマンエン</t>
    </rPh>
    <phoneticPr fontId="2"/>
  </si>
  <si>
    <t>基金からの繰入金24,329百万円</t>
    <rPh sb="0" eb="2">
      <t>キキン</t>
    </rPh>
    <rPh sb="5" eb="7">
      <t>クリイレ</t>
    </rPh>
    <rPh sb="7" eb="8">
      <t>キン</t>
    </rPh>
    <rPh sb="14" eb="17">
      <t>ヒャクマンエン</t>
    </rPh>
    <phoneticPr fontId="2"/>
  </si>
  <si>
    <t>-</t>
    <phoneticPr fontId="2"/>
  </si>
  <si>
    <t>法非適用企業</t>
    <rPh sb="0" eb="1">
      <t>ホウ</t>
    </rPh>
    <rPh sb="1" eb="2">
      <t>ヒ</t>
    </rPh>
    <rPh sb="2" eb="4">
      <t>テキヨウ</t>
    </rPh>
    <rPh sb="4" eb="6">
      <t>キギョウ</t>
    </rPh>
    <phoneticPr fontId="2"/>
  </si>
  <si>
    <t>法非適用企業　基金からの繰入金1,316百万円</t>
    <rPh sb="0" eb="1">
      <t>ホウ</t>
    </rPh>
    <rPh sb="1" eb="2">
      <t>ヒ</t>
    </rPh>
    <rPh sb="2" eb="4">
      <t>テキヨウ</t>
    </rPh>
    <rPh sb="4" eb="6">
      <t>キギョウ</t>
    </rPh>
    <rPh sb="7" eb="9">
      <t>キキン</t>
    </rPh>
    <rPh sb="12" eb="14">
      <t>クリイレ</t>
    </rPh>
    <rPh sb="14" eb="15">
      <t>キン</t>
    </rPh>
    <rPh sb="20" eb="23">
      <t>ヒャクマンエン</t>
    </rPh>
    <phoneticPr fontId="2"/>
  </si>
  <si>
    <t>法非適用企業　基金からの繰入金206百万円</t>
    <rPh sb="0" eb="1">
      <t>ホウ</t>
    </rPh>
    <rPh sb="1" eb="2">
      <t>ヒ</t>
    </rPh>
    <rPh sb="2" eb="4">
      <t>テキヨウ</t>
    </rPh>
    <rPh sb="4" eb="6">
      <t>キギョウ</t>
    </rPh>
    <rPh sb="7" eb="9">
      <t>キキン</t>
    </rPh>
    <rPh sb="12" eb="14">
      <t>クリイレ</t>
    </rPh>
    <rPh sb="14" eb="15">
      <t>キン</t>
    </rPh>
    <rPh sb="18" eb="21">
      <t>ヒャクマンエン</t>
    </rPh>
    <phoneticPr fontId="2"/>
  </si>
  <si>
    <t>法適用企業</t>
    <rPh sb="0" eb="1">
      <t>ホウ</t>
    </rPh>
    <rPh sb="1" eb="3">
      <t>テキヨウ</t>
    </rPh>
    <rPh sb="3" eb="5">
      <t>キギョウ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</si>
  <si>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</si>
  <si>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一般会計及び特別会計</t>
    <rPh sb="0" eb="2">
      <t>イッパン</t>
    </rPh>
    <rPh sb="2" eb="4">
      <t>カイケイ</t>
    </rPh>
    <rPh sb="4" eb="5">
      <t>オヨ</t>
    </rPh>
    <rPh sb="6" eb="8">
      <t>トクベツ</t>
    </rPh>
    <rPh sb="8" eb="10">
      <t>カイケイ</t>
    </rPh>
    <phoneticPr fontId="2"/>
  </si>
  <si>
    <t>（公財）仙台ひと・まち交流財団</t>
    <rPh sb="4" eb="6">
      <t>センダイ</t>
    </rPh>
    <rPh sb="11" eb="13">
      <t>コウリュウ</t>
    </rPh>
    <rPh sb="13" eb="15">
      <t>ザイダン</t>
    </rPh>
    <phoneticPr fontId="5"/>
  </si>
  <si>
    <t>（株）たいはっくる</t>
  </si>
  <si>
    <t>（公財）せんだい男女共同参画財団</t>
    <rPh sb="8" eb="10">
      <t>ダンジョ</t>
    </rPh>
    <rPh sb="10" eb="12">
      <t>キョウドウ</t>
    </rPh>
    <rPh sb="12" eb="14">
      <t>サンカク</t>
    </rPh>
    <rPh sb="14" eb="16">
      <t>ザイダン</t>
    </rPh>
    <phoneticPr fontId="5"/>
  </si>
  <si>
    <t>仙台市社会福祉協議会</t>
    <rPh sb="0" eb="3">
      <t>センダイシ</t>
    </rPh>
    <rPh sb="3" eb="5">
      <t>シャカイ</t>
    </rPh>
    <rPh sb="5" eb="7">
      <t>フクシ</t>
    </rPh>
    <rPh sb="7" eb="10">
      <t>キョウギカイ</t>
    </rPh>
    <phoneticPr fontId="5"/>
  </si>
  <si>
    <t>（福）緑仙会</t>
    <rPh sb="1" eb="2">
      <t>プク</t>
    </rPh>
    <rPh sb="3" eb="4">
      <t>リョク</t>
    </rPh>
    <rPh sb="4" eb="5">
      <t>セン</t>
    </rPh>
    <rPh sb="5" eb="6">
      <t>カイ</t>
    </rPh>
    <phoneticPr fontId="5"/>
  </si>
  <si>
    <t>（公財）仙台市健康福祉事業団</t>
    <rPh sb="4" eb="7">
      <t>センダイシ</t>
    </rPh>
    <rPh sb="7" eb="9">
      <t>ケンコウ</t>
    </rPh>
    <rPh sb="9" eb="11">
      <t>フクシ</t>
    </rPh>
    <rPh sb="11" eb="14">
      <t>ジギョウダン</t>
    </rPh>
    <phoneticPr fontId="5"/>
  </si>
  <si>
    <t>（公財）仙台市シルバー人材センター</t>
    <rPh sb="4" eb="7">
      <t>センダイシ</t>
    </rPh>
    <rPh sb="11" eb="13">
      <t>ジンザイ</t>
    </rPh>
    <phoneticPr fontId="5"/>
  </si>
  <si>
    <t>（公財）仙台市医療センター</t>
    <rPh sb="4" eb="7">
      <t>センダイシ</t>
    </rPh>
    <rPh sb="7" eb="9">
      <t>イリョウ</t>
    </rPh>
    <phoneticPr fontId="5"/>
  </si>
  <si>
    <t>（公財）仙台市救急医療事業団</t>
    <rPh sb="1" eb="2">
      <t>コウ</t>
    </rPh>
    <rPh sb="2" eb="3">
      <t>ザイ</t>
    </rPh>
    <rPh sb="4" eb="7">
      <t>センダイシ</t>
    </rPh>
    <rPh sb="7" eb="9">
      <t>キュウキュウ</t>
    </rPh>
    <rPh sb="9" eb="11">
      <t>イリョウ</t>
    </rPh>
    <rPh sb="11" eb="14">
      <t>ジギョウダン</t>
    </rPh>
    <phoneticPr fontId="5"/>
  </si>
  <si>
    <t>（株）仙台市環境整備公社</t>
    <rPh sb="1" eb="2">
      <t>カブ</t>
    </rPh>
    <rPh sb="3" eb="6">
      <t>センダイシ</t>
    </rPh>
    <rPh sb="6" eb="8">
      <t>カンキョウ</t>
    </rPh>
    <rPh sb="8" eb="10">
      <t>セイビ</t>
    </rPh>
    <rPh sb="10" eb="12">
      <t>コウシャ</t>
    </rPh>
    <phoneticPr fontId="5"/>
  </si>
  <si>
    <t>（公財）仙台市産業振興事業団</t>
    <rPh sb="4" eb="7">
      <t>センダイシ</t>
    </rPh>
    <rPh sb="7" eb="9">
      <t>サンギョウ</t>
    </rPh>
    <rPh sb="9" eb="11">
      <t>シンコウ</t>
    </rPh>
    <rPh sb="11" eb="14">
      <t>ジギョウダン</t>
    </rPh>
    <phoneticPr fontId="5"/>
  </si>
  <si>
    <t>（一財）みやぎ産業交流センター</t>
    <rPh sb="1" eb="2">
      <t>イチ</t>
    </rPh>
    <rPh sb="2" eb="3">
      <t>ザイ</t>
    </rPh>
    <rPh sb="7" eb="9">
      <t>サンギョウ</t>
    </rPh>
    <rPh sb="9" eb="11">
      <t>コウリュウ</t>
    </rPh>
    <phoneticPr fontId="5"/>
  </si>
  <si>
    <t>（株）仙台港貿易促進センター</t>
    <rPh sb="3" eb="5">
      <t>センダイ</t>
    </rPh>
    <rPh sb="5" eb="6">
      <t>ミナト</t>
    </rPh>
    <rPh sb="6" eb="8">
      <t>ボウエキ</t>
    </rPh>
    <rPh sb="8" eb="10">
      <t>ソクシン</t>
    </rPh>
    <phoneticPr fontId="5"/>
  </si>
  <si>
    <t>（公財）仙台観光国際協会</t>
    <rPh sb="4" eb="6">
      <t>センダイ</t>
    </rPh>
    <rPh sb="6" eb="8">
      <t>カンコウ</t>
    </rPh>
    <rPh sb="8" eb="10">
      <t>コクサイ</t>
    </rPh>
    <rPh sb="10" eb="12">
      <t>キョウカイ</t>
    </rPh>
    <phoneticPr fontId="5"/>
  </si>
  <si>
    <t>（公財）瑞鳳殿</t>
    <rPh sb="4" eb="5">
      <t>ズイ</t>
    </rPh>
    <rPh sb="5" eb="6">
      <t>ホウ</t>
    </rPh>
    <rPh sb="6" eb="7">
      <t>デン</t>
    </rPh>
    <phoneticPr fontId="5"/>
  </si>
  <si>
    <t>（公財）仙台市スポーツ振興事業団</t>
    <rPh sb="4" eb="7">
      <t>センダイシ</t>
    </rPh>
    <rPh sb="11" eb="13">
      <t>シンコウ</t>
    </rPh>
    <rPh sb="13" eb="16">
      <t>ジギョウダン</t>
    </rPh>
    <phoneticPr fontId="5"/>
  </si>
  <si>
    <t>（公財）仙台市市民文化事業団</t>
    <rPh sb="4" eb="7">
      <t>センダイシ</t>
    </rPh>
    <rPh sb="7" eb="9">
      <t>シミン</t>
    </rPh>
    <rPh sb="9" eb="11">
      <t>ブンカ</t>
    </rPh>
    <rPh sb="11" eb="14">
      <t>ジギョウダン</t>
    </rPh>
    <phoneticPr fontId="5"/>
  </si>
  <si>
    <t>（公財）仙台フィルハーモニー管弦楽団</t>
    <rPh sb="4" eb="6">
      <t>センダイ</t>
    </rPh>
    <rPh sb="14" eb="16">
      <t>カンゲン</t>
    </rPh>
    <rPh sb="16" eb="18">
      <t>ガクダン</t>
    </rPh>
    <phoneticPr fontId="5"/>
  </si>
  <si>
    <t>（公財）仙台市建設公社</t>
    <rPh sb="4" eb="7">
      <t>センダイシ</t>
    </rPh>
    <rPh sb="7" eb="9">
      <t>ケンセツ</t>
    </rPh>
    <rPh sb="9" eb="11">
      <t>コウシャ</t>
    </rPh>
    <phoneticPr fontId="5"/>
  </si>
  <si>
    <t>（公財）仙台市公園緑地協会</t>
    <rPh sb="4" eb="7">
      <t>センダイシ</t>
    </rPh>
    <rPh sb="7" eb="9">
      <t>コウエン</t>
    </rPh>
    <rPh sb="9" eb="11">
      <t>リョクチ</t>
    </rPh>
    <rPh sb="11" eb="13">
      <t>キョウカイ</t>
    </rPh>
    <phoneticPr fontId="5"/>
  </si>
  <si>
    <t>（公財）仙台市防災安全協会</t>
    <rPh sb="4" eb="7">
      <t>センダイシ</t>
    </rPh>
    <rPh sb="7" eb="9">
      <t>ボウサイ</t>
    </rPh>
    <rPh sb="9" eb="11">
      <t>アンゼン</t>
    </rPh>
    <rPh sb="11" eb="13">
      <t>キョウカイ</t>
    </rPh>
    <phoneticPr fontId="5"/>
  </si>
  <si>
    <t>（公財）仙台市水道サービス公社</t>
    <rPh sb="1" eb="2">
      <t>コウ</t>
    </rPh>
    <rPh sb="2" eb="3">
      <t>ザイ</t>
    </rPh>
    <rPh sb="4" eb="7">
      <t>センダイシ</t>
    </rPh>
    <rPh sb="7" eb="9">
      <t>スイドウ</t>
    </rPh>
    <rPh sb="13" eb="15">
      <t>コウシャ</t>
    </rPh>
    <phoneticPr fontId="5"/>
  </si>
  <si>
    <t>仙台交通（株）</t>
    <rPh sb="0" eb="2">
      <t>センダイ</t>
    </rPh>
    <rPh sb="2" eb="4">
      <t>コウツウ</t>
    </rPh>
    <phoneticPr fontId="5"/>
  </si>
  <si>
    <t>仙台ガスサービス（株）</t>
    <rPh sb="0" eb="2">
      <t>センダイ</t>
    </rPh>
    <phoneticPr fontId="5"/>
  </si>
  <si>
    <t>仙台ガスエンジニアリング（株）</t>
    <rPh sb="0" eb="2">
      <t>センダイ</t>
    </rPh>
    <phoneticPr fontId="5"/>
  </si>
  <si>
    <t>仙台エルピーガス（株）</t>
    <rPh sb="0" eb="2">
      <t>センダイ</t>
    </rPh>
    <phoneticPr fontId="5"/>
  </si>
  <si>
    <t>（株）クリーンエナジー</t>
  </si>
  <si>
    <t>高速鉄道建設基金</t>
    <rPh sb="0" eb="8">
      <t>コウソクテツドウケンセツキキン</t>
    </rPh>
    <phoneticPr fontId="5"/>
  </si>
  <si>
    <t>公共施設保全整備基金</t>
    <rPh sb="0" eb="10">
      <t>コウキョウシセツホゼンセイビキキン</t>
    </rPh>
    <phoneticPr fontId="5"/>
  </si>
  <si>
    <t>市庁舎整備基金</t>
    <rPh sb="0" eb="3">
      <t>シチョウシャ</t>
    </rPh>
    <rPh sb="3" eb="5">
      <t>セイビ</t>
    </rPh>
    <rPh sb="5" eb="7">
      <t>キキン</t>
    </rPh>
    <phoneticPr fontId="5"/>
  </si>
  <si>
    <t>震災復興基金</t>
    <rPh sb="0" eb="2">
      <t>シンサイ</t>
    </rPh>
    <rPh sb="2" eb="4">
      <t>フッコウ</t>
    </rPh>
    <rPh sb="4" eb="6">
      <t>キキン</t>
    </rPh>
    <phoneticPr fontId="5"/>
  </si>
  <si>
    <t>中小企業活性化基金</t>
    <rPh sb="0" eb="2">
      <t>チュウショウ</t>
    </rPh>
    <rPh sb="2" eb="4">
      <t>キギョウ</t>
    </rPh>
    <rPh sb="4" eb="7">
      <t>カッセイカ</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</si>
</sst>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8" fillId="0" borderId="112" xfId="15" applyFont="1" applyFill="1" applyBorder="1" applyAlignment="1" applyProtection="1">
      <alignment horizontal="left" vertical="center" shrinkToFit="1"/>
      <protection locked="0"/>
    </xf>
    <xf numFmtId="0" fontId="38" fillId="0" borderId="113" xfId="15" applyFont="1" applyFill="1" applyBorder="1" applyAlignment="1" applyProtection="1">
      <alignment horizontal="left" vertical="center" shrinkToFit="1"/>
      <protection locked="0"/>
    </xf>
    <xf numFmtId="0" fontId="38" fillId="0" borderId="114" xfId="15"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8" fillId="8" borderId="128" xfId="15" applyNumberFormat="1" applyFont="1" applyFill="1" applyBorder="1" applyAlignment="1" applyProtection="1">
      <alignment horizontal="right" vertical="center" shrinkToFit="1"/>
      <protection locked="0"/>
    </xf>
    <xf numFmtId="177" fontId="38" fillId="8" borderId="129"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177" fontId="38" fillId="8" borderId="131" xfId="15" applyNumberFormat="1" applyFont="1" applyFill="1" applyBorder="1" applyAlignment="1" applyProtection="1">
      <alignment horizontal="right" vertical="center" shrinkToFit="1"/>
      <protection locked="0"/>
    </xf>
    <xf numFmtId="177" fontId="38" fillId="8" borderId="132" xfId="15" applyNumberFormat="1" applyFont="1" applyFill="1" applyBorder="1" applyAlignment="1" applyProtection="1">
      <alignment horizontal="right" vertical="center" shrinkToFit="1"/>
      <protection locked="0"/>
    </xf>
    <xf numFmtId="177" fontId="38" fillId="8" borderId="133" xfId="15" applyNumberFormat="1" applyFont="1" applyFill="1" applyBorder="1" applyAlignment="1" applyProtection="1">
      <alignment horizontal="right" vertical="center" shrinkToFit="1"/>
      <protection locked="0"/>
    </xf>
    <xf numFmtId="177" fontId="38"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0" borderId="114" xfId="15" applyFont="1" applyBorder="1" applyAlignment="1" applyProtection="1">
      <alignment horizontal="left" vertical="center" shrinkToFit="1"/>
      <protection locked="0"/>
    </xf>
    <xf numFmtId="0" fontId="38" fillId="8" borderId="129" xfId="15" applyFont="1" applyFill="1" applyBorder="1" applyAlignment="1" applyProtection="1">
      <alignment horizontal="left" vertical="center" shrinkToFit="1"/>
      <protection locked="0"/>
    </xf>
    <xf numFmtId="0" fontId="38" fillId="8" borderId="132" xfId="15" applyFont="1" applyFill="1" applyBorder="1" applyAlignment="1" applyProtection="1">
      <alignment horizontal="left" vertical="center" shrinkToFit="1"/>
      <protection locked="0"/>
    </xf>
    <xf numFmtId="177" fontId="38" fillId="8" borderId="17" xfId="15" applyNumberFormat="1" applyFont="1" applyFill="1" applyBorder="1" applyAlignment="1" applyProtection="1">
      <alignment horizontal="right" vertical="center" shrinkToFit="1"/>
      <protection locked="0"/>
    </xf>
    <xf numFmtId="177" fontId="38" fillId="8" borderId="18" xfId="15" applyNumberFormat="1" applyFont="1" applyFill="1" applyBorder="1" applyAlignment="1" applyProtection="1">
      <alignment horizontal="right" vertical="center" shrinkToFit="1"/>
      <protection locked="0"/>
    </xf>
    <xf numFmtId="177" fontId="38"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12" xfId="15" applyFont="1" applyFill="1" applyBorder="1" applyAlignment="1" applyProtection="1">
      <alignment horizontal="left" vertical="center" shrinkToFit="1"/>
      <protection locked="0"/>
    </xf>
    <xf numFmtId="0" fontId="34" fillId="0" borderId="113" xfId="15" applyFont="1" applyFill="1" applyBorder="1" applyAlignment="1" applyProtection="1">
      <alignment horizontal="left" vertical="center" shrinkToFit="1"/>
      <protection locked="0"/>
    </xf>
    <xf numFmtId="0" fontId="34" fillId="0" borderId="114" xfId="15" applyFont="1" applyFill="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117" xfId="14" applyNumberFormat="1" applyFont="1" applyBorder="1" applyAlignment="1" applyProtection="1">
      <alignment horizontal="right" vertical="center" shrinkToFit="1"/>
      <protection locked="0"/>
    </xf>
    <xf numFmtId="177" fontId="38" fillId="0" borderId="188" xfId="14" applyNumberFormat="1" applyFont="1" applyBorder="1" applyAlignment="1" applyProtection="1">
      <alignment horizontal="right" vertical="center" shrinkToFit="1"/>
      <protection locked="0"/>
    </xf>
    <xf numFmtId="177" fontId="38" fillId="0" borderId="121" xfId="14" applyNumberFormat="1" applyFont="1" applyBorder="1" applyAlignment="1" applyProtection="1">
      <alignment horizontal="right" vertical="center" shrinkToFit="1"/>
      <protection locked="0"/>
    </xf>
    <xf numFmtId="0" fontId="38" fillId="0" borderId="137" xfId="12" applyFont="1" applyBorder="1" applyAlignment="1" applyProtection="1">
      <alignment horizontal="left" vertical="center" shrinkToFit="1"/>
      <protection locked="0"/>
    </xf>
    <xf numFmtId="0" fontId="38" fillId="0" borderId="140" xfId="12" applyFont="1" applyBorder="1" applyAlignment="1" applyProtection="1">
      <alignment horizontal="left" vertical="center" shrinkToFit="1"/>
      <protection locked="0"/>
    </xf>
    <xf numFmtId="177" fontId="38" fillId="0" borderId="136" xfId="14" applyNumberFormat="1" applyFont="1" applyBorder="1" applyAlignment="1" applyProtection="1">
      <alignment horizontal="right" vertical="center" shrinkToFit="1"/>
      <protection locked="0"/>
    </xf>
    <xf numFmtId="177" fontId="38" fillId="0" borderId="137" xfId="14" applyNumberFormat="1" applyFont="1" applyBorder="1" applyAlignment="1" applyProtection="1">
      <alignment horizontal="right" vertical="center" shrinkToFit="1"/>
      <protection locked="0"/>
    </xf>
    <xf numFmtId="177" fontId="38" fillId="0" borderId="138" xfId="14" applyNumberFormat="1" applyFont="1" applyBorder="1" applyAlignment="1" applyProtection="1">
      <alignment horizontal="right" vertical="center" shrinkToFit="1"/>
      <protection locked="0"/>
    </xf>
    <xf numFmtId="177" fontId="38" fillId="0" borderId="139" xfId="14" applyNumberFormat="1" applyFont="1" applyBorder="1" applyAlignment="1" applyProtection="1">
      <alignment horizontal="right" vertical="center" shrinkToFit="1"/>
      <protection locked="0"/>
    </xf>
    <xf numFmtId="177" fontId="38" fillId="0" borderId="140" xfId="14" applyNumberFormat="1" applyFont="1" applyBorder="1" applyAlignment="1" applyProtection="1">
      <alignment horizontal="right" vertical="center" shrinkToFit="1"/>
      <protection locked="0"/>
    </xf>
    <xf numFmtId="177" fontId="38" fillId="0" borderId="141" xfId="12" applyNumberFormat="1" applyFont="1" applyBorder="1" applyAlignment="1" applyProtection="1">
      <alignment horizontal="right" vertical="center" shrinkToFit="1"/>
      <protection locked="0"/>
    </xf>
    <xf numFmtId="177" fontId="38" fillId="0" borderId="137" xfId="12" applyNumberFormat="1" applyFont="1" applyBorder="1" applyAlignment="1" applyProtection="1">
      <alignment horizontal="right" vertical="center" shrinkToFit="1"/>
      <protection locked="0"/>
    </xf>
    <xf numFmtId="187" fontId="38" fillId="0" borderId="137"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87" fontId="38" fillId="0" borderId="116" xfId="12" applyNumberFormat="1" applyFont="1" applyBorder="1" applyAlignment="1" applyProtection="1">
      <alignment horizontal="right" vertical="center" shrinkToFit="1"/>
      <protection locked="0"/>
    </xf>
    <xf numFmtId="0" fontId="38" fillId="0" borderId="116" xfId="12" applyFont="1" applyBorder="1" applyAlignment="1" applyProtection="1">
      <alignment horizontal="left" vertical="center" shrinkToFit="1"/>
      <protection locked="0"/>
    </xf>
    <xf numFmtId="0" fontId="38" fillId="0" borderId="121" xfId="12" applyFont="1" applyBorder="1" applyAlignment="1" applyProtection="1">
      <alignment horizontal="left" vertical="center" shrinkToFit="1"/>
      <protection locked="0"/>
    </xf>
    <xf numFmtId="177" fontId="38"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0" fontId="38" fillId="0" borderId="117"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9"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2" xfId="12" applyNumberFormat="1" applyFont="1" applyBorder="1" applyAlignment="1" applyProtection="1">
      <alignment horizontal="right" vertical="center" shrinkToFit="1"/>
      <protection locked="0"/>
    </xf>
    <xf numFmtId="0" fontId="38" fillId="0" borderId="102" xfId="12" applyFont="1" applyBorder="1" applyAlignment="1" applyProtection="1">
      <alignment horizontal="left" vertical="center" shrinkToFit="1"/>
      <protection locked="0"/>
    </xf>
    <xf numFmtId="0" fontId="38"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8"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5D4E-4F2A-87AD-AC63698E16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57255</c:v>
                </c:pt>
                <c:pt idx="1">
                  <c:v>51496</c:v>
                </c:pt>
                <c:pt idx="2">
                  <c:v>50485</c:v>
                </c:pt>
                <c:pt idx="3">
                  <c:v>51573</c:v>
                </c:pt>
                <c:pt idx="4">
                  <c:v>54463</c:v>
                </c:pt>
              </c:numCache>
            </c:numRef>
          </c:val>
          <c:smooth val="0"/>
          <c:extLst>
            <c:ext xmlns:c16="http://schemas.microsoft.com/office/drawing/2014/chart" uri="{C3380CC4-5D6E-409C-BE32-E72D297353CC}">
              <c16:uniqueId val="{00000001-5D4E-4F2A-87AD-AC63698E16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c:v>
                </c:pt>
                <c:pt idx="1">
                  <c:v>1.38</c:v>
                </c:pt>
                <c:pt idx="2">
                  <c:v>1.55</c:v>
                </c:pt>
                <c:pt idx="3">
                  <c:v>2.34</c:v>
                </c:pt>
                <c:pt idx="4">
                  <c:v>1.25</c:v>
                </c:pt>
              </c:numCache>
            </c:numRef>
          </c:val>
          <c:extLst>
            <c:ext xmlns:c16="http://schemas.microsoft.com/office/drawing/2014/chart" uri="{C3380CC4-5D6E-409C-BE32-E72D297353CC}">
              <c16:uniqueId val="{00000000-DEA8-4BED-80C9-A2D2E948E3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8.92</c:v>
                </c:pt>
                <c:pt idx="1">
                  <c:v>9.6199999999999992</c:v>
                </c:pt>
                <c:pt idx="2">
                  <c:v>9.8800000000000008</c:v>
                </c:pt>
                <c:pt idx="3">
                  <c:v>10.24</c:v>
                </c:pt>
                <c:pt idx="4">
                  <c:v>9.49</c:v>
                </c:pt>
              </c:numCache>
            </c:numRef>
          </c:val>
          <c:extLst>
            <c:ext xmlns:c16="http://schemas.microsoft.com/office/drawing/2014/chart" uri="{C3380CC4-5D6E-409C-BE32-E72D297353CC}">
              <c16:uniqueId val="{00000001-DEA8-4BED-80C9-A2D2E948E3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-0.95</c:v>
                </c:pt>
                <c:pt idx="1">
                  <c:v>0.25</c:v>
                </c:pt>
                <c:pt idx="2">
                  <c:v>-0.09</c:v>
                </c:pt>
                <c:pt idx="3">
                  <c:v>0.96</c:v>
                </c:pt>
                <c:pt idx="4">
                  <c:v>-3.83</c:v>
                </c:pt>
              </c:numCache>
            </c:numRef>
          </c:val>
          <c:smooth val="0"/>
          <c:extLst>
            <c:ext xmlns:c16="http://schemas.microsoft.com/office/drawing/2014/chart" uri="{C3380CC4-5D6E-409C-BE32-E72D297353CC}">
              <c16:uniqueId val="{00000002-DEA8-4BED-80C9-A2D2E948E3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0.05</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0-31FA-46BA-9AE6-0333F1F79A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FA-46BA-9AE6-0333F1F79AEB}"/>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0.1</c:v>
                </c:pt>
                <c:pt idx="4">
                  <c:v>#N/A</c:v>
                </c:pt>
                <c:pt idx="5">
                  <c:v>0.59</c:v>
                </c:pt>
                <c:pt idx="6">
                  <c:v>#N/A</c:v>
                </c:pt>
                <c:pt idx="7">
                  <c:v>0.39</c:v>
                </c:pt>
                <c:pt idx="8">
                  <c:v>#N/A</c:v>
                </c:pt>
                <c:pt idx="9">
                  <c:v>0.18</c:v>
                </c:pt>
              </c:numCache>
            </c:numRef>
          </c:val>
          <c:extLst>
            <c:ext xmlns:c16="http://schemas.microsoft.com/office/drawing/2014/chart" uri="{C3380CC4-5D6E-409C-BE32-E72D297353CC}">
              <c16:uniqueId val="{00000002-31FA-46BA-9AE6-0333F1F79AE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3.32</c:v>
                </c:pt>
                <c:pt idx="2">
                  <c:v>#N/A</c:v>
                </c:pt>
                <c:pt idx="3">
                  <c:v>2.98</c:v>
                </c:pt>
                <c:pt idx="4">
                  <c:v>#N/A</c:v>
                </c:pt>
                <c:pt idx="5">
                  <c:v>2.21</c:v>
                </c:pt>
                <c:pt idx="6">
                  <c:v>#N/A</c:v>
                </c:pt>
                <c:pt idx="7">
                  <c:v>1.64</c:v>
                </c:pt>
                <c:pt idx="8">
                  <c:v>#N/A</c:v>
                </c:pt>
                <c:pt idx="9">
                  <c:v>0.47</c:v>
                </c:pt>
              </c:numCache>
            </c:numRef>
          </c:val>
          <c:extLst>
            <c:ext xmlns:c16="http://schemas.microsoft.com/office/drawing/2014/chart" uri="{C3380CC4-5D6E-409C-BE32-E72D297353CC}">
              <c16:uniqueId val="{00000003-31FA-46BA-9AE6-0333F1F79AE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0.76</c:v>
                </c:pt>
                <c:pt idx="2">
                  <c:v>#N/A</c:v>
                </c:pt>
                <c:pt idx="3">
                  <c:v>0.67</c:v>
                </c:pt>
                <c:pt idx="4">
                  <c:v>#N/A</c:v>
                </c:pt>
                <c:pt idx="5">
                  <c:v>0.5</c:v>
                </c:pt>
                <c:pt idx="6">
                  <c:v>#N/A</c:v>
                </c:pt>
                <c:pt idx="7">
                  <c:v>0.91</c:v>
                </c:pt>
                <c:pt idx="8">
                  <c:v>#N/A</c:v>
                </c:pt>
                <c:pt idx="9">
                  <c:v>0.63</c:v>
                </c:pt>
              </c:numCache>
            </c:numRef>
          </c:val>
          <c:extLst>
            <c:ext xmlns:c16="http://schemas.microsoft.com/office/drawing/2014/chart" uri="{C3380CC4-5D6E-409C-BE32-E72D297353CC}">
              <c16:uniqueId val="{00000004-31FA-46BA-9AE6-0333F1F79AE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1.17</c:v>
                </c:pt>
                <c:pt idx="2">
                  <c:v>#N/A</c:v>
                </c:pt>
                <c:pt idx="3">
                  <c:v>1.35</c:v>
                </c:pt>
                <c:pt idx="4">
                  <c:v>#N/A</c:v>
                </c:pt>
                <c:pt idx="5">
                  <c:v>1.51</c:v>
                </c:pt>
                <c:pt idx="6">
                  <c:v>#N/A</c:v>
                </c:pt>
                <c:pt idx="7">
                  <c:v>2.2999999999999998</c:v>
                </c:pt>
                <c:pt idx="8">
                  <c:v>#N/A</c:v>
                </c:pt>
                <c:pt idx="9">
                  <c:v>1.23</c:v>
                </c:pt>
              </c:numCache>
            </c:numRef>
          </c:val>
          <c:extLst>
            <c:ext xmlns:c16="http://schemas.microsoft.com/office/drawing/2014/chart" uri="{C3380CC4-5D6E-409C-BE32-E72D297353CC}">
              <c16:uniqueId val="{00000005-31FA-46BA-9AE6-0333F1F79AEB}"/>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0.96</c:v>
                </c:pt>
                <c:pt idx="2">
                  <c:v>#N/A</c:v>
                </c:pt>
                <c:pt idx="3">
                  <c:v>0.98</c:v>
                </c:pt>
                <c:pt idx="4">
                  <c:v>#N/A</c:v>
                </c:pt>
                <c:pt idx="5">
                  <c:v>1.52</c:v>
                </c:pt>
                <c:pt idx="6">
                  <c:v>#N/A</c:v>
                </c:pt>
                <c:pt idx="7">
                  <c:v>2.5</c:v>
                </c:pt>
                <c:pt idx="8">
                  <c:v>#N/A</c:v>
                </c:pt>
                <c:pt idx="9">
                  <c:v>2.95</c:v>
                </c:pt>
              </c:numCache>
            </c:numRef>
          </c:val>
          <c:extLst>
            <c:ext xmlns:c16="http://schemas.microsoft.com/office/drawing/2014/chart" uri="{C3380CC4-5D6E-409C-BE32-E72D297353CC}">
              <c16:uniqueId val="{00000006-31FA-46BA-9AE6-0333F1F79AEB}"/>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1.46</c:v>
                </c:pt>
                <c:pt idx="2">
                  <c:v>#N/A</c:v>
                </c:pt>
                <c:pt idx="3">
                  <c:v>1.69</c:v>
                </c:pt>
                <c:pt idx="4">
                  <c:v>#N/A</c:v>
                </c:pt>
                <c:pt idx="5">
                  <c:v>2.74</c:v>
                </c:pt>
                <c:pt idx="6">
                  <c:v>#N/A</c:v>
                </c:pt>
                <c:pt idx="7">
                  <c:v>3.42</c:v>
                </c:pt>
                <c:pt idx="8">
                  <c:v>#N/A</c:v>
                </c:pt>
                <c:pt idx="9">
                  <c:v>4.93</c:v>
                </c:pt>
              </c:numCache>
            </c:numRef>
          </c:val>
          <c:extLst>
            <c:ext xmlns:c16="http://schemas.microsoft.com/office/drawing/2014/chart" uri="{C3380CC4-5D6E-409C-BE32-E72D297353CC}">
              <c16:uniqueId val="{00000007-31FA-46BA-9AE6-0333F1F79AE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5.94</c:v>
                </c:pt>
                <c:pt idx="2">
                  <c:v>#N/A</c:v>
                </c:pt>
                <c:pt idx="3">
                  <c:v>5.66</c:v>
                </c:pt>
                <c:pt idx="4">
                  <c:v>#N/A</c:v>
                </c:pt>
                <c:pt idx="5">
                  <c:v>5.66</c:v>
                </c:pt>
                <c:pt idx="6">
                  <c:v>#N/A</c:v>
                </c:pt>
                <c:pt idx="7">
                  <c:v>5.85</c:v>
                </c:pt>
                <c:pt idx="8">
                  <c:v>#N/A</c:v>
                </c:pt>
                <c:pt idx="9">
                  <c:v>5.66</c:v>
                </c:pt>
              </c:numCache>
            </c:numRef>
          </c:val>
          <c:extLst>
            <c:ext xmlns:c16="http://schemas.microsoft.com/office/drawing/2014/chart" uri="{C3380CC4-5D6E-409C-BE32-E72D297353CC}">
              <c16:uniqueId val="{00000008-31FA-46BA-9AE6-0333F1F79AEB}"/>
            </c:ext>
          </c:extLst>
        </c:ser>
        <c:ser>
          <c:idx val="9"/>
          <c:order val="9"/>
          <c:tx>
            <c:strRef>
              <c:f>データシート!$A$36</c:f>
              <c:strCache>
                <c:ptCount val="1"/>
                <c:pt idx="0">
                  <c:v>自動車運送事業会計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0.15</c:v>
                </c:pt>
                <c:pt idx="1">
                  <c:v>#N/A</c:v>
                </c:pt>
                <c:pt idx="2">
                  <c:v>0.1</c:v>
                </c:pt>
                <c:pt idx="3">
                  <c:v>#N/A</c:v>
                </c:pt>
                <c:pt idx="4">
                  <c:v>0.17</c:v>
                </c:pt>
                <c:pt idx="5">
                  <c:v>#N/A</c:v>
                </c:pt>
                <c:pt idx="6">
                  <c:v>0.1</c:v>
                </c:pt>
                <c:pt idx="7">
                  <c:v>#N/A</c:v>
                </c:pt>
                <c:pt idx="8">
                  <c:v>7.0000000000000007E-2</c:v>
                </c:pt>
                <c:pt idx="9">
                  <c:v>#N/A</c:v>
                </c:pt>
              </c:numCache>
            </c:numRef>
          </c:val>
          <c:extLst>
            <c:ext xmlns:c16="http://schemas.microsoft.com/office/drawing/2014/chart" uri="{C3380CC4-5D6E-409C-BE32-E72D297353CC}">
              <c16:uniqueId val="{00000009-31FA-46BA-9AE6-0333F1F79A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50863</c:v>
                </c:pt>
                <c:pt idx="5">
                  <c:v>51388</c:v>
                </c:pt>
                <c:pt idx="8">
                  <c:v>51130</c:v>
                </c:pt>
                <c:pt idx="11">
                  <c:v>47618</c:v>
                </c:pt>
                <c:pt idx="14">
                  <c:v>52655</c:v>
                </c:pt>
              </c:numCache>
            </c:numRef>
          </c:val>
          <c:extLst>
            <c:ext xmlns:c16="http://schemas.microsoft.com/office/drawing/2014/chart" uri="{C3380CC4-5D6E-409C-BE32-E72D297353CC}">
              <c16:uniqueId val="{00000000-0CE1-49A7-A01A-BDE7F22BB5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4</c:v>
                </c:pt>
                <c:pt idx="3">
                  <c:v>0</c:v>
                </c:pt>
                <c:pt idx="6">
                  <c:v>3</c:v>
                </c:pt>
                <c:pt idx="9">
                  <c:v>0</c:v>
                </c:pt>
                <c:pt idx="12">
                  <c:v>1</c:v>
                </c:pt>
              </c:numCache>
            </c:numRef>
          </c:val>
          <c:extLst>
            <c:ext xmlns:c16="http://schemas.microsoft.com/office/drawing/2014/chart" uri="{C3380CC4-5D6E-409C-BE32-E72D297353CC}">
              <c16:uniqueId val="{00000001-0CE1-49A7-A01A-BDE7F22BB5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1671</c:v>
                </c:pt>
                <c:pt idx="3">
                  <c:v>1523</c:v>
                </c:pt>
                <c:pt idx="6">
                  <c:v>1578</c:v>
                </c:pt>
                <c:pt idx="9">
                  <c:v>1613</c:v>
                </c:pt>
                <c:pt idx="12">
                  <c:v>1386</c:v>
                </c:pt>
              </c:numCache>
            </c:numRef>
          </c:val>
          <c:extLst>
            <c:ext xmlns:c16="http://schemas.microsoft.com/office/drawing/2014/chart" uri="{C3380CC4-5D6E-409C-BE32-E72D297353CC}">
              <c16:uniqueId val="{00000002-0CE1-49A7-A01A-BDE7F22BB5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E1-49A7-A01A-BDE7F22BB5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8300</c:v>
                </c:pt>
                <c:pt idx="3">
                  <c:v>7603</c:v>
                </c:pt>
                <c:pt idx="6">
                  <c:v>7352</c:v>
                </c:pt>
                <c:pt idx="9">
                  <c:v>6894</c:v>
                </c:pt>
                <c:pt idx="12">
                  <c:v>6765</c:v>
                </c:pt>
              </c:numCache>
            </c:numRef>
          </c:val>
          <c:extLst>
            <c:ext xmlns:c16="http://schemas.microsoft.com/office/drawing/2014/chart" uri="{C3380CC4-5D6E-409C-BE32-E72D297353CC}">
              <c16:uniqueId val="{00000004-0CE1-49A7-A01A-BDE7F22BB5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23322</c:v>
                </c:pt>
                <c:pt idx="3">
                  <c:v>23959</c:v>
                </c:pt>
                <c:pt idx="6">
                  <c:v>23950</c:v>
                </c:pt>
                <c:pt idx="9">
                  <c:v>23954</c:v>
                </c:pt>
                <c:pt idx="12">
                  <c:v>23805</c:v>
                </c:pt>
              </c:numCache>
            </c:numRef>
          </c:val>
          <c:extLst>
            <c:ext xmlns:c16="http://schemas.microsoft.com/office/drawing/2014/chart" uri="{C3380CC4-5D6E-409C-BE32-E72D297353CC}">
              <c16:uniqueId val="{00000005-0CE1-49A7-A01A-BDE7F22BB5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E1-49A7-A01A-BDE7F22BB5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32212</c:v>
                </c:pt>
                <c:pt idx="3">
                  <c:v>33938</c:v>
                </c:pt>
                <c:pt idx="6">
                  <c:v>33403</c:v>
                </c:pt>
                <c:pt idx="9">
                  <c:v>37060</c:v>
                </c:pt>
                <c:pt idx="12">
                  <c:v>33538</c:v>
                </c:pt>
              </c:numCache>
            </c:numRef>
          </c:val>
          <c:extLst>
            <c:ext xmlns:c16="http://schemas.microsoft.com/office/drawing/2014/chart" uri="{C3380CC4-5D6E-409C-BE32-E72D297353CC}">
              <c16:uniqueId val="{00000007-0CE1-49A7-A01A-BDE7F22BB5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14646</c:v>
                </c:pt>
                <c:pt idx="2">
                  <c:v>#N/A</c:v>
                </c:pt>
                <c:pt idx="3">
                  <c:v>#N/A</c:v>
                </c:pt>
                <c:pt idx="4">
                  <c:v>15635</c:v>
                </c:pt>
                <c:pt idx="5">
                  <c:v>#N/A</c:v>
                </c:pt>
                <c:pt idx="6">
                  <c:v>#N/A</c:v>
                </c:pt>
                <c:pt idx="7">
                  <c:v>15156</c:v>
                </c:pt>
                <c:pt idx="8">
                  <c:v>#N/A</c:v>
                </c:pt>
                <c:pt idx="9">
                  <c:v>#N/A</c:v>
                </c:pt>
                <c:pt idx="10">
                  <c:v>21903</c:v>
                </c:pt>
                <c:pt idx="11">
                  <c:v>#N/A</c:v>
                </c:pt>
                <c:pt idx="12">
                  <c:v>#N/A</c:v>
                </c:pt>
                <c:pt idx="13">
                  <c:v>12840</c:v>
                </c:pt>
                <c:pt idx="14">
                  <c:v>#N/A</c:v>
                </c:pt>
              </c:numCache>
            </c:numRef>
          </c:val>
          <c:smooth val="0"/>
          <c:extLst>
            <c:ext xmlns:c16="http://schemas.microsoft.com/office/drawing/2014/chart" uri="{C3380CC4-5D6E-409C-BE32-E72D297353CC}">
              <c16:uniqueId val="{00000008-0CE1-49A7-A01A-BDE7F22BB5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510032</c:v>
                </c:pt>
                <c:pt idx="5">
                  <c:v>508474</c:v>
                </c:pt>
                <c:pt idx="8">
                  <c:v>507886</c:v>
                </c:pt>
                <c:pt idx="11">
                  <c:v>511198</c:v>
                </c:pt>
                <c:pt idx="14">
                  <c:v>508478</c:v>
                </c:pt>
              </c:numCache>
            </c:numRef>
          </c:val>
          <c:extLst>
            <c:ext xmlns:c16="http://schemas.microsoft.com/office/drawing/2014/chart" uri="{C3380CC4-5D6E-409C-BE32-E72D297353CC}">
              <c16:uniqueId val="{00000000-1A4A-4BD9-81EC-D6070AF628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136247</c:v>
                </c:pt>
                <c:pt idx="5">
                  <c:v>139380</c:v>
                </c:pt>
                <c:pt idx="8">
                  <c:v>141075</c:v>
                </c:pt>
                <c:pt idx="11">
                  <c:v>140036</c:v>
                </c:pt>
                <c:pt idx="14">
                  <c:v>137242</c:v>
                </c:pt>
              </c:numCache>
            </c:numRef>
          </c:val>
          <c:extLst>
            <c:ext xmlns:c16="http://schemas.microsoft.com/office/drawing/2014/chart" uri="{C3380CC4-5D6E-409C-BE32-E72D297353CC}">
              <c16:uniqueId val="{00000001-1A4A-4BD9-81EC-D6070AF628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238791</c:v>
                </c:pt>
                <c:pt idx="5">
                  <c:v>235600</c:v>
                </c:pt>
                <c:pt idx="8">
                  <c:v>241766</c:v>
                </c:pt>
                <c:pt idx="11">
                  <c:v>257297</c:v>
                </c:pt>
                <c:pt idx="14">
                  <c:v>260066</c:v>
                </c:pt>
              </c:numCache>
            </c:numRef>
          </c:val>
          <c:extLst>
            <c:ext xmlns:c16="http://schemas.microsoft.com/office/drawing/2014/chart" uri="{C3380CC4-5D6E-409C-BE32-E72D297353CC}">
              <c16:uniqueId val="{00000002-1A4A-4BD9-81EC-D6070AF628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4A-4BD9-81EC-D6070AF628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4A-4BD9-81EC-D6070AF628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347</c:v>
                </c:pt>
                <c:pt idx="3">
                  <c:v>516</c:v>
                </c:pt>
                <c:pt idx="6">
                  <c:v>650</c:v>
                </c:pt>
                <c:pt idx="9">
                  <c:v>326</c:v>
                </c:pt>
                <c:pt idx="12">
                  <c:v>335</c:v>
                </c:pt>
              </c:numCache>
            </c:numRef>
          </c:val>
          <c:extLst>
            <c:ext xmlns:c16="http://schemas.microsoft.com/office/drawing/2014/chart" uri="{C3380CC4-5D6E-409C-BE32-E72D297353CC}">
              <c16:uniqueId val="{00000005-1A4A-4BD9-81EC-D6070AF628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90132</c:v>
                </c:pt>
                <c:pt idx="3">
                  <c:v>86149</c:v>
                </c:pt>
                <c:pt idx="6">
                  <c:v>81647</c:v>
                </c:pt>
                <c:pt idx="9">
                  <c:v>82830</c:v>
                </c:pt>
                <c:pt idx="12">
                  <c:v>77509</c:v>
                </c:pt>
              </c:numCache>
            </c:numRef>
          </c:val>
          <c:extLst>
            <c:ext xmlns:c16="http://schemas.microsoft.com/office/drawing/2014/chart" uri="{C3380CC4-5D6E-409C-BE32-E72D297353CC}">
              <c16:uniqueId val="{00000006-1A4A-4BD9-81EC-D6070AF628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A4A-4BD9-81EC-D6070AF628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108847</c:v>
                </c:pt>
                <c:pt idx="3">
                  <c:v>102244</c:v>
                </c:pt>
                <c:pt idx="6">
                  <c:v>94078</c:v>
                </c:pt>
                <c:pt idx="9">
                  <c:v>88058</c:v>
                </c:pt>
                <c:pt idx="12">
                  <c:v>81259</c:v>
                </c:pt>
              </c:numCache>
            </c:numRef>
          </c:val>
          <c:extLst>
            <c:ext xmlns:c16="http://schemas.microsoft.com/office/drawing/2014/chart" uri="{C3380CC4-5D6E-409C-BE32-E72D297353CC}">
              <c16:uniqueId val="{00000008-1A4A-4BD9-81EC-D6070AF628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17783</c:v>
                </c:pt>
                <c:pt idx="3">
                  <c:v>16072</c:v>
                </c:pt>
                <c:pt idx="6">
                  <c:v>14451</c:v>
                </c:pt>
                <c:pt idx="9">
                  <c:v>12877</c:v>
                </c:pt>
                <c:pt idx="12">
                  <c:v>11310</c:v>
                </c:pt>
              </c:numCache>
            </c:numRef>
          </c:val>
          <c:extLst>
            <c:ext xmlns:c16="http://schemas.microsoft.com/office/drawing/2014/chart" uri="{C3380CC4-5D6E-409C-BE32-E72D297353CC}">
              <c16:uniqueId val="{00000009-1A4A-4BD9-81EC-D6070AF628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878632</c:v>
                </c:pt>
                <c:pt idx="3">
                  <c:v>873397</c:v>
                </c:pt>
                <c:pt idx="6">
                  <c:v>880083</c:v>
                </c:pt>
                <c:pt idx="9">
                  <c:v>882267</c:v>
                </c:pt>
                <c:pt idx="12">
                  <c:v>882327</c:v>
                </c:pt>
              </c:numCache>
            </c:numRef>
          </c:val>
          <c:extLst>
            <c:ext xmlns:c16="http://schemas.microsoft.com/office/drawing/2014/chart" uri="{C3380CC4-5D6E-409C-BE32-E72D297353CC}">
              <c16:uniqueId val="{0000000A-1A4A-4BD9-81EC-D6070AF628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210671</c:v>
                </c:pt>
                <c:pt idx="2">
                  <c:v>#N/A</c:v>
                </c:pt>
                <c:pt idx="3">
                  <c:v>#N/A</c:v>
                </c:pt>
                <c:pt idx="4">
                  <c:v>194924</c:v>
                </c:pt>
                <c:pt idx="5">
                  <c:v>#N/A</c:v>
                </c:pt>
                <c:pt idx="6">
                  <c:v>#N/A</c:v>
                </c:pt>
                <c:pt idx="7">
                  <c:v>180181</c:v>
                </c:pt>
                <c:pt idx="8">
                  <c:v>#N/A</c:v>
                </c:pt>
                <c:pt idx="9">
                  <c:v>#N/A</c:v>
                </c:pt>
                <c:pt idx="10">
                  <c:v>157827</c:v>
                </c:pt>
                <c:pt idx="11">
                  <c:v>#N/A</c:v>
                </c:pt>
                <c:pt idx="12">
                  <c:v>#N/A</c:v>
                </c:pt>
                <c:pt idx="13">
                  <c:v>146955</c:v>
                </c:pt>
                <c:pt idx="14">
                  <c:v>#N/A</c:v>
                </c:pt>
              </c:numCache>
            </c:numRef>
          </c:val>
          <c:smooth val="0"/>
          <c:extLst>
            <c:ext xmlns:c16="http://schemas.microsoft.com/office/drawing/2014/chart" uri="{C3380CC4-5D6E-409C-BE32-E72D297353CC}">
              <c16:uniqueId val="{0000000B-1A4A-4BD9-81EC-D6070AF628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27688</c:v>
                </c:pt>
                <c:pt idx="1">
                  <c:v>30151</c:v>
                </c:pt>
                <c:pt idx="2">
                  <c:v>27311</c:v>
                </c:pt>
              </c:numCache>
            </c:numRef>
          </c:val>
          <c:extLst>
            <c:ext xmlns:c16="http://schemas.microsoft.com/office/drawing/2014/chart" uri="{C3380CC4-5D6E-409C-BE32-E72D297353CC}">
              <c16:uniqueId val="{00000000-A915-4C49-B078-79621B9DD9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8197</c:v>
                </c:pt>
                <c:pt idx="1">
                  <c:v>9209</c:v>
                </c:pt>
                <c:pt idx="2">
                  <c:v>9065</c:v>
                </c:pt>
              </c:numCache>
            </c:numRef>
          </c:val>
          <c:extLst>
            <c:ext xmlns:c16="http://schemas.microsoft.com/office/drawing/2014/chart" uri="{C3380CC4-5D6E-409C-BE32-E72D297353CC}">
              <c16:uniqueId val="{00000001-A915-4C49-B078-79621B9DD9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93246</c:v>
                </c:pt>
                <c:pt idx="1">
                  <c:v>95407</c:v>
                </c:pt>
                <c:pt idx="2">
                  <c:v>95091</c:v>
                </c:pt>
              </c:numCache>
            </c:numRef>
          </c:val>
          <c:extLst>
            <c:ext xmlns:c16="http://schemas.microsoft.com/office/drawing/2014/chart" uri="{C3380CC4-5D6E-409C-BE32-E72D297353CC}">
              <c16:uniqueId val="{00000002-A915-4C49-B078-79621B9DD9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の市場公募債の償還に備えた基金への積立相当額である「満期一括償還地方債に係る年度割相当額」は横ばいである一方、満期一括償還地方債以外の地方債にかかる「元利償還金」が減少したことなどによ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年度の実質公債費比率の分子は、前年度比で減少となった。これは猶予特例債の償還など令和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年度に限った特例的な増加要因が無くなったことなどによるものである。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今後とも、公共投資の厳選・重点化を行い、臨時財政対策債等を除いた市債残高を適切に管理し、公債費負担の抑制に努めていく。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減債基金残高が減債基金積立相当額を上回る状況が続いており、今後も計画的な積立を実施していく。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年度決算以降、将来負担比率の分子は、下記理由により、ゆるやかな減少傾向で推移している。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公営企業債残高の減により「公営企業債等繰入見込額」が減少したことや「退職手当負担見込額」が減少したこと等により、将来負担額全体では約</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公営住宅の賃貸料等の減により「充当可能特定歳入」が減少したこと等により、充当可能財源等全体としては約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宮城県仙台市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・令和４年度末の基金残高は普通会計全体で約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・これは将来の財政需要に備えた積立を行っていることなどにより公共施設保全整備基金が約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億円増加した一方で、財政調整基金で財政調整等のための取崩等により約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億円、高速鉄道建設基金で高速鉄道建設・運営のための取崩等により約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億円、震災復興基金で復興事業のための取崩等により約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・毎年度の財政状況及び事業量等により変動するが、今後の財政見通しも踏まえながら、施策の実施に支障が生じないよう適切な管理に努め、持続可能な財政運営を図っていく。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・また、基金の見える化についても、引き続き「普通会計決算の状況」や、市民向けの財政状況公表書である「みんなの財政のミカタ」、ホームページ等を活用した公表に取り組んでいく。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・高速鉄道建設基金：高速鉄道の建設・運営及び関連事業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・公共施設保全整備基金：公共施設の長寿命化及び計画的な更新に関する事業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・市庁舎整備基金：市庁舎の整備に関する事業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・震災復興基金：東日本大震災からの復興に関する事業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・中小企業活性化基金：中小企業の活性化に関する事業</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（合計</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・高速鉄道建設基金：高速鉄道の建設・運営のための取崩等により約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・公共施設保全整備基金：事業所税収入額の一部を積み立てていることなどにより約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・震災復興基金：復興交付金の返還に伴う取崩等により約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・震災復興基金については、復興事業の進捗等に応じ適切に活用、管理していくとともに、その他の基金についても各種事業の進捗に支障が生じないよう適切な管理に努めていく。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億円となっており、財政調整等のための取崩額が歳計剰余金処分等の積立額を上回ったことから、前年度より約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・毎年度の予算編成において多額の基金取崩し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を計上する厳しい状況が継続しており、基金残高の確保に努めていく。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令和６年度当初予算において、約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億円の取崩を計上。</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・令和４年度末の基金残高は約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億円となっており、償還のための取崩額が積立額を上回ったことから、前年度から約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・将来の市債償還に支障が生じないよう適切な管理に努めていく。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17F33E1-89C2-49A9-8C07-B101F35CD91B}"/>
            </a:ext>
          </a:extLst>
        </xdr:cNvPr>
        <xdr:cNvSpPr/>
      </xdr:nvSpPr>
      <xdr:spPr>
        <a:xfrm>
          <a:off x="666750" y="533400"/>
          <a:ext cx="1153477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B9D416C-1143-43DD-9C4B-B2CC7B6B6B95}"/>
            </a:ext>
          </a:extLst>
        </xdr:cNvPr>
        <xdr:cNvSpPr/>
      </xdr:nvSpPr>
      <xdr:spPr>
        <a:xfrm>
          <a:off x="18364200" y="523875"/>
          <a:ext cx="3571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AD56F8A-71E5-4D01-9A9A-6D20300F817A}"/>
            </a:ext>
          </a:extLst>
        </xdr:cNvPr>
        <xdr:cNvSpPr/>
      </xdr:nvSpPr>
      <xdr:spPr>
        <a:xfrm>
          <a:off x="18392775" y="542925"/>
          <a:ext cx="3524250"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29672CA-04E4-46A5-AE65-A9543D35F788}"/>
            </a:ext>
          </a:extLst>
        </xdr:cNvPr>
        <xdr:cNvSpPr/>
      </xdr:nvSpPr>
      <xdr:spPr>
        <a:xfrm>
          <a:off x="18411825"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792A78E-2197-4A77-ACC5-4A769F6DA19F}"/>
            </a:ext>
          </a:extLst>
        </xdr:cNvPr>
        <xdr:cNvSpPr/>
      </xdr:nvSpPr>
      <xdr:spPr>
        <a:xfrm>
          <a:off x="15821025" y="523875"/>
          <a:ext cx="2428875" cy="7239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8E656D6-F457-4549-8653-04DFE50657AE}"/>
            </a:ext>
          </a:extLst>
        </xdr:cNvPr>
        <xdr:cNvSpPr/>
      </xdr:nvSpPr>
      <xdr:spPr>
        <a:xfrm>
          <a:off x="15840075" y="542925"/>
          <a:ext cx="2390775" cy="6858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6BC91C6-5FEF-4A38-A1BF-8936BF188A6D}"/>
            </a:ext>
          </a:extLst>
        </xdr:cNvPr>
        <xdr:cNvSpPr/>
      </xdr:nvSpPr>
      <xdr:spPr>
        <a:xfrm>
          <a:off x="15868650" y="571500"/>
          <a:ext cx="2333625"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44101F8-9A91-4BD7-9BF9-B5A480ECA352}"/>
            </a:ext>
          </a:extLst>
        </xdr:cNvPr>
        <xdr:cNvSpPr/>
      </xdr:nvSpPr>
      <xdr:spPr>
        <a:xfrm>
          <a:off x="762000" y="1609725"/>
          <a:ext cx="8763000" cy="2324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3EFE01E-83A1-4330-A7C3-ED1F281BCBA7}"/>
            </a:ext>
          </a:extLst>
        </xdr:cNvPr>
        <xdr:cNvSpPr/>
      </xdr:nvSpPr>
      <xdr:spPr>
        <a:xfrm>
          <a:off x="876300" y="1638300"/>
          <a:ext cx="1266825"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58EA8F6-129B-4058-A10A-1D6DFDE333DF}"/>
            </a:ext>
          </a:extLst>
        </xdr:cNvPr>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1,067,486
1,052,735
786.35
590,227,702
582,541,084
3,596,641
287,874,499
762,635,866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F925102-E48D-4F88-87D0-41927F11EA34}"/>
            </a:ext>
          </a:extLst>
        </xdr:cNvPr>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39554D5-679C-47D6-917A-3091C235DB7E}"/>
            </a:ext>
          </a:extLst>
        </xdr:cNvPr>
        <xdr:cNvSpPr/>
      </xdr:nvSpPr>
      <xdr:spPr>
        <a:xfrm>
          <a:off x="4686300" y="1657350"/>
          <a:ext cx="18383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B630AD6-7C8D-4A24-ADDF-1D3A7F932092}"/>
            </a:ext>
          </a:extLst>
        </xdr:cNvPr>
        <xdr:cNvSpPr/>
      </xdr:nvSpPr>
      <xdr:spPr>
        <a:xfrm>
          <a:off x="6524625" y="1657350"/>
          <a:ext cx="1162050"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44E42F7-68B9-4651-84DD-3D94DF81053C}"/>
            </a:ext>
          </a:extLst>
        </xdr:cNvPr>
        <xdr:cNvSpPr/>
      </xdr:nvSpPr>
      <xdr:spPr>
        <a:xfrm>
          <a:off x="7743825" y="1657350"/>
          <a:ext cx="581025" cy="1362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E92D161-7690-4A36-B2A0-94BAE602A35D}"/>
            </a:ext>
          </a:extLst>
        </xdr:cNvPr>
        <xdr:cNvSpPr/>
      </xdr:nvSpPr>
      <xdr:spPr>
        <a:xfrm>
          <a:off x="4686300" y="2781300"/>
          <a:ext cx="1838325"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CF6B41A-D6B3-43D6-BF55-E17DAA17BB9F}"/>
            </a:ext>
          </a:extLst>
        </xdr:cNvPr>
        <xdr:cNvSpPr/>
      </xdr:nvSpPr>
      <xdr:spPr>
        <a:xfrm>
          <a:off x="6591300" y="2781300"/>
          <a:ext cx="3124200" cy="8096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5EAD09-B789-4929-9FAC-3C040FBEE75B}"/>
            </a:ext>
          </a:extLst>
        </xdr:cNvPr>
        <xdr:cNvSpPr/>
      </xdr:nvSpPr>
      <xdr:spPr>
        <a:xfrm>
          <a:off x="9744075" y="1609725"/>
          <a:ext cx="1304925"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FEFF4A1-B49E-4C3F-A518-F2C304A48E11}"/>
            </a:ext>
          </a:extLst>
        </xdr:cNvPr>
        <xdr:cNvSpPr/>
      </xdr:nvSpPr>
      <xdr:spPr>
        <a:xfrm>
          <a:off x="9963150" y="16668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180B7E5-ACD6-4EBB-B7C5-FE5CA37289B0}"/>
            </a:ext>
          </a:extLst>
        </xdr:cNvPr>
        <xdr:cNvSpPr/>
      </xdr:nvSpPr>
      <xdr:spPr>
        <a:xfrm>
          <a:off x="9963150" y="19907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4379C3F-FC17-4C52-AEE3-5FDF321C6BAA}"/>
            </a:ext>
          </a:extLst>
        </xdr:cNvPr>
        <xdr:cNvSpPr/>
      </xdr:nvSpPr>
      <xdr:spPr>
        <a:xfrm>
          <a:off x="9963150" y="2438400"/>
          <a:ext cx="1152525" cy="8667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323C1C3-2389-4B1D-BB5B-933E643E532D}"/>
            </a:ext>
          </a:extLst>
        </xdr:cNvPr>
        <xdr:cNvCxnSpPr/>
      </xdr:nvCxnSpPr>
      <xdr:spPr>
        <a:xfrm>
          <a:off x="9820275" y="176212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ACCC4FB-7EEB-4CB6-9C9F-3F00E8DB2747}"/>
            </a:ext>
          </a:extLst>
        </xdr:cNvPr>
        <xdr:cNvCxnSpPr/>
      </xdr:nvCxnSpPr>
      <xdr:spPr>
        <a:xfrm>
          <a:off x="9906000" y="2409825"/>
          <a:ext cx="0" cy="20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9DBF8A2-75C1-4EA0-A082-24043A6C7C0C}"/>
            </a:ext>
          </a:extLst>
        </xdr:cNvPr>
        <xdr:cNvCxnSpPr/>
      </xdr:nvCxnSpPr>
      <xdr:spPr>
        <a:xfrm>
          <a:off x="9820275" y="2409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3995D73-902F-4D81-81B8-9C83A28A68C2}"/>
            </a:ext>
          </a:extLst>
        </xdr:cNvPr>
        <xdr:cNvCxnSpPr/>
      </xdr:nvCxnSpPr>
      <xdr:spPr>
        <a:xfrm flipV="1">
          <a:off x="9906000" y="27686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DC5BA0D-A48C-4015-8DFF-721A29283FD6}"/>
            </a:ext>
          </a:extLst>
        </xdr:cNvPr>
        <xdr:cNvCxnSpPr/>
      </xdr:nvCxnSpPr>
      <xdr:spPr>
        <a:xfrm>
          <a:off x="9820275" y="29051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B1672C0-6EC2-46A7-A9F0-22B6E84A929A}"/>
            </a:ext>
          </a:extLst>
        </xdr:cNvPr>
        <xdr:cNvSpPr/>
      </xdr:nvSpPr>
      <xdr:spPr>
        <a:xfrm>
          <a:off x="9855200" y="1704975"/>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4FC7D5F-8554-47DA-B640-CA4B3F2E5E69}"/>
            </a:ext>
          </a:extLst>
        </xdr:cNvPr>
        <xdr:cNvSpPr/>
      </xdr:nvSpPr>
      <xdr:spPr>
        <a:xfrm>
          <a:off x="9855200" y="20859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C2C822C-CCE6-42F8-9EDE-9A07ABC849B4}"/>
            </a:ext>
          </a:extLst>
        </xdr:cNvPr>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06B30D9-DF3E-4EB0-80F7-FE259638D88A}"/>
            </a:ext>
          </a:extLst>
        </xdr:cNvPr>
        <xdr:cNvSpPr txBox="1"/>
      </xdr:nvSpPr>
      <xdr:spPr>
        <a:xfrm>
          <a:off x="704850" y="435292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3E81816-C2C9-4E96-BD92-5C7394DED0ED}"/>
            </a:ext>
          </a:extLst>
        </xdr:cNvPr>
        <xdr:cNvSpPr txBox="1"/>
      </xdr:nvSpPr>
      <xdr:spPr>
        <a:xfrm>
          <a:off x="704850" y="46577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6D192B5-7E3D-43FC-9B61-0A5F8155CCC9}"/>
            </a:ext>
          </a:extLst>
        </xdr:cNvPr>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3055ACD-A1DF-457F-8F75-B026FA0926AB}"/>
            </a:ext>
          </a:extLst>
        </xdr:cNvPr>
        <xdr:cNvSpPr txBox="1"/>
      </xdr:nvSpPr>
      <xdr:spPr>
        <a:xfrm>
          <a:off x="704850" y="53435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1EF6832-0DBE-4B2B-BCF3-A8F260D0C0A6}"/>
            </a:ext>
          </a:extLst>
        </xdr:cNvPr>
        <xdr:cNvSpPr txBox="1"/>
      </xdr:nvSpPr>
      <xdr:spPr>
        <a:xfrm>
          <a:off x="704850" y="56483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B3C2F13-66BA-419C-A513-0C7952B48CFB}"/>
            </a:ext>
          </a:extLst>
        </xdr:cNvPr>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8E5F9EE-FF8E-47B6-9133-BFC660B1F187}"/>
            </a:ext>
          </a:extLst>
        </xdr:cNvPr>
        <xdr:cNvSpPr/>
      </xdr:nvSpPr>
      <xdr:spPr>
        <a:xfrm>
          <a:off x="704850"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6E94E63-0595-49EA-9669-BF21375AE6F7}"/>
            </a:ext>
          </a:extLst>
        </xdr:cNvPr>
        <xdr:cNvSpPr txBox="1"/>
      </xdr:nvSpPr>
      <xdr:spPr>
        <a:xfrm>
          <a:off x="1627662" y="715327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A9B4367-79A6-4CF3-BEEB-7E448E1C601C}"/>
            </a:ext>
          </a:extLst>
        </xdr:cNvPr>
        <xdr:cNvSpPr txBox="1"/>
      </xdr:nvSpPr>
      <xdr:spPr>
        <a:xfrm>
          <a:off x="2887189"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4AA0751-4EFF-457E-9A61-FFAE73F55261}"/>
            </a:ext>
          </a:extLst>
        </xdr:cNvPr>
        <xdr:cNvSpPr/>
      </xdr:nvSpPr>
      <xdr:spPr>
        <a:xfrm>
          <a:off x="5372100" y="69818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A170415-5E1F-4361-91F9-D9B5414582CB}"/>
            </a:ext>
          </a:extLst>
        </xdr:cNvPr>
        <xdr:cNvSpPr/>
      </xdr:nvSpPr>
      <xdr:spPr>
        <a:xfrm>
          <a:off x="5372100" y="722947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4599E97-988D-4291-A01A-9E0E377F154C}"/>
            </a:ext>
          </a:extLst>
        </xdr:cNvPr>
        <xdr:cNvSpPr/>
      </xdr:nvSpPr>
      <xdr:spPr>
        <a:xfrm>
          <a:off x="6867525" y="69818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E6CA252-86CE-434B-8485-203A85ADB16E}"/>
            </a:ext>
          </a:extLst>
        </xdr:cNvPr>
        <xdr:cNvSpPr/>
      </xdr:nvSpPr>
      <xdr:spPr>
        <a:xfrm>
          <a:off x="6867525" y="72294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48A987E-F58F-48A9-9167-BB7A478714BD}"/>
            </a:ext>
          </a:extLst>
        </xdr:cNvPr>
        <xdr:cNvSpPr/>
      </xdr:nvSpPr>
      <xdr:spPr>
        <a:xfrm>
          <a:off x="8201025" y="69818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92ED90A-3A41-4A96-9C9E-4282983DF6C6}"/>
            </a:ext>
          </a:extLst>
        </xdr:cNvPr>
        <xdr:cNvSpPr/>
      </xdr:nvSpPr>
      <xdr:spPr>
        <a:xfrm>
          <a:off x="8201025" y="72294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094DDE0-01C4-4FAD-870F-CEBD58BBC990}"/>
            </a:ext>
          </a:extLst>
        </xdr:cNvPr>
        <xdr:cNvSpPr/>
      </xdr:nvSpPr>
      <xdr:spPr>
        <a:xfrm>
          <a:off x="704850"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5B493A0-6FDD-42F2-BC44-CEAD13F18151}"/>
            </a:ext>
          </a:extLst>
        </xdr:cNvPr>
        <xdr:cNvSpPr/>
      </xdr:nvSpPr>
      <xdr:spPr>
        <a:xfrm>
          <a:off x="5495925" y="766762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64B2A9A-7B45-4215-B299-7330B5CB8AFA}"/>
            </a:ext>
          </a:extLst>
        </xdr:cNvPr>
        <xdr:cNvSpPr/>
      </xdr:nvSpPr>
      <xdr:spPr>
        <a:xfrm>
          <a:off x="5495925" y="76676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512B54B-1945-4BBF-805B-DFD5ED6E5DD7}"/>
            </a:ext>
          </a:extLst>
        </xdr:cNvPr>
        <xdr:cNvSpPr txBox="1"/>
      </xdr:nvSpPr>
      <xdr:spPr>
        <a:xfrm>
          <a:off x="5610225" y="80962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臨時財政対策債振替額の減少等に伴い基準財政需要額が増加した一方、法人市民税の増などにより基準財政収入額がそれを上回って増加し、単年度の財政力指数は前年度から増加、３か年平均の財政力指数では前年度から概ね横ばいとなった。今後は、物価高騰の影響を注視しながらも、地域経済の活性化による税源涵養の取組みなど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39CA0D3-94D3-4F43-AACB-5DB0982CBD2C}"/>
            </a:ext>
          </a:extLst>
        </xdr:cNvPr>
        <xdr:cNvCxnSpPr/>
      </xdr:nvCxnSpPr>
      <xdr:spPr>
        <a:xfrm>
          <a:off x="704850"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D58DD3B-0994-464F-8143-A48EDD55743F}"/>
            </a:ext>
          </a:extLst>
        </xdr:cNvPr>
        <xdr:cNvSpPr txBox="1"/>
      </xdr:nvSpPr>
      <xdr:spPr>
        <a:xfrm>
          <a:off x="0"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8F796EF-E5EA-47EC-8A4E-A63EAE6D9CEB}"/>
            </a:ext>
          </a:extLst>
        </xdr:cNvPr>
        <xdr:cNvCxnSpPr/>
      </xdr:nvCxnSpPr>
      <xdr:spPr>
        <a:xfrm>
          <a:off x="704850" y="103610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4C77B9E-D2BC-4B09-962D-12DC77986F8E}"/>
            </a:ext>
          </a:extLst>
        </xdr:cNvPr>
        <xdr:cNvSpPr txBox="1"/>
      </xdr:nvSpPr>
      <xdr:spPr>
        <a:xfrm>
          <a:off x="0" y="101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27C644A-F7BD-442A-BDD1-9A7F042477D5}"/>
            </a:ext>
          </a:extLst>
        </xdr:cNvPr>
        <xdr:cNvCxnSpPr/>
      </xdr:nvCxnSpPr>
      <xdr:spPr>
        <a:xfrm>
          <a:off x="704850" y="98414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FEE7958-3FDA-4DE6-9A8C-ECE1D3606A52}"/>
            </a:ext>
          </a:extLst>
        </xdr:cNvPr>
        <xdr:cNvSpPr txBox="1"/>
      </xdr:nvSpPr>
      <xdr:spPr>
        <a:xfrm>
          <a:off x="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A8DD72D-2F60-496A-A125-128BA62BD451}"/>
            </a:ext>
          </a:extLst>
        </xdr:cNvPr>
        <xdr:cNvCxnSpPr/>
      </xdr:nvCxnSpPr>
      <xdr:spPr>
        <a:xfrm>
          <a:off x="704850" y="9267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F6416FC1-0307-499E-89AD-CE5F00F38FF1}"/>
            </a:ext>
          </a:extLst>
        </xdr:cNvPr>
        <xdr:cNvSpPr txBox="1"/>
      </xdr:nvSpPr>
      <xdr:spPr>
        <a:xfrm>
          <a:off x="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744AB30-FF15-427E-B93E-1A8E064D5FDD}"/>
            </a:ext>
          </a:extLst>
        </xdr:cNvPr>
        <xdr:cNvCxnSpPr/>
      </xdr:nvCxnSpPr>
      <xdr:spPr>
        <a:xfrm>
          <a:off x="704850" y="87513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2189616-E996-42B9-A970-ACBE731FAAC7}"/>
            </a:ext>
          </a:extLst>
        </xdr:cNvPr>
        <xdr:cNvSpPr txBox="1"/>
      </xdr:nvSpPr>
      <xdr:spPr>
        <a:xfrm>
          <a:off x="0"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4857C42-E3A6-4A9A-A256-2B761F85F7DF}"/>
            </a:ext>
          </a:extLst>
        </xdr:cNvPr>
        <xdr:cNvCxnSpPr/>
      </xdr:nvCxnSpPr>
      <xdr:spPr>
        <a:xfrm>
          <a:off x="704850" y="82412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687B5BA-D126-43A5-8907-6819C75FF70D}"/>
            </a:ext>
          </a:extLst>
        </xdr:cNvPr>
        <xdr:cNvSpPr txBox="1"/>
      </xdr:nvSpPr>
      <xdr:spPr>
        <a:xfrm>
          <a:off x="0"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9CF3FDC-4853-47B0-924A-C9C23420A127}"/>
            </a:ext>
          </a:extLst>
        </xdr:cNvPr>
        <xdr:cNvCxnSpPr/>
      </xdr:nvCxnSpPr>
      <xdr:spPr>
        <a:xfrm>
          <a:off x="704850"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EEAC624-4594-45F3-A3C8-D3688C11A0DE}"/>
            </a:ext>
          </a:extLst>
        </xdr:cNvPr>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2B697CB-C009-4584-B69A-2E54F25EC0C1}"/>
            </a:ext>
          </a:extLst>
        </xdr:cNvPr>
        <xdr:cNvSpPr/>
      </xdr:nvSpPr>
      <xdr:spPr>
        <a:xfrm>
          <a:off x="704850"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7E549696-45E4-4B74-8DBD-57252785882A}"/>
            </a:ext>
          </a:extLst>
        </xdr:cNvPr>
        <xdr:cNvCxnSpPr/>
      </xdr:nvCxnSpPr>
      <xdr:spPr>
        <a:xfrm flipV="1">
          <a:off x="4514850" y="8103658"/>
          <a:ext cx="0" cy="196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22137660-4D29-4AB6-B2AA-F5750564A3EC}"/>
            </a:ext>
          </a:extLst>
        </xdr:cNvPr>
        <xdr:cNvSpPr txBox="1"/>
      </xdr:nvSpPr>
      <xdr:spPr>
        <a:xfrm>
          <a:off x="4581525" y="997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4C21AAAE-B4A6-470E-9EE9-5F5FE160A3E4}"/>
            </a:ext>
          </a:extLst>
        </xdr:cNvPr>
        <xdr:cNvCxnSpPr/>
      </xdr:nvCxnSpPr>
      <xdr:spPr>
        <a:xfrm>
          <a:off x="4429125" y="100658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95619CAF-7835-4EDD-980D-AA9DCD1B9E41}"/>
            </a:ext>
          </a:extLst>
        </xdr:cNvPr>
        <xdr:cNvSpPr txBox="1"/>
      </xdr:nvSpPr>
      <xdr:spPr>
        <a:xfrm>
          <a:off x="4581525" y="778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369B8CAE-2291-4450-8F39-E94071E7F433}"/>
            </a:ext>
          </a:extLst>
        </xdr:cNvPr>
        <xdr:cNvCxnSpPr/>
      </xdr:nvCxnSpPr>
      <xdr:spPr>
        <a:xfrm>
          <a:off x="4429125" y="81036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107950</xdr:rowOff>
    </xdr:to>
    <xdr:cxnSp macro="">
      <xdr:nvCxnSpPr>
        <xdr:cNvPr id="69" name="直線コネクタ 68">
          <a:extLst>
            <a:ext uri="{FF2B5EF4-FFF2-40B4-BE49-F238E27FC236}">
              <a16:creationId xmlns:a16="http://schemas.microsoft.com/office/drawing/2014/main" id="{30485835-1ADD-486B-91E0-DD82EDEA32FE}"/>
            </a:ext>
          </a:extLst>
        </xdr:cNvPr>
        <xdr:cNvCxnSpPr/>
      </xdr:nvCxnSpPr>
      <xdr:spPr>
        <a:xfrm>
          <a:off x="3752850" y="8751358"/>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BF81D632-B9F4-4763-B3F1-42D5521F383A}"/>
            </a:ext>
          </a:extLst>
        </xdr:cNvPr>
        <xdr:cNvSpPr txBox="1"/>
      </xdr:nvSpPr>
      <xdr:spPr>
        <a:xfrm>
          <a:off x="4581525" y="89742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D8718632-2FE5-4632-8D2E-265866E5F6F1}"/>
            </a:ext>
          </a:extLst>
        </xdr:cNvPr>
        <xdr:cNvSpPr/>
      </xdr:nvSpPr>
      <xdr:spPr>
        <a:xfrm>
          <a:off x="4467225" y="8999008"/>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67733</xdr:rowOff>
    </xdr:to>
    <xdr:cxnSp macro="">
      <xdr:nvCxnSpPr>
        <xdr:cNvPr id="72" name="直線コネクタ 71">
          <a:extLst>
            <a:ext uri="{FF2B5EF4-FFF2-40B4-BE49-F238E27FC236}">
              <a16:creationId xmlns:a16="http://schemas.microsoft.com/office/drawing/2014/main" id="{F6EFC145-1BA1-49A9-A058-0333427AF200}"/>
            </a:ext>
          </a:extLst>
        </xdr:cNvPr>
        <xdr:cNvCxnSpPr/>
      </xdr:nvCxnSpPr>
      <xdr:spPr>
        <a:xfrm>
          <a:off x="2943225" y="8717492"/>
          <a:ext cx="809625"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DC457FC2-E9F2-47AF-B9EB-BB58D6CC69A2}"/>
            </a:ext>
          </a:extLst>
        </xdr:cNvPr>
        <xdr:cNvSpPr/>
      </xdr:nvSpPr>
      <xdr:spPr>
        <a:xfrm>
          <a:off x="3705225" y="8999008"/>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32886B6F-4402-4850-BAFF-E7F459204F35}"/>
            </a:ext>
          </a:extLst>
        </xdr:cNvPr>
        <xdr:cNvSpPr txBox="1"/>
      </xdr:nvSpPr>
      <xdr:spPr>
        <a:xfrm>
          <a:off x="3409950" y="914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27517</xdr:rowOff>
    </xdr:to>
    <xdr:cxnSp macro="">
      <xdr:nvCxnSpPr>
        <xdr:cNvPr id="75" name="直線コネクタ 74">
          <a:extLst>
            <a:ext uri="{FF2B5EF4-FFF2-40B4-BE49-F238E27FC236}">
              <a16:creationId xmlns:a16="http://schemas.microsoft.com/office/drawing/2014/main" id="{EEA5445D-A270-4D0E-B1A9-F262BBF92892}"/>
            </a:ext>
          </a:extLst>
        </xdr:cNvPr>
        <xdr:cNvCxnSpPr/>
      </xdr:nvCxnSpPr>
      <xdr:spPr>
        <a:xfrm>
          <a:off x="2124075" y="871749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A9AD66C1-DFCA-427B-9485-E52D487ED595}"/>
            </a:ext>
          </a:extLst>
        </xdr:cNvPr>
        <xdr:cNvSpPr/>
      </xdr:nvSpPr>
      <xdr:spPr>
        <a:xfrm>
          <a:off x="2886075" y="8924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8DB8E540-527B-45BE-8051-9E8C9448A905}"/>
            </a:ext>
          </a:extLst>
        </xdr:cNvPr>
        <xdr:cNvSpPr txBox="1"/>
      </xdr:nvSpPr>
      <xdr:spPr>
        <a:xfrm>
          <a:off x="2600325"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27517</xdr:rowOff>
    </xdr:to>
    <xdr:cxnSp macro="">
      <xdr:nvCxnSpPr>
        <xdr:cNvPr id="78" name="直線コネクタ 77">
          <a:extLst>
            <a:ext uri="{FF2B5EF4-FFF2-40B4-BE49-F238E27FC236}">
              <a16:creationId xmlns:a16="http://schemas.microsoft.com/office/drawing/2014/main" id="{31588B33-BC6D-4491-BD75-077EC5D0ABFD}"/>
            </a:ext>
          </a:extLst>
        </xdr:cNvPr>
        <xdr:cNvCxnSpPr/>
      </xdr:nvCxnSpPr>
      <xdr:spPr>
        <a:xfrm>
          <a:off x="1333500" y="871749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776B8B5C-23EC-47D4-AA57-51C7EE1A673A}"/>
            </a:ext>
          </a:extLst>
        </xdr:cNvPr>
        <xdr:cNvSpPr/>
      </xdr:nvSpPr>
      <xdr:spPr>
        <a:xfrm>
          <a:off x="2095500" y="8924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15EB2288-0FCB-458E-B425-10D96D621C50}"/>
            </a:ext>
          </a:extLst>
        </xdr:cNvPr>
        <xdr:cNvSpPr txBox="1"/>
      </xdr:nvSpPr>
      <xdr:spPr>
        <a:xfrm>
          <a:off x="1781175"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3694B5CA-A162-407A-B54F-3337233CB165}"/>
            </a:ext>
          </a:extLst>
        </xdr:cNvPr>
        <xdr:cNvSpPr/>
      </xdr:nvSpPr>
      <xdr:spPr>
        <a:xfrm>
          <a:off x="1285875" y="89249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EF0805CA-6639-471D-8E07-80E4971A9F96}"/>
            </a:ext>
          </a:extLst>
        </xdr:cNvPr>
        <xdr:cNvSpPr txBox="1"/>
      </xdr:nvSpPr>
      <xdr:spPr>
        <a:xfrm>
          <a:off x="97155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C1AB8CC-5E4A-4F4C-908B-6B627D010EE5}"/>
            </a:ext>
          </a:extLst>
        </xdr:cNvPr>
        <xdr:cNvSpPr txBox="1"/>
      </xdr:nvSpPr>
      <xdr:spPr>
        <a:xfrm>
          <a:off x="4314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8E4A297-DC43-46F1-B4B7-FAD1E0C22E3E}"/>
            </a:ext>
          </a:extLst>
        </xdr:cNvPr>
        <xdr:cNvSpPr txBox="1"/>
      </xdr:nvSpPr>
      <xdr:spPr>
        <a:xfrm>
          <a:off x="355282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A6704C5-582C-421F-8A2E-949291DAD0B5}"/>
            </a:ext>
          </a:extLst>
        </xdr:cNvPr>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6C3CA37-92EA-4EB3-BE23-D61503C45B25}"/>
            </a:ext>
          </a:extLst>
        </xdr:cNvPr>
        <xdr:cNvSpPr txBox="1"/>
      </xdr:nvSpPr>
      <xdr:spPr>
        <a:xfrm>
          <a:off x="19335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AC6D253-39E6-45DF-AC35-02A499DD07BE}"/>
            </a:ext>
          </a:extLst>
        </xdr:cNvPr>
        <xdr:cNvSpPr txBox="1"/>
      </xdr:nvSpPr>
      <xdr:spPr>
        <a:xfrm>
          <a:off x="11334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a:extLst>
            <a:ext uri="{FF2B5EF4-FFF2-40B4-BE49-F238E27FC236}">
              <a16:creationId xmlns:a16="http://schemas.microsoft.com/office/drawing/2014/main" id="{9BFDAAD8-04D1-45E4-B3B6-DD3626B8EF4F}"/>
            </a:ext>
          </a:extLst>
        </xdr:cNvPr>
        <xdr:cNvSpPr/>
      </xdr:nvSpPr>
      <xdr:spPr>
        <a:xfrm>
          <a:off x="4467225" y="8743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a:extLst>
            <a:ext uri="{FF2B5EF4-FFF2-40B4-BE49-F238E27FC236}">
              <a16:creationId xmlns:a16="http://schemas.microsoft.com/office/drawing/2014/main" id="{848A7399-9CB9-4D89-BD39-1527D21BA32D}"/>
            </a:ext>
          </a:extLst>
        </xdr:cNvPr>
        <xdr:cNvSpPr txBox="1"/>
      </xdr:nvSpPr>
      <xdr:spPr>
        <a:xfrm>
          <a:off x="4581525" y="853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a:extLst>
            <a:ext uri="{FF2B5EF4-FFF2-40B4-BE49-F238E27FC236}">
              <a16:creationId xmlns:a16="http://schemas.microsoft.com/office/drawing/2014/main" id="{14C6D3B7-49F3-4592-9811-79C9C8277990}"/>
            </a:ext>
          </a:extLst>
        </xdr:cNvPr>
        <xdr:cNvSpPr/>
      </xdr:nvSpPr>
      <xdr:spPr>
        <a:xfrm>
          <a:off x="3705225" y="87037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a:extLst>
            <a:ext uri="{FF2B5EF4-FFF2-40B4-BE49-F238E27FC236}">
              <a16:creationId xmlns:a16="http://schemas.microsoft.com/office/drawing/2014/main" id="{E1B9360B-23BF-47BE-A3DC-1C4967DB4028}"/>
            </a:ext>
          </a:extLst>
        </xdr:cNvPr>
        <xdr:cNvSpPr txBox="1"/>
      </xdr:nvSpPr>
      <xdr:spPr>
        <a:xfrm>
          <a:off x="3409950" y="835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id="{F0F70CE1-E512-4366-BD03-EA481A0D3521}"/>
            </a:ext>
          </a:extLst>
        </xdr:cNvPr>
        <xdr:cNvSpPr/>
      </xdr:nvSpPr>
      <xdr:spPr>
        <a:xfrm>
          <a:off x="2886075" y="8603192"/>
          <a:ext cx="104775" cy="161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id="{BA15EA73-BD56-4C33-9973-3C08E3856046}"/>
            </a:ext>
          </a:extLst>
        </xdr:cNvPr>
        <xdr:cNvSpPr txBox="1"/>
      </xdr:nvSpPr>
      <xdr:spPr>
        <a:xfrm>
          <a:off x="2600325" y="831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id="{E666866C-2BEE-47BC-A72B-21A35CBAAB95}"/>
            </a:ext>
          </a:extLst>
        </xdr:cNvPr>
        <xdr:cNvSpPr/>
      </xdr:nvSpPr>
      <xdr:spPr>
        <a:xfrm>
          <a:off x="2095500" y="8603192"/>
          <a:ext cx="85725" cy="161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id="{B82682AC-5099-490E-81A0-3DCA730A5620}"/>
            </a:ext>
          </a:extLst>
        </xdr:cNvPr>
        <xdr:cNvSpPr txBox="1"/>
      </xdr:nvSpPr>
      <xdr:spPr>
        <a:xfrm>
          <a:off x="1781175" y="831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148167</xdr:rowOff>
    </xdr:from>
    <xdr:to>
      <xdr:col>7</xdr:col>
      <xdr:colOff>31750</xdr:colOff>
      <xdr:row>38</xdr:row>
      <xdr:rowOff>78316</xdr:rowOff>
    </xdr:to>
    <xdr:sp macro="" textlink="">
      <xdr:nvSpPr>
        <xdr:cNvPr id="96" name="楕円 95">
          <a:extLst>
            <a:ext uri="{FF2B5EF4-FFF2-40B4-BE49-F238E27FC236}">
              <a16:creationId xmlns:a16="http://schemas.microsoft.com/office/drawing/2014/main" id="{FFBBE9B9-5D1B-444A-B70E-4A0C2CEBA503}"/>
            </a:ext>
          </a:extLst>
        </xdr:cNvPr>
        <xdr:cNvSpPr/>
      </xdr:nvSpPr>
      <xdr:spPr>
        <a:xfrm>
          <a:off x="1285875" y="8603192"/>
          <a:ext cx="76200" cy="1619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88494</xdr:rowOff>
    </xdr:from>
    <xdr:ext cx="762000" cy="259045"/>
    <xdr:sp macro="" textlink="">
      <xdr:nvSpPr>
        <xdr:cNvPr id="97" name="テキスト ボックス 96">
          <a:extLst>
            <a:ext uri="{FF2B5EF4-FFF2-40B4-BE49-F238E27FC236}">
              <a16:creationId xmlns:a16="http://schemas.microsoft.com/office/drawing/2014/main" id="{702919AC-5050-4512-8429-21F988060267}"/>
            </a:ext>
          </a:extLst>
        </xdr:cNvPr>
        <xdr:cNvSpPr txBox="1"/>
      </xdr:nvSpPr>
      <xdr:spPr>
        <a:xfrm>
          <a:off x="971550" y="831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AAE9BAA-7152-4661-B747-A76DC077497E}"/>
            </a:ext>
          </a:extLst>
        </xdr:cNvPr>
        <xdr:cNvSpPr/>
      </xdr:nvSpPr>
      <xdr:spPr>
        <a:xfrm>
          <a:off x="704850"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9D8D4CF-3FDB-4351-BCB4-329BD0A745AF}"/>
            </a:ext>
          </a:extLst>
        </xdr:cNvPr>
        <xdr:cNvSpPr txBox="1"/>
      </xdr:nvSpPr>
      <xdr:spPr>
        <a:xfrm>
          <a:off x="1541130" y="1222057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9C07E7F-6E13-4775-9E7E-74C4DB24422E}"/>
            </a:ext>
          </a:extLst>
        </xdr:cNvPr>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48853A1-9AFA-4F67-80D9-654F2DE5FED1}"/>
            </a:ext>
          </a:extLst>
        </xdr:cNvPr>
        <xdr:cNvSpPr/>
      </xdr:nvSpPr>
      <xdr:spPr>
        <a:xfrm>
          <a:off x="5372100" y="12049125"/>
          <a:ext cx="13906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F791617-9935-466A-979D-C96CBF02EF2C}"/>
            </a:ext>
          </a:extLst>
        </xdr:cNvPr>
        <xdr:cNvSpPr/>
      </xdr:nvSpPr>
      <xdr:spPr>
        <a:xfrm>
          <a:off x="5372100" y="123539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6205953-889C-4E24-8535-F251A3DE9ADF}"/>
            </a:ext>
          </a:extLst>
        </xdr:cNvPr>
        <xdr:cNvSpPr/>
      </xdr:nvSpPr>
      <xdr:spPr>
        <a:xfrm>
          <a:off x="6867525" y="120491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4FDFE2E-81E4-4D80-9C8F-C2DF3A88E745}"/>
            </a:ext>
          </a:extLst>
        </xdr:cNvPr>
        <xdr:cNvSpPr/>
      </xdr:nvSpPr>
      <xdr:spPr>
        <a:xfrm>
          <a:off x="6867525" y="123539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1E60622-5E02-40B3-9BF2-62E201A1CB1D}"/>
            </a:ext>
          </a:extLst>
        </xdr:cNvPr>
        <xdr:cNvSpPr/>
      </xdr:nvSpPr>
      <xdr:spPr>
        <a:xfrm>
          <a:off x="8201025" y="120491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E48899E3-7D8B-4C35-90EA-3B6C30815C3B}"/>
            </a:ext>
          </a:extLst>
        </xdr:cNvPr>
        <xdr:cNvSpPr/>
      </xdr:nvSpPr>
      <xdr:spPr>
        <a:xfrm>
          <a:off x="8201025" y="123539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3175BBF-A497-48F5-A921-0D6C00A62E6B}"/>
            </a:ext>
          </a:extLst>
        </xdr:cNvPr>
        <xdr:cNvSpPr/>
      </xdr:nvSpPr>
      <xdr:spPr>
        <a:xfrm>
          <a:off x="704850"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CAA5587-E846-4CB2-BE50-EA823C131E15}"/>
            </a:ext>
          </a:extLst>
        </xdr:cNvPr>
        <xdr:cNvSpPr/>
      </xdr:nvSpPr>
      <xdr:spPr>
        <a:xfrm>
          <a:off x="5495925" y="12734925"/>
          <a:ext cx="5486400"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C32E23DD-D579-4E42-8758-95071398F1D4}"/>
            </a:ext>
          </a:extLst>
        </xdr:cNvPr>
        <xdr:cNvSpPr/>
      </xdr:nvSpPr>
      <xdr:spPr>
        <a:xfrm>
          <a:off x="5495925" y="12734925"/>
          <a:ext cx="3457575"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6EF14EC-44F9-475D-A392-59DD972F1340}"/>
            </a:ext>
          </a:extLst>
        </xdr:cNvPr>
        <xdr:cNvSpPr txBox="1"/>
      </xdr:nvSpPr>
      <xdr:spPr>
        <a:xfrm>
          <a:off x="5610225" y="13163550"/>
          <a:ext cx="5248275"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公債費に係る経常一般財源が減少した一方、高齢化の進展に伴う扶助費の増加や物価高騰に伴う物件費の増加などがあり、算定上の分子は概ね横ばいであった。一方、普通交付税や臨時財政対策債の減少によって分母が減少し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ポイント悪化の</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引き続き、人口減少や本格的な少子高齢化を見据え、歳入歳出両面で改善に向けた取り組みを講じていく。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0BDB3BF-CB4C-442C-8459-9E91C30819E9}"/>
            </a:ext>
          </a:extLst>
        </xdr:cNvPr>
        <xdr:cNvSpPr txBox="1"/>
      </xdr:nvSpPr>
      <xdr:spPr>
        <a:xfrm>
          <a:off x="666750" y="1248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1CE998A-4B43-40D6-9720-26AE04B18916}"/>
            </a:ext>
          </a:extLst>
        </xdr:cNvPr>
        <xdr:cNvCxnSpPr/>
      </xdr:nvCxnSpPr>
      <xdr:spPr>
        <a:xfrm>
          <a:off x="704850"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79BAAB7-165A-401F-AED4-BC0864BE9564}"/>
            </a:ext>
          </a:extLst>
        </xdr:cNvPr>
        <xdr:cNvSpPr txBox="1"/>
      </xdr:nvSpPr>
      <xdr:spPr>
        <a:xfrm>
          <a:off x="0"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1C89F08B-828B-4DA8-84B7-6B65785ACF88}"/>
            </a:ext>
          </a:extLst>
        </xdr:cNvPr>
        <xdr:cNvCxnSpPr/>
      </xdr:nvCxnSpPr>
      <xdr:spPr>
        <a:xfrm>
          <a:off x="704850" y="154283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74A1CDBB-8AF1-4924-9F2E-92FF4F344F69}"/>
            </a:ext>
          </a:extLst>
        </xdr:cNvPr>
        <xdr:cNvSpPr txBox="1"/>
      </xdr:nvSpPr>
      <xdr:spPr>
        <a:xfrm>
          <a:off x="0" y="152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5D1A1877-D17B-49C0-98D3-5E6D9C94AFF2}"/>
            </a:ext>
          </a:extLst>
        </xdr:cNvPr>
        <xdr:cNvCxnSpPr/>
      </xdr:nvCxnSpPr>
      <xdr:spPr>
        <a:xfrm>
          <a:off x="704850" y="149087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283A965-0A2B-4553-9688-D8A7234F264B}"/>
            </a:ext>
          </a:extLst>
        </xdr:cNvPr>
        <xdr:cNvSpPr txBox="1"/>
      </xdr:nvSpPr>
      <xdr:spPr>
        <a:xfrm>
          <a:off x="0" y="1471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D88629B5-71A1-41B4-BE20-167FF46DEDF8}"/>
            </a:ext>
          </a:extLst>
        </xdr:cNvPr>
        <xdr:cNvCxnSpPr/>
      </xdr:nvCxnSpPr>
      <xdr:spPr>
        <a:xfrm>
          <a:off x="704850" y="14335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D7F42A7D-B670-4130-9776-D705C1659ED2}"/>
            </a:ext>
          </a:extLst>
        </xdr:cNvPr>
        <xdr:cNvSpPr txBox="1"/>
      </xdr:nvSpPr>
      <xdr:spPr>
        <a:xfrm>
          <a:off x="0" y="1419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5CC67C7A-FD5B-4533-8DEF-7838FD802FC3}"/>
            </a:ext>
          </a:extLst>
        </xdr:cNvPr>
        <xdr:cNvCxnSpPr/>
      </xdr:nvCxnSpPr>
      <xdr:spPr>
        <a:xfrm>
          <a:off x="704850" y="138186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63CF030-BD4B-485D-96E9-6B6135087B8A}"/>
            </a:ext>
          </a:extLst>
        </xdr:cNvPr>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831AFB3E-608C-40E0-9762-D5067A0929FB}"/>
            </a:ext>
          </a:extLst>
        </xdr:cNvPr>
        <xdr:cNvCxnSpPr/>
      </xdr:nvCxnSpPr>
      <xdr:spPr>
        <a:xfrm>
          <a:off x="704850" y="133085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571AFBF-7A12-4EA6-A233-72F57202F5EB}"/>
            </a:ext>
          </a:extLst>
        </xdr:cNvPr>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8459D53F-2965-419A-9007-AACE9059EDC6}"/>
            </a:ext>
          </a:extLst>
        </xdr:cNvPr>
        <xdr:cNvCxnSpPr/>
      </xdr:nvCxnSpPr>
      <xdr:spPr>
        <a:xfrm>
          <a:off x="704850"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F4894FD-7791-4CCC-949A-8A0FD5BA2F72}"/>
            </a:ext>
          </a:extLst>
        </xdr:cNvPr>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A554C3AB-1BA7-498D-BFBA-02CB61E5ED46}"/>
            </a:ext>
          </a:extLst>
        </xdr:cNvPr>
        <xdr:cNvSpPr/>
      </xdr:nvSpPr>
      <xdr:spPr>
        <a:xfrm>
          <a:off x="704850"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A74AF7F-B431-4591-8999-75899009A2E6}"/>
            </a:ext>
          </a:extLst>
        </xdr:cNvPr>
        <xdr:cNvCxnSpPr/>
      </xdr:nvCxnSpPr>
      <xdr:spPr>
        <a:xfrm flipV="1">
          <a:off x="4514850" y="13151203"/>
          <a:ext cx="0" cy="2327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213D707C-48E0-4070-924B-AECEA35484E6}"/>
            </a:ext>
          </a:extLst>
        </xdr:cNvPr>
        <xdr:cNvSpPr txBox="1"/>
      </xdr:nvSpPr>
      <xdr:spPr>
        <a:xfrm>
          <a:off x="4581525" y="154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7AD7ACED-2F13-465A-B043-6881396FDFA6}"/>
            </a:ext>
          </a:extLst>
        </xdr:cNvPr>
        <xdr:cNvCxnSpPr/>
      </xdr:nvCxnSpPr>
      <xdr:spPr>
        <a:xfrm>
          <a:off x="4429125" y="154788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748F840F-D560-419D-840C-AFC5EB72DD69}"/>
            </a:ext>
          </a:extLst>
        </xdr:cNvPr>
        <xdr:cNvSpPr txBox="1"/>
      </xdr:nvSpPr>
      <xdr:spPr>
        <a:xfrm>
          <a:off x="4581525" y="1284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8C60BC11-E2AD-4E36-ADE1-AC81F3B08FBD}"/>
            </a:ext>
          </a:extLst>
        </xdr:cNvPr>
        <xdr:cNvCxnSpPr/>
      </xdr:nvCxnSpPr>
      <xdr:spPr>
        <a:xfrm>
          <a:off x="4429125" y="131512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12700</xdr:rowOff>
    </xdr:to>
    <xdr:cxnSp macro="">
      <xdr:nvCxnSpPr>
        <xdr:cNvPr id="132" name="直線コネクタ 131">
          <a:extLst>
            <a:ext uri="{FF2B5EF4-FFF2-40B4-BE49-F238E27FC236}">
              <a16:creationId xmlns:a16="http://schemas.microsoft.com/office/drawing/2014/main" id="{084AB5DE-062E-4B49-82B6-E655010C8C58}"/>
            </a:ext>
          </a:extLst>
        </xdr:cNvPr>
        <xdr:cNvCxnSpPr/>
      </xdr:nvCxnSpPr>
      <xdr:spPr>
        <a:xfrm>
          <a:off x="3752850" y="14475883"/>
          <a:ext cx="762000" cy="39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FA059142-7FC4-450A-BF53-9051E0BB3515}"/>
            </a:ext>
          </a:extLst>
        </xdr:cNvPr>
        <xdr:cNvSpPr txBox="1"/>
      </xdr:nvSpPr>
      <xdr:spPr>
        <a:xfrm>
          <a:off x="4581525" y="1408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5A6A9884-699D-4727-B2BE-CC5532B44C07}"/>
            </a:ext>
          </a:extLst>
        </xdr:cNvPr>
        <xdr:cNvSpPr/>
      </xdr:nvSpPr>
      <xdr:spPr>
        <a:xfrm>
          <a:off x="4467225" y="14297730"/>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64</xdr:row>
      <xdr:rowOff>157339</xdr:rowOff>
    </xdr:to>
    <xdr:cxnSp macro="">
      <xdr:nvCxnSpPr>
        <xdr:cNvPr id="135" name="直線コネクタ 134">
          <a:extLst>
            <a:ext uri="{FF2B5EF4-FFF2-40B4-BE49-F238E27FC236}">
              <a16:creationId xmlns:a16="http://schemas.microsoft.com/office/drawing/2014/main" id="{C87358B7-547E-4359-96DD-91737E94DFA9}"/>
            </a:ext>
          </a:extLst>
        </xdr:cNvPr>
        <xdr:cNvCxnSpPr/>
      </xdr:nvCxnSpPr>
      <xdr:spPr>
        <a:xfrm flipV="1">
          <a:off x="2943225" y="14475883"/>
          <a:ext cx="809625" cy="3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53E1396B-BCCB-4F63-9190-2428E13F2B3F}"/>
            </a:ext>
          </a:extLst>
        </xdr:cNvPr>
        <xdr:cNvSpPr/>
      </xdr:nvSpPr>
      <xdr:spPr>
        <a:xfrm>
          <a:off x="3705225" y="137276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2FB281CD-D5A0-4B2A-ACF7-62697DA323CC}"/>
            </a:ext>
          </a:extLst>
        </xdr:cNvPr>
        <xdr:cNvSpPr txBox="1"/>
      </xdr:nvSpPr>
      <xdr:spPr>
        <a:xfrm>
          <a:off x="3409950" y="1338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157339</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83EB6C2-5B99-4EF4-A134-BE7CF3F9FF0A}"/>
            </a:ext>
          </a:extLst>
        </xdr:cNvPr>
        <xdr:cNvCxnSpPr/>
      </xdr:nvCxnSpPr>
      <xdr:spPr>
        <a:xfrm flipV="1">
          <a:off x="2124075" y="14790914"/>
          <a:ext cx="819150" cy="7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266882C2-3984-4C34-AD99-8136051E95AE}"/>
            </a:ext>
          </a:extLst>
        </xdr:cNvPr>
        <xdr:cNvSpPr/>
      </xdr:nvSpPr>
      <xdr:spPr>
        <a:xfrm>
          <a:off x="2886075" y="14518922"/>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E36B6629-A794-481C-98BA-712EC26CDDB1}"/>
            </a:ext>
          </a:extLst>
        </xdr:cNvPr>
        <xdr:cNvSpPr txBox="1"/>
      </xdr:nvSpPr>
      <xdr:spPr>
        <a:xfrm>
          <a:off x="2600325" y="142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9878</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E22B423A-060E-4074-9897-D5A0D06F2421}"/>
            </a:ext>
          </a:extLst>
        </xdr:cNvPr>
        <xdr:cNvCxnSpPr/>
      </xdr:nvCxnSpPr>
      <xdr:spPr>
        <a:xfrm>
          <a:off x="1333500" y="14637103"/>
          <a:ext cx="790575" cy="2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8C244A6D-D989-4A12-AB64-831E7E07D471}"/>
            </a:ext>
          </a:extLst>
        </xdr:cNvPr>
        <xdr:cNvSpPr/>
      </xdr:nvSpPr>
      <xdr:spPr>
        <a:xfrm>
          <a:off x="2095500" y="14518922"/>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25D7B009-8A1A-49F0-ADC0-ABFC2017C448}"/>
            </a:ext>
          </a:extLst>
        </xdr:cNvPr>
        <xdr:cNvSpPr txBox="1"/>
      </xdr:nvSpPr>
      <xdr:spPr>
        <a:xfrm>
          <a:off x="1781175" y="142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B1905615-7CDE-4204-846C-A84FDF9AFBEC}"/>
            </a:ext>
          </a:extLst>
        </xdr:cNvPr>
        <xdr:cNvSpPr/>
      </xdr:nvSpPr>
      <xdr:spPr>
        <a:xfrm>
          <a:off x="1285875" y="144384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90BEC58D-7AE6-482C-98A0-3AF13A800D7E}"/>
            </a:ext>
          </a:extLst>
        </xdr:cNvPr>
        <xdr:cNvSpPr txBox="1"/>
      </xdr:nvSpPr>
      <xdr:spPr>
        <a:xfrm>
          <a:off x="971550" y="1408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D7EA76C-2290-43A6-BDF5-F809E041D254}"/>
            </a:ext>
          </a:extLst>
        </xdr:cNvPr>
        <xdr:cNvSpPr txBox="1"/>
      </xdr:nvSpPr>
      <xdr:spPr>
        <a:xfrm>
          <a:off x="4314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137E40D-27F4-420A-840C-C07D885AAF4B}"/>
            </a:ext>
          </a:extLst>
        </xdr:cNvPr>
        <xdr:cNvSpPr txBox="1"/>
      </xdr:nvSpPr>
      <xdr:spPr>
        <a:xfrm>
          <a:off x="355282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BF865E9-F159-4F0E-B9DE-0F3A6C3C8592}"/>
            </a:ext>
          </a:extLst>
        </xdr:cNvPr>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708FA62-F3D6-45EA-ABE7-4115013F5631}"/>
            </a:ext>
          </a:extLst>
        </xdr:cNvPr>
        <xdr:cNvSpPr txBox="1"/>
      </xdr:nvSpPr>
      <xdr:spPr>
        <a:xfrm>
          <a:off x="19335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1A97529-69D2-49B8-B588-B48F12B01652}"/>
            </a:ext>
          </a:extLst>
        </xdr:cNvPr>
        <xdr:cNvSpPr txBox="1"/>
      </xdr:nvSpPr>
      <xdr:spPr>
        <a:xfrm>
          <a:off x="11334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1" name="楕円 150">
          <a:extLst>
            <a:ext uri="{FF2B5EF4-FFF2-40B4-BE49-F238E27FC236}">
              <a16:creationId xmlns:a16="http://schemas.microsoft.com/office/drawing/2014/main" id="{A5EAF024-39C9-4455-9DDE-11364BB9A60E}"/>
            </a:ext>
          </a:extLst>
        </xdr:cNvPr>
        <xdr:cNvSpPr/>
      </xdr:nvSpPr>
      <xdr:spPr>
        <a:xfrm>
          <a:off x="4467225" y="14763750"/>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2" name="財政構造の弾力性該当値テキスト">
          <a:extLst>
            <a:ext uri="{FF2B5EF4-FFF2-40B4-BE49-F238E27FC236}">
              <a16:creationId xmlns:a16="http://schemas.microsoft.com/office/drawing/2014/main" id="{73B9DB18-2C6E-442F-A844-C532C6EEE234}"/>
            </a:ext>
          </a:extLst>
        </xdr:cNvPr>
        <xdr:cNvSpPr txBox="1"/>
      </xdr:nvSpPr>
      <xdr:spPr>
        <a:xfrm>
          <a:off x="4581525" y="1473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3256A8EB-D7DB-4298-B649-07DE0E7CA665}"/>
            </a:ext>
          </a:extLst>
        </xdr:cNvPr>
        <xdr:cNvSpPr/>
      </xdr:nvSpPr>
      <xdr:spPr>
        <a:xfrm>
          <a:off x="3705225" y="144282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B6E5FDDA-6748-4DA8-9E30-F05162969EA2}"/>
            </a:ext>
          </a:extLst>
        </xdr:cNvPr>
        <xdr:cNvSpPr txBox="1"/>
      </xdr:nvSpPr>
      <xdr:spPr>
        <a:xfrm>
          <a:off x="3409950" y="1450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106539</xdr:rowOff>
    </xdr:from>
    <xdr:to>
      <xdr:col>15</xdr:col>
      <xdr:colOff>133350</xdr:colOff>
      <xdr:row>65</xdr:row>
      <xdr:rowOff>36689</xdr:rowOff>
    </xdr:to>
    <xdr:sp macro="" textlink="">
      <xdr:nvSpPr>
        <xdr:cNvPr id="155" name="楕円 154">
          <a:extLst>
            <a:ext uri="{FF2B5EF4-FFF2-40B4-BE49-F238E27FC236}">
              <a16:creationId xmlns:a16="http://schemas.microsoft.com/office/drawing/2014/main" id="{9701E106-5D4C-4807-BAF2-AFAF4FA92284}"/>
            </a:ext>
          </a:extLst>
        </xdr:cNvPr>
        <xdr:cNvSpPr/>
      </xdr:nvSpPr>
      <xdr:spPr>
        <a:xfrm>
          <a:off x="2886075" y="14733764"/>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21466</xdr:rowOff>
    </xdr:from>
    <xdr:ext cx="762000" cy="259045"/>
    <xdr:sp macro="" textlink="">
      <xdr:nvSpPr>
        <xdr:cNvPr id="156" name="テキスト ボックス 155">
          <a:extLst>
            <a:ext uri="{FF2B5EF4-FFF2-40B4-BE49-F238E27FC236}">
              <a16:creationId xmlns:a16="http://schemas.microsoft.com/office/drawing/2014/main" id="{8EA20425-840F-4769-98B5-967DC6A7E07C}"/>
            </a:ext>
          </a:extLst>
        </xdr:cNvPr>
        <xdr:cNvSpPr txBox="1"/>
      </xdr:nvSpPr>
      <xdr:spPr>
        <a:xfrm>
          <a:off x="2600325" y="1488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7" name="楕円 156">
          <a:extLst>
            <a:ext uri="{FF2B5EF4-FFF2-40B4-BE49-F238E27FC236}">
              <a16:creationId xmlns:a16="http://schemas.microsoft.com/office/drawing/2014/main" id="{1C6E8D7C-CFED-469B-AD66-C7F5BE228E8E}"/>
            </a:ext>
          </a:extLst>
        </xdr:cNvPr>
        <xdr:cNvSpPr/>
      </xdr:nvSpPr>
      <xdr:spPr>
        <a:xfrm>
          <a:off x="2095500" y="14763750"/>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8" name="テキスト ボックス 157">
          <a:extLst>
            <a:ext uri="{FF2B5EF4-FFF2-40B4-BE49-F238E27FC236}">
              <a16:creationId xmlns:a16="http://schemas.microsoft.com/office/drawing/2014/main" id="{C3A23251-5699-43B0-A6F7-9CA9C1468110}"/>
            </a:ext>
          </a:extLst>
        </xdr:cNvPr>
        <xdr:cNvSpPr txBox="1"/>
      </xdr:nvSpPr>
      <xdr:spPr>
        <a:xfrm>
          <a:off x="1781175" y="149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9" name="楕円 158">
          <a:extLst>
            <a:ext uri="{FF2B5EF4-FFF2-40B4-BE49-F238E27FC236}">
              <a16:creationId xmlns:a16="http://schemas.microsoft.com/office/drawing/2014/main" id="{B33DC7DD-E17B-4DD7-BB12-046EAAFB2F2D}"/>
            </a:ext>
          </a:extLst>
        </xdr:cNvPr>
        <xdr:cNvSpPr/>
      </xdr:nvSpPr>
      <xdr:spPr>
        <a:xfrm>
          <a:off x="1285875" y="14532328"/>
          <a:ext cx="7620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45455</xdr:rowOff>
    </xdr:from>
    <xdr:ext cx="762000" cy="259045"/>
    <xdr:sp macro="" textlink="">
      <xdr:nvSpPr>
        <xdr:cNvPr id="160" name="テキスト ボックス 159">
          <a:extLst>
            <a:ext uri="{FF2B5EF4-FFF2-40B4-BE49-F238E27FC236}">
              <a16:creationId xmlns:a16="http://schemas.microsoft.com/office/drawing/2014/main" id="{1030F40D-6E75-47DD-B0FC-26B1F1033CD0}"/>
            </a:ext>
          </a:extLst>
        </xdr:cNvPr>
        <xdr:cNvSpPr txBox="1"/>
      </xdr:nvSpPr>
      <xdr:spPr>
        <a:xfrm>
          <a:off x="971550" y="1467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95E8A46-C4BB-47FC-B6DC-371A0AC95748}"/>
            </a:ext>
          </a:extLst>
        </xdr:cNvPr>
        <xdr:cNvSpPr/>
      </xdr:nvSpPr>
      <xdr:spPr>
        <a:xfrm>
          <a:off x="704850"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DD32529-EE64-4878-BF96-253BB437CB3E}"/>
            </a:ext>
          </a:extLst>
        </xdr:cNvPr>
        <xdr:cNvSpPr txBox="1"/>
      </xdr:nvSpPr>
      <xdr:spPr>
        <a:xfrm>
          <a:off x="749728" y="1728787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8A26C5A-91E6-431F-95A6-F8DC0033A3A1}"/>
            </a:ext>
          </a:extLst>
        </xdr:cNvPr>
        <xdr:cNvSpPr txBox="1"/>
      </xdr:nvSpPr>
      <xdr:spPr>
        <a:xfrm>
          <a:off x="3784172"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6A53B971-5AD1-4BBB-8C06-1A489EC05F99}"/>
            </a:ext>
          </a:extLst>
        </xdr:cNvPr>
        <xdr:cNvSpPr/>
      </xdr:nvSpPr>
      <xdr:spPr>
        <a:xfrm>
          <a:off x="5372100" y="1717357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FBDACEC-4234-4419-A6F8-6D8778E497B0}"/>
            </a:ext>
          </a:extLst>
        </xdr:cNvPr>
        <xdr:cNvSpPr/>
      </xdr:nvSpPr>
      <xdr:spPr>
        <a:xfrm>
          <a:off x="5372100" y="17421225"/>
          <a:ext cx="13906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38C91DE-7134-41AC-A5D6-A36723BF0FD1}"/>
            </a:ext>
          </a:extLst>
        </xdr:cNvPr>
        <xdr:cNvSpPr/>
      </xdr:nvSpPr>
      <xdr:spPr>
        <a:xfrm>
          <a:off x="6867525" y="1717357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2881385-0E7A-47E6-BB3B-5197BBF3B2CC}"/>
            </a:ext>
          </a:extLst>
        </xdr:cNvPr>
        <xdr:cNvSpPr/>
      </xdr:nvSpPr>
      <xdr:spPr>
        <a:xfrm>
          <a:off x="6867525" y="174212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22D87E0-8E7D-425C-86EA-F50CAFCC2E25}"/>
            </a:ext>
          </a:extLst>
        </xdr:cNvPr>
        <xdr:cNvSpPr/>
      </xdr:nvSpPr>
      <xdr:spPr>
        <a:xfrm>
          <a:off x="8201025" y="171735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7A0EB52-DB3B-42C8-AD77-A120208ED629}"/>
            </a:ext>
          </a:extLst>
        </xdr:cNvPr>
        <xdr:cNvSpPr/>
      </xdr:nvSpPr>
      <xdr:spPr>
        <a:xfrm>
          <a:off x="8201025" y="174212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387F7F4-A3BB-4B6C-A67D-8D9E4A3700C9}"/>
            </a:ext>
          </a:extLst>
        </xdr:cNvPr>
        <xdr:cNvSpPr/>
      </xdr:nvSpPr>
      <xdr:spPr>
        <a:xfrm>
          <a:off x="704850"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B00A53D7-CD2D-4155-B51B-3F37CDEC37DD}"/>
            </a:ext>
          </a:extLst>
        </xdr:cNvPr>
        <xdr:cNvSpPr/>
      </xdr:nvSpPr>
      <xdr:spPr>
        <a:xfrm>
          <a:off x="5495925" y="17859375"/>
          <a:ext cx="5486400"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E7B1ECF-BE2F-4CB1-A361-42DBC7A667E1}"/>
            </a:ext>
          </a:extLst>
        </xdr:cNvPr>
        <xdr:cNvSpPr/>
      </xdr:nvSpPr>
      <xdr:spPr>
        <a:xfrm>
          <a:off x="5495925" y="17859375"/>
          <a:ext cx="3457575"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54462F5-0DE1-4C11-8C0E-F52702B15E3D}"/>
            </a:ext>
          </a:extLst>
        </xdr:cNvPr>
        <xdr:cNvSpPr txBox="1"/>
      </xdr:nvSpPr>
      <xdr:spPr>
        <a:xfrm>
          <a:off x="5610225" y="18288000"/>
          <a:ext cx="5248275"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令和４年度は、前年度に引き続き新型コロナウイルス感染症対応に係る経費が高止まりしたほか、エネルギー価格高騰による光熱費の増加などにより、前年度から</a:t>
          </a:r>
          <a:r>
            <a:rPr kumimoji="1" lang="en-US" altLang="ja-JP" sz="1300">
              <a:latin typeface="ＭＳ Ｐゴシック" panose="020B0600070205080204" pitchFamily="50" charset="-128"/>
              <a:ea typeface="ＭＳ Ｐゴシック" panose="020B0600070205080204" pitchFamily="50" charset="-128"/>
            </a:rPr>
            <a:t>3,345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200,831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引き続き、職員の超過勤務の縮減や事業費の平準化などに取り組み、コストの縮減に努める。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8E58270-E790-4C72-8275-423C2ECDCAD5}"/>
            </a:ext>
          </a:extLst>
        </xdr:cNvPr>
        <xdr:cNvSpPr txBox="1"/>
      </xdr:nvSpPr>
      <xdr:spPr>
        <a:xfrm>
          <a:off x="666750" y="17611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927030B-E9A7-46C9-BE89-0987FD384FF6}"/>
            </a:ext>
          </a:extLst>
        </xdr:cNvPr>
        <xdr:cNvCxnSpPr/>
      </xdr:nvCxnSpPr>
      <xdr:spPr>
        <a:xfrm>
          <a:off x="704850"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3DD6EC9-0290-4129-88CB-86317A07C98B}"/>
            </a:ext>
          </a:extLst>
        </xdr:cNvPr>
        <xdr:cNvSpPr txBox="1"/>
      </xdr:nvSpPr>
      <xdr:spPr>
        <a:xfrm>
          <a:off x="0"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4AE9B41C-6414-433E-8DBB-59DB813B6DD0}"/>
            </a:ext>
          </a:extLst>
        </xdr:cNvPr>
        <xdr:cNvCxnSpPr/>
      </xdr:nvCxnSpPr>
      <xdr:spPr>
        <a:xfrm>
          <a:off x="704850" y="204120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CE0535A6-0314-43AE-A798-0D630F8EE484}"/>
            </a:ext>
          </a:extLst>
        </xdr:cNvPr>
        <xdr:cNvSpPr txBox="1"/>
      </xdr:nvSpPr>
      <xdr:spPr>
        <a:xfrm>
          <a:off x="0" y="2021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20B52327-6BCF-42D2-B215-1886F977A1D3}"/>
            </a:ext>
          </a:extLst>
        </xdr:cNvPr>
        <xdr:cNvCxnSpPr/>
      </xdr:nvCxnSpPr>
      <xdr:spPr>
        <a:xfrm>
          <a:off x="704850" y="19764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E1EC571-7DDB-43FF-8850-92784BA8588F}"/>
            </a:ext>
          </a:extLst>
        </xdr:cNvPr>
        <xdr:cNvSpPr txBox="1"/>
      </xdr:nvSpPr>
      <xdr:spPr>
        <a:xfrm>
          <a:off x="0" y="195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CFF20B1E-7055-413E-A57E-DC9026003FA7}"/>
            </a:ext>
          </a:extLst>
        </xdr:cNvPr>
        <xdr:cNvCxnSpPr/>
      </xdr:nvCxnSpPr>
      <xdr:spPr>
        <a:xfrm>
          <a:off x="704850" y="191071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5367EE22-B327-4A03-B95E-C1ED5912AE22}"/>
            </a:ext>
          </a:extLst>
        </xdr:cNvPr>
        <xdr:cNvSpPr txBox="1"/>
      </xdr:nvSpPr>
      <xdr:spPr>
        <a:xfrm>
          <a:off x="0" y="1890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A3201617-A97E-4CA1-B76D-7B7249B060EA}"/>
            </a:ext>
          </a:extLst>
        </xdr:cNvPr>
        <xdr:cNvCxnSpPr/>
      </xdr:nvCxnSpPr>
      <xdr:spPr>
        <a:xfrm>
          <a:off x="704850" y="18449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556FC464-15D5-4468-9FFC-CD0C410E5855}"/>
            </a:ext>
          </a:extLst>
        </xdr:cNvPr>
        <xdr:cNvSpPr txBox="1"/>
      </xdr:nvSpPr>
      <xdr:spPr>
        <a:xfrm>
          <a:off x="0" y="1831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CED701E-80C3-4089-ABBB-45354DB1964E}"/>
            </a:ext>
          </a:extLst>
        </xdr:cNvPr>
        <xdr:cNvCxnSpPr/>
      </xdr:nvCxnSpPr>
      <xdr:spPr>
        <a:xfrm>
          <a:off x="704850"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DE8DA4EE-042E-4795-A36A-B101B4839E8A}"/>
            </a:ext>
          </a:extLst>
        </xdr:cNvPr>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EF46E16-470E-4979-BF7E-508DF72334AA}"/>
            </a:ext>
          </a:extLst>
        </xdr:cNvPr>
        <xdr:cNvSpPr/>
      </xdr:nvSpPr>
      <xdr:spPr>
        <a:xfrm>
          <a:off x="704850"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10EDE4BA-D662-401A-BB78-630CC12F9CDB}"/>
            </a:ext>
          </a:extLst>
        </xdr:cNvPr>
        <xdr:cNvCxnSpPr/>
      </xdr:nvCxnSpPr>
      <xdr:spPr>
        <a:xfrm flipV="1">
          <a:off x="4514850" y="19119157"/>
          <a:ext cx="0" cy="1357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40C8C58-D4EA-4A68-9579-4151828ACF7B}"/>
            </a:ext>
          </a:extLst>
        </xdr:cNvPr>
        <xdr:cNvSpPr txBox="1"/>
      </xdr:nvSpPr>
      <xdr:spPr>
        <a:xfrm>
          <a:off x="4581525" y="2045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BEF198B3-F053-4E6C-87AF-CACB5C12AA9A}"/>
            </a:ext>
          </a:extLst>
        </xdr:cNvPr>
        <xdr:cNvCxnSpPr/>
      </xdr:nvCxnSpPr>
      <xdr:spPr>
        <a:xfrm>
          <a:off x="4429125" y="204770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2F865629-22C4-4EA4-86A0-DCB22B759A5A}"/>
            </a:ext>
          </a:extLst>
        </xdr:cNvPr>
        <xdr:cNvSpPr txBox="1"/>
      </xdr:nvSpPr>
      <xdr:spPr>
        <a:xfrm>
          <a:off x="4581525" y="188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437A833B-A9ED-4EEE-8A0C-77554D7701B4}"/>
            </a:ext>
          </a:extLst>
        </xdr:cNvPr>
        <xdr:cNvCxnSpPr/>
      </xdr:nvCxnSpPr>
      <xdr:spPr>
        <a:xfrm>
          <a:off x="4429125" y="191191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9187</xdr:rowOff>
    </xdr:from>
    <xdr:to>
      <xdr:col>23</xdr:col>
      <xdr:colOff>133350</xdr:colOff>
      <xdr:row>89</xdr:row>
      <xdr:rowOff>89901</xdr:rowOff>
    </xdr:to>
    <xdr:cxnSp macro="">
      <xdr:nvCxnSpPr>
        <xdr:cNvPr id="193" name="直線コネクタ 192">
          <a:extLst>
            <a:ext uri="{FF2B5EF4-FFF2-40B4-BE49-F238E27FC236}">
              <a16:creationId xmlns:a16="http://schemas.microsoft.com/office/drawing/2014/main" id="{0F4623DF-72F3-4047-8401-E5152F1C2F7D}"/>
            </a:ext>
          </a:extLst>
        </xdr:cNvPr>
        <xdr:cNvCxnSpPr/>
      </xdr:nvCxnSpPr>
      <xdr:spPr>
        <a:xfrm>
          <a:off x="3752850" y="20357762"/>
          <a:ext cx="762000" cy="7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EA5B72B5-998F-4B67-9573-10E45B0A3CCF}"/>
            </a:ext>
          </a:extLst>
        </xdr:cNvPr>
        <xdr:cNvSpPr txBox="1"/>
      </xdr:nvSpPr>
      <xdr:spPr>
        <a:xfrm>
          <a:off x="4581525" y="19446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F9ED1DB0-7041-4753-9285-C897D9CC9184}"/>
            </a:ext>
          </a:extLst>
        </xdr:cNvPr>
        <xdr:cNvSpPr/>
      </xdr:nvSpPr>
      <xdr:spPr>
        <a:xfrm>
          <a:off x="4467225" y="19601805"/>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89584</xdr:rowOff>
    </xdr:from>
    <xdr:to>
      <xdr:col>19</xdr:col>
      <xdr:colOff>133350</xdr:colOff>
      <xdr:row>89</xdr:row>
      <xdr:rowOff>9187</xdr:rowOff>
    </xdr:to>
    <xdr:cxnSp macro="">
      <xdr:nvCxnSpPr>
        <xdr:cNvPr id="196" name="直線コネクタ 195">
          <a:extLst>
            <a:ext uri="{FF2B5EF4-FFF2-40B4-BE49-F238E27FC236}">
              <a16:creationId xmlns:a16="http://schemas.microsoft.com/office/drawing/2014/main" id="{DC959502-F3BC-4A59-9346-722268FA0F5D}"/>
            </a:ext>
          </a:extLst>
        </xdr:cNvPr>
        <xdr:cNvCxnSpPr/>
      </xdr:nvCxnSpPr>
      <xdr:spPr>
        <a:xfrm>
          <a:off x="2943225" y="19746009"/>
          <a:ext cx="809625" cy="6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8C25CF9E-F50B-47C6-B69D-50B129ACCD4F}"/>
            </a:ext>
          </a:extLst>
        </xdr:cNvPr>
        <xdr:cNvSpPr/>
      </xdr:nvSpPr>
      <xdr:spPr>
        <a:xfrm>
          <a:off x="3705225" y="194881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374D0974-08BC-46C4-AE33-D3450F80AD59}"/>
            </a:ext>
          </a:extLst>
        </xdr:cNvPr>
        <xdr:cNvSpPr txBox="1"/>
      </xdr:nvSpPr>
      <xdr:spPr>
        <a:xfrm>
          <a:off x="3409950" y="1914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4411</xdr:rowOff>
    </xdr:from>
    <xdr:to>
      <xdr:col>15</xdr:col>
      <xdr:colOff>82550</xdr:colOff>
      <xdr:row>86</xdr:row>
      <xdr:rowOff>89584</xdr:rowOff>
    </xdr:to>
    <xdr:cxnSp macro="">
      <xdr:nvCxnSpPr>
        <xdr:cNvPr id="199" name="直線コネクタ 198">
          <a:extLst>
            <a:ext uri="{FF2B5EF4-FFF2-40B4-BE49-F238E27FC236}">
              <a16:creationId xmlns:a16="http://schemas.microsoft.com/office/drawing/2014/main" id="{9E4B489E-6878-450A-B421-F786626CBCC7}"/>
            </a:ext>
          </a:extLst>
        </xdr:cNvPr>
        <xdr:cNvCxnSpPr/>
      </xdr:nvCxnSpPr>
      <xdr:spPr>
        <a:xfrm>
          <a:off x="2124075" y="19438586"/>
          <a:ext cx="819150" cy="3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FA17C835-8945-40B2-AE5C-1D1C18D31F3D}"/>
            </a:ext>
          </a:extLst>
        </xdr:cNvPr>
        <xdr:cNvSpPr/>
      </xdr:nvSpPr>
      <xdr:spPr>
        <a:xfrm>
          <a:off x="2886075" y="19060968"/>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115127DB-7E70-4FCF-93E8-6A6CF61C5742}"/>
            </a:ext>
          </a:extLst>
        </xdr:cNvPr>
        <xdr:cNvSpPr txBox="1"/>
      </xdr:nvSpPr>
      <xdr:spPr>
        <a:xfrm>
          <a:off x="2600325" y="1877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53015</xdr:rowOff>
    </xdr:from>
    <xdr:to>
      <xdr:col>11</xdr:col>
      <xdr:colOff>31750</xdr:colOff>
      <xdr:row>85</xdr:row>
      <xdr:rowOff>4411</xdr:rowOff>
    </xdr:to>
    <xdr:cxnSp macro="">
      <xdr:nvCxnSpPr>
        <xdr:cNvPr id="202" name="直線コネクタ 201">
          <a:extLst>
            <a:ext uri="{FF2B5EF4-FFF2-40B4-BE49-F238E27FC236}">
              <a16:creationId xmlns:a16="http://schemas.microsoft.com/office/drawing/2014/main" id="{69E48E08-79B8-4880-8B13-8A70295F29F4}"/>
            </a:ext>
          </a:extLst>
        </xdr:cNvPr>
        <xdr:cNvCxnSpPr/>
      </xdr:nvCxnSpPr>
      <xdr:spPr>
        <a:xfrm>
          <a:off x="1333500" y="19252240"/>
          <a:ext cx="790575" cy="1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E43DD364-B037-405A-92B9-9C518D579056}"/>
            </a:ext>
          </a:extLst>
        </xdr:cNvPr>
        <xdr:cNvSpPr/>
      </xdr:nvSpPr>
      <xdr:spPr>
        <a:xfrm>
          <a:off x="2095500" y="18832909"/>
          <a:ext cx="85725"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21763BB8-4154-4AA9-ACBA-D967C06936BF}"/>
            </a:ext>
          </a:extLst>
        </xdr:cNvPr>
        <xdr:cNvSpPr txBox="1"/>
      </xdr:nvSpPr>
      <xdr:spPr>
        <a:xfrm>
          <a:off x="1781175" y="1854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3EBC836C-5EFB-48C1-8C62-6D5BF18640F3}"/>
            </a:ext>
          </a:extLst>
        </xdr:cNvPr>
        <xdr:cNvSpPr/>
      </xdr:nvSpPr>
      <xdr:spPr>
        <a:xfrm>
          <a:off x="1285875" y="1877168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1B8122AA-6017-4227-996B-49B0E9B86C63}"/>
            </a:ext>
          </a:extLst>
        </xdr:cNvPr>
        <xdr:cNvSpPr txBox="1"/>
      </xdr:nvSpPr>
      <xdr:spPr>
        <a:xfrm>
          <a:off x="971550" y="184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EA475CD-BF3E-4EC2-B735-DB83B628ADEE}"/>
            </a:ext>
          </a:extLst>
        </xdr:cNvPr>
        <xdr:cNvSpPr txBox="1"/>
      </xdr:nvSpPr>
      <xdr:spPr>
        <a:xfrm>
          <a:off x="4314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10DE9C1-371C-4933-8B79-595A08381F52}"/>
            </a:ext>
          </a:extLst>
        </xdr:cNvPr>
        <xdr:cNvSpPr txBox="1"/>
      </xdr:nvSpPr>
      <xdr:spPr>
        <a:xfrm>
          <a:off x="355282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C4FB744-07E6-40BE-A069-21DEBD638499}"/>
            </a:ext>
          </a:extLst>
        </xdr:cNvPr>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0921C89-6619-4F4D-92DD-EA9E66FFC1D0}"/>
            </a:ext>
          </a:extLst>
        </xdr:cNvPr>
        <xdr:cNvSpPr txBox="1"/>
      </xdr:nvSpPr>
      <xdr:spPr>
        <a:xfrm>
          <a:off x="19335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CC96695-9B1F-4F0D-A9B4-6461CDB08877}"/>
            </a:ext>
          </a:extLst>
        </xdr:cNvPr>
        <xdr:cNvSpPr txBox="1"/>
      </xdr:nvSpPr>
      <xdr:spPr>
        <a:xfrm>
          <a:off x="11334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39101</xdr:rowOff>
    </xdr:from>
    <xdr:to>
      <xdr:col>23</xdr:col>
      <xdr:colOff>184150</xdr:colOff>
      <xdr:row>89</xdr:row>
      <xdr:rowOff>140701</xdr:rowOff>
    </xdr:to>
    <xdr:sp macro="" textlink="">
      <xdr:nvSpPr>
        <xdr:cNvPr id="212" name="楕円 211">
          <a:extLst>
            <a:ext uri="{FF2B5EF4-FFF2-40B4-BE49-F238E27FC236}">
              <a16:creationId xmlns:a16="http://schemas.microsoft.com/office/drawing/2014/main" id="{B9902E9B-3A4A-4D79-AFAC-6C4DD7575CE9}"/>
            </a:ext>
          </a:extLst>
        </xdr:cNvPr>
        <xdr:cNvSpPr/>
      </xdr:nvSpPr>
      <xdr:spPr>
        <a:xfrm>
          <a:off x="4467225" y="2038450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106428</xdr:rowOff>
    </xdr:from>
    <xdr:ext cx="762000" cy="259045"/>
    <xdr:sp macro="" textlink="">
      <xdr:nvSpPr>
        <xdr:cNvPr id="213" name="人件費・物件費等の状況該当値テキスト">
          <a:extLst>
            <a:ext uri="{FF2B5EF4-FFF2-40B4-BE49-F238E27FC236}">
              <a16:creationId xmlns:a16="http://schemas.microsoft.com/office/drawing/2014/main" id="{D1FF4B18-343A-40DD-B702-8C517995696B}"/>
            </a:ext>
          </a:extLst>
        </xdr:cNvPr>
        <xdr:cNvSpPr txBox="1"/>
      </xdr:nvSpPr>
      <xdr:spPr>
        <a:xfrm>
          <a:off x="4581525" y="2022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129837</xdr:rowOff>
    </xdr:from>
    <xdr:to>
      <xdr:col>19</xdr:col>
      <xdr:colOff>184150</xdr:colOff>
      <xdr:row>89</xdr:row>
      <xdr:rowOff>59987</xdr:rowOff>
    </xdr:to>
    <xdr:sp macro="" textlink="">
      <xdr:nvSpPr>
        <xdr:cNvPr id="214" name="楕円 213">
          <a:extLst>
            <a:ext uri="{FF2B5EF4-FFF2-40B4-BE49-F238E27FC236}">
              <a16:creationId xmlns:a16="http://schemas.microsoft.com/office/drawing/2014/main" id="{6CCEEC74-F57A-4DFF-B6E1-13D368023BF4}"/>
            </a:ext>
          </a:extLst>
        </xdr:cNvPr>
        <xdr:cNvSpPr/>
      </xdr:nvSpPr>
      <xdr:spPr>
        <a:xfrm>
          <a:off x="3705225" y="20243462"/>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44764</xdr:rowOff>
    </xdr:from>
    <xdr:ext cx="736600" cy="259045"/>
    <xdr:sp macro="" textlink="">
      <xdr:nvSpPr>
        <xdr:cNvPr id="215" name="テキスト ボックス 214">
          <a:extLst>
            <a:ext uri="{FF2B5EF4-FFF2-40B4-BE49-F238E27FC236}">
              <a16:creationId xmlns:a16="http://schemas.microsoft.com/office/drawing/2014/main" id="{AED408F9-FD22-47E6-AB94-8E4F5F00E59D}"/>
            </a:ext>
          </a:extLst>
        </xdr:cNvPr>
        <xdr:cNvSpPr txBox="1"/>
      </xdr:nvSpPr>
      <xdr:spPr>
        <a:xfrm>
          <a:off x="3409950" y="2039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38784</xdr:rowOff>
    </xdr:from>
    <xdr:to>
      <xdr:col>15</xdr:col>
      <xdr:colOff>133350</xdr:colOff>
      <xdr:row>86</xdr:row>
      <xdr:rowOff>140384</xdr:rowOff>
    </xdr:to>
    <xdr:sp macro="" textlink="">
      <xdr:nvSpPr>
        <xdr:cNvPr id="216" name="楕円 215">
          <a:extLst>
            <a:ext uri="{FF2B5EF4-FFF2-40B4-BE49-F238E27FC236}">
              <a16:creationId xmlns:a16="http://schemas.microsoft.com/office/drawing/2014/main" id="{E4B1E930-34E4-4E64-A2DA-B97C9F3AC834}"/>
            </a:ext>
          </a:extLst>
        </xdr:cNvPr>
        <xdr:cNvSpPr/>
      </xdr:nvSpPr>
      <xdr:spPr>
        <a:xfrm>
          <a:off x="2886075" y="196983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125161</xdr:rowOff>
    </xdr:from>
    <xdr:ext cx="762000" cy="259045"/>
    <xdr:sp macro="" textlink="">
      <xdr:nvSpPr>
        <xdr:cNvPr id="217" name="テキスト ボックス 216">
          <a:extLst>
            <a:ext uri="{FF2B5EF4-FFF2-40B4-BE49-F238E27FC236}">
              <a16:creationId xmlns:a16="http://schemas.microsoft.com/office/drawing/2014/main" id="{E8CC6BFC-D0DE-4694-BE87-C68B017C6074}"/>
            </a:ext>
          </a:extLst>
        </xdr:cNvPr>
        <xdr:cNvSpPr txBox="1"/>
      </xdr:nvSpPr>
      <xdr:spPr>
        <a:xfrm>
          <a:off x="2600325" y="1978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125061</xdr:rowOff>
    </xdr:from>
    <xdr:to>
      <xdr:col>11</xdr:col>
      <xdr:colOff>82550</xdr:colOff>
      <xdr:row>85</xdr:row>
      <xdr:rowOff>55211</xdr:rowOff>
    </xdr:to>
    <xdr:sp macro="" textlink="">
      <xdr:nvSpPr>
        <xdr:cNvPr id="218" name="楕円 217">
          <a:extLst>
            <a:ext uri="{FF2B5EF4-FFF2-40B4-BE49-F238E27FC236}">
              <a16:creationId xmlns:a16="http://schemas.microsoft.com/office/drawing/2014/main" id="{F9BA973F-0653-48C7-9365-94737E52F903}"/>
            </a:ext>
          </a:extLst>
        </xdr:cNvPr>
        <xdr:cNvSpPr/>
      </xdr:nvSpPr>
      <xdr:spPr>
        <a:xfrm>
          <a:off x="2095500" y="19324286"/>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39988</xdr:rowOff>
    </xdr:from>
    <xdr:ext cx="762000" cy="259045"/>
    <xdr:sp macro="" textlink="">
      <xdr:nvSpPr>
        <xdr:cNvPr id="219" name="テキスト ボックス 218">
          <a:extLst>
            <a:ext uri="{FF2B5EF4-FFF2-40B4-BE49-F238E27FC236}">
              <a16:creationId xmlns:a16="http://schemas.microsoft.com/office/drawing/2014/main" id="{2C151ED6-AB67-4B47-A899-6B1B3297BFA9}"/>
            </a:ext>
          </a:extLst>
        </xdr:cNvPr>
        <xdr:cNvSpPr txBox="1"/>
      </xdr:nvSpPr>
      <xdr:spPr>
        <a:xfrm>
          <a:off x="1781175" y="1947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2215</xdr:rowOff>
    </xdr:from>
    <xdr:to>
      <xdr:col>7</xdr:col>
      <xdr:colOff>31750</xdr:colOff>
      <xdr:row>84</xdr:row>
      <xdr:rowOff>103815</xdr:rowOff>
    </xdr:to>
    <xdr:sp macro="" textlink="">
      <xdr:nvSpPr>
        <xdr:cNvPr id="220" name="楕円 219">
          <a:extLst>
            <a:ext uri="{FF2B5EF4-FFF2-40B4-BE49-F238E27FC236}">
              <a16:creationId xmlns:a16="http://schemas.microsoft.com/office/drawing/2014/main" id="{035F0BF8-2C8B-47D3-879B-7B96E8CE76F7}"/>
            </a:ext>
          </a:extLst>
        </xdr:cNvPr>
        <xdr:cNvSpPr/>
      </xdr:nvSpPr>
      <xdr:spPr>
        <a:xfrm>
          <a:off x="1285875" y="1920461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88592</xdr:rowOff>
    </xdr:from>
    <xdr:ext cx="762000" cy="259045"/>
    <xdr:sp macro="" textlink="">
      <xdr:nvSpPr>
        <xdr:cNvPr id="221" name="テキスト ボックス 220">
          <a:extLst>
            <a:ext uri="{FF2B5EF4-FFF2-40B4-BE49-F238E27FC236}">
              <a16:creationId xmlns:a16="http://schemas.microsoft.com/office/drawing/2014/main" id="{8022DC5D-39E5-4790-826D-45F628B66F87}"/>
            </a:ext>
          </a:extLst>
        </xdr:cNvPr>
        <xdr:cNvSpPr txBox="1"/>
      </xdr:nvSpPr>
      <xdr:spPr>
        <a:xfrm>
          <a:off x="971550" y="1928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DA6F222-1B65-4E46-A262-B61608CA02AC}"/>
            </a:ext>
          </a:extLst>
        </xdr:cNvPr>
        <xdr:cNvSpPr/>
      </xdr:nvSpPr>
      <xdr:spPr>
        <a:xfrm>
          <a:off x="11668125" y="168116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ED08014-3344-4505-9566-C1E9380C8D4C}"/>
            </a:ext>
          </a:extLst>
        </xdr:cNvPr>
        <xdr:cNvSpPr txBox="1"/>
      </xdr:nvSpPr>
      <xdr:spPr>
        <a:xfrm>
          <a:off x="12409672" y="1728787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102538D2-F48C-4A60-92CB-A9F29B1ADC92}"/>
            </a:ext>
          </a:extLst>
        </xdr:cNvPr>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2F86F1C-65D5-45F1-BB6D-FB859DCAECFF}"/>
            </a:ext>
          </a:extLst>
        </xdr:cNvPr>
        <xdr:cNvSpPr/>
      </xdr:nvSpPr>
      <xdr:spPr>
        <a:xfrm>
          <a:off x="16354425" y="1717357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E78D4326-D110-42FA-9AA4-2428E326AA39}"/>
            </a:ext>
          </a:extLst>
        </xdr:cNvPr>
        <xdr:cNvSpPr/>
      </xdr:nvSpPr>
      <xdr:spPr>
        <a:xfrm>
          <a:off x="16354425" y="174212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FB3AB96E-7F99-40D0-8E09-2A69B22E80A5}"/>
            </a:ext>
          </a:extLst>
        </xdr:cNvPr>
        <xdr:cNvSpPr/>
      </xdr:nvSpPr>
      <xdr:spPr>
        <a:xfrm>
          <a:off x="17849850" y="1717357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633B4C8-ECA9-42AA-A1A1-AFE42CC31BDB}"/>
            </a:ext>
          </a:extLst>
        </xdr:cNvPr>
        <xdr:cNvSpPr/>
      </xdr:nvSpPr>
      <xdr:spPr>
        <a:xfrm>
          <a:off x="17849850" y="174212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C065A6E-0EA5-4748-8986-F4479EDD32F7}"/>
            </a:ext>
          </a:extLst>
        </xdr:cNvPr>
        <xdr:cNvSpPr/>
      </xdr:nvSpPr>
      <xdr:spPr>
        <a:xfrm>
          <a:off x="19173825" y="1717357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50CF029-3E8A-479E-9000-7B246DE75481}"/>
            </a:ext>
          </a:extLst>
        </xdr:cNvPr>
        <xdr:cNvSpPr/>
      </xdr:nvSpPr>
      <xdr:spPr>
        <a:xfrm>
          <a:off x="19173825" y="174212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923F732-CDDB-4231-9A55-176EEC3FF9EF}"/>
            </a:ext>
          </a:extLst>
        </xdr:cNvPr>
        <xdr:cNvSpPr/>
      </xdr:nvSpPr>
      <xdr:spPr>
        <a:xfrm>
          <a:off x="11668125" y="1785937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FC1932E-9365-4FF4-9535-B9F89553BE00}"/>
            </a:ext>
          </a:extLst>
        </xdr:cNvPr>
        <xdr:cNvSpPr/>
      </xdr:nvSpPr>
      <xdr:spPr>
        <a:xfrm>
          <a:off x="16459200" y="1785937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4363C77-B991-4746-B563-BDE11AB7AD14}"/>
            </a:ext>
          </a:extLst>
        </xdr:cNvPr>
        <xdr:cNvSpPr/>
      </xdr:nvSpPr>
      <xdr:spPr>
        <a:xfrm>
          <a:off x="16459200" y="1785937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FC4F3DD-1258-4C12-B3A7-C957C7D524C3}"/>
            </a:ext>
          </a:extLst>
        </xdr:cNvPr>
        <xdr:cNvSpPr txBox="1"/>
      </xdr:nvSpPr>
      <xdr:spPr>
        <a:xfrm>
          <a:off x="16573500" y="18288000"/>
          <a:ext cx="5257800" cy="26574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給与水準については、人事委員会勧告に基づく給与改定により、地域民間給与との均衡は図られているが、類似団体の中ではラスパイレス指数が高い水準となっている。</a:t>
          </a:r>
        </a:p>
        <a:p>
          <a:r>
            <a:rPr kumimoji="1" lang="ja-JP" altLang="en-US" sz="1000">
              <a:latin typeface="ＭＳ Ｐゴシック" panose="020B0600070205080204" pitchFamily="50" charset="-128"/>
              <a:ea typeface="ＭＳ Ｐゴシック" panose="020B0600070205080204" pitchFamily="50" charset="-128"/>
            </a:rPr>
            <a:t>　これは、国における地域手当の設定が民間の給与水準・物価水準に応じて地域ごとに３％・６％・</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などと段階的な区分で設定されているところ、本市の地域手当は６％とされており、６％の区分の中では上限に近いところに位置しているため、地域手当が地域の民間給与水準の実態よりも低く抑えられていることによるものと分析している。　</a:t>
          </a:r>
        </a:p>
        <a:p>
          <a:r>
            <a:rPr kumimoji="1" lang="ja-JP" altLang="en-US" sz="1000">
              <a:latin typeface="ＭＳ Ｐゴシック" panose="020B0600070205080204" pitchFamily="50" charset="-128"/>
              <a:ea typeface="ＭＳ Ｐゴシック" panose="020B0600070205080204" pitchFamily="50" charset="-128"/>
            </a:rPr>
            <a:t>　地域手当については、国において定期的に見直しを行うこととされており、国における見直しの内容も踏まえながら、適切な給与水準の設定に努めていく。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FB53FD98-94E1-40E6-9CDC-33AF4D13D9EE}"/>
            </a:ext>
          </a:extLst>
        </xdr:cNvPr>
        <xdr:cNvCxnSpPr/>
      </xdr:nvCxnSpPr>
      <xdr:spPr>
        <a:xfrm>
          <a:off x="11668125" y="210693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EA57883-AAD9-4725-9CE6-CDDCFC7E93FB}"/>
            </a:ext>
          </a:extLst>
        </xdr:cNvPr>
        <xdr:cNvSpPr txBox="1"/>
      </xdr:nvSpPr>
      <xdr:spPr>
        <a:xfrm>
          <a:off x="10982325" y="208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DE69490E-A896-4215-A831-B602E4431A03}"/>
            </a:ext>
          </a:extLst>
        </xdr:cNvPr>
        <xdr:cNvCxnSpPr/>
      </xdr:nvCxnSpPr>
      <xdr:spPr>
        <a:xfrm>
          <a:off x="11668125" y="2049568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22874F3E-B6DB-479B-9040-057C6D9184FB}"/>
            </a:ext>
          </a:extLst>
        </xdr:cNvPr>
        <xdr:cNvSpPr txBox="1"/>
      </xdr:nvSpPr>
      <xdr:spPr>
        <a:xfrm>
          <a:off x="10982325" y="2035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D14EB35A-C96B-4223-96B0-5A5296685642}"/>
            </a:ext>
          </a:extLst>
        </xdr:cNvPr>
        <xdr:cNvCxnSpPr/>
      </xdr:nvCxnSpPr>
      <xdr:spPr>
        <a:xfrm>
          <a:off x="11668125" y="199760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E5DF477-6D50-446E-AE02-66B1C0428B63}"/>
            </a:ext>
          </a:extLst>
        </xdr:cNvPr>
        <xdr:cNvSpPr txBox="1"/>
      </xdr:nvSpPr>
      <xdr:spPr>
        <a:xfrm>
          <a:off x="10982325" y="197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E8E712FF-D588-4F3B-BD50-B486B6838AF3}"/>
            </a:ext>
          </a:extLst>
        </xdr:cNvPr>
        <xdr:cNvCxnSpPr/>
      </xdr:nvCxnSpPr>
      <xdr:spPr>
        <a:xfrm>
          <a:off x="11668125" y="19459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AFFD13D4-3815-4D7D-B16E-0911C7A8EB5E}"/>
            </a:ext>
          </a:extLst>
        </xdr:cNvPr>
        <xdr:cNvSpPr txBox="1"/>
      </xdr:nvSpPr>
      <xdr:spPr>
        <a:xfrm>
          <a:off x="10982325" y="1926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FBB959D-5F49-4D01-AFF5-7627512BF36F}"/>
            </a:ext>
          </a:extLst>
        </xdr:cNvPr>
        <xdr:cNvCxnSpPr/>
      </xdr:nvCxnSpPr>
      <xdr:spPr>
        <a:xfrm>
          <a:off x="11668125" y="1888595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B14F3D19-EBCE-4385-8C93-62528A1FECB4}"/>
            </a:ext>
          </a:extLst>
        </xdr:cNvPr>
        <xdr:cNvSpPr txBox="1"/>
      </xdr:nvSpPr>
      <xdr:spPr>
        <a:xfrm>
          <a:off x="10982325"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C30FB1A9-B4A1-4E70-9BFA-8126474A3200}"/>
            </a:ext>
          </a:extLst>
        </xdr:cNvPr>
        <xdr:cNvCxnSpPr/>
      </xdr:nvCxnSpPr>
      <xdr:spPr>
        <a:xfrm>
          <a:off x="11668125" y="18375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FAB72BE0-BB3C-45BE-8020-9D67255C7F24}"/>
            </a:ext>
          </a:extLst>
        </xdr:cNvPr>
        <xdr:cNvSpPr txBox="1"/>
      </xdr:nvSpPr>
      <xdr:spPr>
        <a:xfrm>
          <a:off x="10982325"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ABD76113-FC36-423A-85BC-176DCBDB7D7E}"/>
            </a:ext>
          </a:extLst>
        </xdr:cNvPr>
        <xdr:cNvCxnSpPr/>
      </xdr:nvCxnSpPr>
      <xdr:spPr>
        <a:xfrm>
          <a:off x="11668125" y="17859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9B1A29D9-95CB-411D-81B3-D565731AA28B}"/>
            </a:ext>
          </a:extLst>
        </xdr:cNvPr>
        <xdr:cNvSpPr txBox="1"/>
      </xdr:nvSpPr>
      <xdr:spPr>
        <a:xfrm>
          <a:off x="10982325"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4289EBB-DAB2-472F-8BA8-3B8B6631C77B}"/>
            </a:ext>
          </a:extLst>
        </xdr:cNvPr>
        <xdr:cNvSpPr/>
      </xdr:nvSpPr>
      <xdr:spPr>
        <a:xfrm>
          <a:off x="11668125" y="1785937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A40B3EA4-4FEB-4D07-AABF-47065E4D7FE2}"/>
            </a:ext>
          </a:extLst>
        </xdr:cNvPr>
        <xdr:cNvCxnSpPr/>
      </xdr:nvCxnSpPr>
      <xdr:spPr>
        <a:xfrm flipV="1">
          <a:off x="15478125" y="18651009"/>
          <a:ext cx="0" cy="1529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2B6A6A13-254A-47B9-9F0A-C0128837C10F}"/>
            </a:ext>
          </a:extLst>
        </xdr:cNvPr>
        <xdr:cNvSpPr txBox="1"/>
      </xdr:nvSpPr>
      <xdr:spPr>
        <a:xfrm>
          <a:off x="15563850" y="201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6DD10700-4514-4C85-BA49-7315C7B5D349}"/>
            </a:ext>
          </a:extLst>
        </xdr:cNvPr>
        <xdr:cNvCxnSpPr/>
      </xdr:nvCxnSpPr>
      <xdr:spPr>
        <a:xfrm>
          <a:off x="15401925" y="2018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EA3AB11F-EA0F-401E-902B-C7E38651B052}"/>
            </a:ext>
          </a:extLst>
        </xdr:cNvPr>
        <xdr:cNvSpPr txBox="1"/>
      </xdr:nvSpPr>
      <xdr:spPr>
        <a:xfrm>
          <a:off x="15563850" y="1833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17253A11-DF27-468E-BFB3-B3B5F35A9F6F}"/>
            </a:ext>
          </a:extLst>
        </xdr:cNvPr>
        <xdr:cNvCxnSpPr/>
      </xdr:nvCxnSpPr>
      <xdr:spPr>
        <a:xfrm>
          <a:off x="15401925" y="18651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60325</xdr:rowOff>
    </xdr:to>
    <xdr:cxnSp macro="">
      <xdr:nvCxnSpPr>
        <xdr:cNvPr id="255" name="直線コネクタ 254">
          <a:extLst>
            <a:ext uri="{FF2B5EF4-FFF2-40B4-BE49-F238E27FC236}">
              <a16:creationId xmlns:a16="http://schemas.microsoft.com/office/drawing/2014/main" id="{92031E69-7841-4040-AD24-C6A7D3B7D34E}"/>
            </a:ext>
          </a:extLst>
        </xdr:cNvPr>
        <xdr:cNvCxnSpPr/>
      </xdr:nvCxnSpPr>
      <xdr:spPr>
        <a:xfrm>
          <a:off x="14716125" y="20136909"/>
          <a:ext cx="762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90F6D2C7-2D37-4BB3-85F1-353545754B6B}"/>
            </a:ext>
          </a:extLst>
        </xdr:cNvPr>
        <xdr:cNvSpPr txBox="1"/>
      </xdr:nvSpPr>
      <xdr:spPr>
        <a:xfrm>
          <a:off x="15563850" y="1907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9A018599-CDB1-45C2-81F8-8D98DAD49339}"/>
            </a:ext>
          </a:extLst>
        </xdr:cNvPr>
        <xdr:cNvSpPr/>
      </xdr:nvSpPr>
      <xdr:spPr>
        <a:xfrm>
          <a:off x="15430500" y="19294475"/>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40216</xdr:rowOff>
    </xdr:to>
    <xdr:cxnSp macro="">
      <xdr:nvCxnSpPr>
        <xdr:cNvPr id="258" name="直線コネクタ 257">
          <a:extLst>
            <a:ext uri="{FF2B5EF4-FFF2-40B4-BE49-F238E27FC236}">
              <a16:creationId xmlns:a16="http://schemas.microsoft.com/office/drawing/2014/main" id="{736D55C9-9407-4C79-97F1-B12D0A995B3B}"/>
            </a:ext>
          </a:extLst>
        </xdr:cNvPr>
        <xdr:cNvCxnSpPr/>
      </xdr:nvCxnSpPr>
      <xdr:spPr>
        <a:xfrm flipV="1">
          <a:off x="13906500" y="20136909"/>
          <a:ext cx="809625"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668D608D-5BE4-4542-A46B-4B6385DAFE3F}"/>
            </a:ext>
          </a:extLst>
        </xdr:cNvPr>
        <xdr:cNvSpPr/>
      </xdr:nvSpPr>
      <xdr:spPr>
        <a:xfrm>
          <a:off x="14668500" y="19294475"/>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854FA818-022C-4B9C-A5B4-7BCF7D23D862}"/>
            </a:ext>
          </a:extLst>
        </xdr:cNvPr>
        <xdr:cNvSpPr txBox="1"/>
      </xdr:nvSpPr>
      <xdr:spPr>
        <a:xfrm>
          <a:off x="14373225" y="1900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40216</xdr:rowOff>
    </xdr:to>
    <xdr:cxnSp macro="">
      <xdr:nvCxnSpPr>
        <xdr:cNvPr id="261" name="直線コネクタ 260">
          <a:extLst>
            <a:ext uri="{FF2B5EF4-FFF2-40B4-BE49-F238E27FC236}">
              <a16:creationId xmlns:a16="http://schemas.microsoft.com/office/drawing/2014/main" id="{B3D1F76E-A398-4B31-893A-D5F5999225CE}"/>
            </a:ext>
          </a:extLst>
        </xdr:cNvPr>
        <xdr:cNvCxnSpPr/>
      </xdr:nvCxnSpPr>
      <xdr:spPr>
        <a:xfrm>
          <a:off x="13106400" y="20116800"/>
          <a:ext cx="8001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442F738F-3D1E-43D5-80B0-32E403674442}"/>
            </a:ext>
          </a:extLst>
        </xdr:cNvPr>
        <xdr:cNvSpPr/>
      </xdr:nvSpPr>
      <xdr:spPr>
        <a:xfrm>
          <a:off x="13868400" y="19334691"/>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171DDE6-F369-45E9-8107-0C20224848C9}"/>
            </a:ext>
          </a:extLst>
        </xdr:cNvPr>
        <xdr:cNvSpPr txBox="1"/>
      </xdr:nvSpPr>
      <xdr:spPr>
        <a:xfrm>
          <a:off x="13554075" y="190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60325</xdr:rowOff>
    </xdr:to>
    <xdr:cxnSp macro="">
      <xdr:nvCxnSpPr>
        <xdr:cNvPr id="264" name="直線コネクタ 263">
          <a:extLst>
            <a:ext uri="{FF2B5EF4-FFF2-40B4-BE49-F238E27FC236}">
              <a16:creationId xmlns:a16="http://schemas.microsoft.com/office/drawing/2014/main" id="{D2783AD5-475D-4327-AC88-B0C68FDB5210}"/>
            </a:ext>
          </a:extLst>
        </xdr:cNvPr>
        <xdr:cNvCxnSpPr/>
      </xdr:nvCxnSpPr>
      <xdr:spPr>
        <a:xfrm flipV="1">
          <a:off x="12296775" y="20116800"/>
          <a:ext cx="80962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29489C3E-4D25-46B3-9735-298F9A04E3E9}"/>
            </a:ext>
          </a:extLst>
        </xdr:cNvPr>
        <xdr:cNvSpPr/>
      </xdr:nvSpPr>
      <xdr:spPr>
        <a:xfrm>
          <a:off x="13058775" y="19334691"/>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613C41F6-5A66-4ABE-92E0-78C9FCAF6DB1}"/>
            </a:ext>
          </a:extLst>
        </xdr:cNvPr>
        <xdr:cNvSpPr txBox="1"/>
      </xdr:nvSpPr>
      <xdr:spPr>
        <a:xfrm>
          <a:off x="12763500" y="190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45229F31-073A-4AFF-BB53-3C59504B0520}"/>
            </a:ext>
          </a:extLst>
        </xdr:cNvPr>
        <xdr:cNvSpPr/>
      </xdr:nvSpPr>
      <xdr:spPr>
        <a:xfrm>
          <a:off x="12239625" y="194754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932AABF5-9BB5-44B2-97D6-01513ED2111B}"/>
            </a:ext>
          </a:extLst>
        </xdr:cNvPr>
        <xdr:cNvSpPr txBox="1"/>
      </xdr:nvSpPr>
      <xdr:spPr>
        <a:xfrm>
          <a:off x="11953875" y="191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9163D39-88EA-4C08-A871-0AF36B8BEA04}"/>
            </a:ext>
          </a:extLst>
        </xdr:cNvPr>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A5E30F0-2B8F-4916-9FB7-5DBCD09AEED6}"/>
            </a:ext>
          </a:extLst>
        </xdr:cNvPr>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3F64D5A-F101-4D5F-857A-971E51EBC265}"/>
            </a:ext>
          </a:extLst>
        </xdr:cNvPr>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289B253-5CF2-4150-BF75-B27545063635}"/>
            </a:ext>
          </a:extLst>
        </xdr:cNvPr>
        <xdr:cNvSpPr txBox="1"/>
      </xdr:nvSpPr>
      <xdr:spPr>
        <a:xfrm>
          <a:off x="12906375"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1B752C8-2569-4C34-87ED-244D358C6865}"/>
            </a:ext>
          </a:extLst>
        </xdr:cNvPr>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a:extLst>
            <a:ext uri="{FF2B5EF4-FFF2-40B4-BE49-F238E27FC236}">
              <a16:creationId xmlns:a16="http://schemas.microsoft.com/office/drawing/2014/main" id="{C33CCBBA-AAC2-49EF-AA94-D58794713CC5}"/>
            </a:ext>
          </a:extLst>
        </xdr:cNvPr>
        <xdr:cNvSpPr/>
      </xdr:nvSpPr>
      <xdr:spPr>
        <a:xfrm>
          <a:off x="15430500" y="201231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76852</xdr:rowOff>
    </xdr:from>
    <xdr:ext cx="762000" cy="259045"/>
    <xdr:sp macro="" textlink="">
      <xdr:nvSpPr>
        <xdr:cNvPr id="275" name="給与水準   （国との比較）該当値テキスト">
          <a:extLst>
            <a:ext uri="{FF2B5EF4-FFF2-40B4-BE49-F238E27FC236}">
              <a16:creationId xmlns:a16="http://schemas.microsoft.com/office/drawing/2014/main" id="{B9A0F23B-97E4-4AF8-A28D-E043D3BA5309}"/>
            </a:ext>
          </a:extLst>
        </xdr:cNvPr>
        <xdr:cNvSpPr txBox="1"/>
      </xdr:nvSpPr>
      <xdr:spPr>
        <a:xfrm>
          <a:off x="15563850" y="199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76" name="楕円 275">
          <a:extLst>
            <a:ext uri="{FF2B5EF4-FFF2-40B4-BE49-F238E27FC236}">
              <a16:creationId xmlns:a16="http://schemas.microsoft.com/office/drawing/2014/main" id="{753C9042-CE95-4EC4-9D29-F1940606D5ED}"/>
            </a:ext>
          </a:extLst>
        </xdr:cNvPr>
        <xdr:cNvSpPr/>
      </xdr:nvSpPr>
      <xdr:spPr>
        <a:xfrm>
          <a:off x="14668500" y="20032134"/>
          <a:ext cx="95250"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77" name="テキスト ボックス 276">
          <a:extLst>
            <a:ext uri="{FF2B5EF4-FFF2-40B4-BE49-F238E27FC236}">
              <a16:creationId xmlns:a16="http://schemas.microsoft.com/office/drawing/2014/main" id="{CEFFEBD3-673B-40C0-8F83-9E18D424B6CA}"/>
            </a:ext>
          </a:extLst>
        </xdr:cNvPr>
        <xdr:cNvSpPr txBox="1"/>
      </xdr:nvSpPr>
      <xdr:spPr>
        <a:xfrm>
          <a:off x="14373225" y="20172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78" name="楕円 277">
          <a:extLst>
            <a:ext uri="{FF2B5EF4-FFF2-40B4-BE49-F238E27FC236}">
              <a16:creationId xmlns:a16="http://schemas.microsoft.com/office/drawing/2014/main" id="{CB91E519-50F8-4EE3-A707-F34648844C0D}"/>
            </a:ext>
          </a:extLst>
        </xdr:cNvPr>
        <xdr:cNvSpPr/>
      </xdr:nvSpPr>
      <xdr:spPr>
        <a:xfrm>
          <a:off x="13868400" y="20052241"/>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79" name="テキスト ボックス 278">
          <a:extLst>
            <a:ext uri="{FF2B5EF4-FFF2-40B4-BE49-F238E27FC236}">
              <a16:creationId xmlns:a16="http://schemas.microsoft.com/office/drawing/2014/main" id="{1925DB21-8684-4C4A-BEBE-9C4F69E71753}"/>
            </a:ext>
          </a:extLst>
        </xdr:cNvPr>
        <xdr:cNvSpPr txBox="1"/>
      </xdr:nvSpPr>
      <xdr:spPr>
        <a:xfrm>
          <a:off x="13554075" y="201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B3875F7E-2F7E-4D61-935A-606E49431C00}"/>
            </a:ext>
          </a:extLst>
        </xdr:cNvPr>
        <xdr:cNvSpPr/>
      </xdr:nvSpPr>
      <xdr:spPr>
        <a:xfrm>
          <a:off x="13058775" y="20012025"/>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A8313429-646E-454C-A7DD-A293891D2632}"/>
            </a:ext>
          </a:extLst>
        </xdr:cNvPr>
        <xdr:cNvSpPr txBox="1"/>
      </xdr:nvSpPr>
      <xdr:spPr>
        <a:xfrm>
          <a:off x="12763500" y="2015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a:extLst>
            <a:ext uri="{FF2B5EF4-FFF2-40B4-BE49-F238E27FC236}">
              <a16:creationId xmlns:a16="http://schemas.microsoft.com/office/drawing/2014/main" id="{426F84C7-3C62-414E-B424-FBAE70F7CEB2}"/>
            </a:ext>
          </a:extLst>
        </xdr:cNvPr>
        <xdr:cNvSpPr/>
      </xdr:nvSpPr>
      <xdr:spPr>
        <a:xfrm>
          <a:off x="12239625" y="201231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a:extLst>
            <a:ext uri="{FF2B5EF4-FFF2-40B4-BE49-F238E27FC236}">
              <a16:creationId xmlns:a16="http://schemas.microsoft.com/office/drawing/2014/main" id="{BD25E948-432B-4E6B-BE11-EC1A7DC9F4A6}"/>
            </a:ext>
          </a:extLst>
        </xdr:cNvPr>
        <xdr:cNvSpPr txBox="1"/>
      </xdr:nvSpPr>
      <xdr:spPr>
        <a:xfrm>
          <a:off x="11953875" y="2021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63112628-DF97-4122-80D8-F3340A047C38}"/>
            </a:ext>
          </a:extLst>
        </xdr:cNvPr>
        <xdr:cNvSpPr/>
      </xdr:nvSpPr>
      <xdr:spPr>
        <a:xfrm>
          <a:off x="11668125" y="117443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899DB758-D591-4459-AEBC-DD23F8ABB0AF}"/>
            </a:ext>
          </a:extLst>
        </xdr:cNvPr>
        <xdr:cNvSpPr txBox="1"/>
      </xdr:nvSpPr>
      <xdr:spPr>
        <a:xfrm>
          <a:off x="12142977" y="1222057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9EDD2C6-D8C1-4DEF-87EE-8AF2A866FB8A}"/>
            </a:ext>
          </a:extLst>
        </xdr:cNvPr>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26C0303-5D12-4712-8147-02B8CE54550C}"/>
            </a:ext>
          </a:extLst>
        </xdr:cNvPr>
        <xdr:cNvSpPr/>
      </xdr:nvSpPr>
      <xdr:spPr>
        <a:xfrm>
          <a:off x="16354425" y="120491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E4175919-BC2B-41F8-A8F9-573A38F46009}"/>
            </a:ext>
          </a:extLst>
        </xdr:cNvPr>
        <xdr:cNvSpPr/>
      </xdr:nvSpPr>
      <xdr:spPr>
        <a:xfrm>
          <a:off x="16354425" y="12353925"/>
          <a:ext cx="137160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65C566F-5830-4E81-88B3-A1A8188751C4}"/>
            </a:ext>
          </a:extLst>
        </xdr:cNvPr>
        <xdr:cNvSpPr/>
      </xdr:nvSpPr>
      <xdr:spPr>
        <a:xfrm>
          <a:off x="17849850" y="120491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7027E87-CC08-42D6-8996-2D5E19333BD0}"/>
            </a:ext>
          </a:extLst>
        </xdr:cNvPr>
        <xdr:cNvSpPr/>
      </xdr:nvSpPr>
      <xdr:spPr>
        <a:xfrm>
          <a:off x="17849850" y="12353925"/>
          <a:ext cx="1152525"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3FE05D7-8B3D-481E-AEA1-693449C44F3D}"/>
            </a:ext>
          </a:extLst>
        </xdr:cNvPr>
        <xdr:cNvSpPr/>
      </xdr:nvSpPr>
      <xdr:spPr>
        <a:xfrm>
          <a:off x="19173825" y="120491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F0C4A5CB-165E-4C1B-B472-2903CED5620B}"/>
            </a:ext>
          </a:extLst>
        </xdr:cNvPr>
        <xdr:cNvSpPr/>
      </xdr:nvSpPr>
      <xdr:spPr>
        <a:xfrm>
          <a:off x="19173825" y="12353925"/>
          <a:ext cx="1162050" cy="3143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80C0406A-EA5D-43D7-8B0B-C18730F33894}"/>
            </a:ext>
          </a:extLst>
        </xdr:cNvPr>
        <xdr:cNvSpPr/>
      </xdr:nvSpPr>
      <xdr:spPr>
        <a:xfrm>
          <a:off x="11668125" y="12734925"/>
          <a:ext cx="4619625" cy="32670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AF1C5DA-53F2-4AB2-9D47-658B69CAD0CF}"/>
            </a:ext>
          </a:extLst>
        </xdr:cNvPr>
        <xdr:cNvSpPr/>
      </xdr:nvSpPr>
      <xdr:spPr>
        <a:xfrm>
          <a:off x="16459200" y="12734925"/>
          <a:ext cx="5476875" cy="3267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8E9B7971-C6BF-4336-A7F5-16BC095B07F3}"/>
            </a:ext>
          </a:extLst>
        </xdr:cNvPr>
        <xdr:cNvSpPr/>
      </xdr:nvSpPr>
      <xdr:spPr>
        <a:xfrm>
          <a:off x="16459200" y="127349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8401277-90A0-48F8-A4E2-340FB5B31B84}"/>
            </a:ext>
          </a:extLst>
        </xdr:cNvPr>
        <xdr:cNvSpPr txBox="1"/>
      </xdr:nvSpPr>
      <xdr:spPr>
        <a:xfrm>
          <a:off x="16573500" y="131635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「仙台市定員管理計画」（令和５年４月</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９年４月）において、少子高齢化の進展やデジタル化の推進、頻発する災害や感染症等により、行政需要が質・量ともに大きく変化する中でも、それらに的確に対応し、効果的で効率的な行政サービスを確実に提供できるよう、過不足のない定員管理を進めることを取組方針として掲げ，効率的・効果的な執行体制づくりを行ってきたところである。</a:t>
          </a:r>
        </a:p>
        <a:p>
          <a:r>
            <a:rPr kumimoji="1" lang="ja-JP" altLang="en-US" sz="1100">
              <a:latin typeface="ＭＳ Ｐゴシック" panose="020B0600070205080204" pitchFamily="50" charset="-128"/>
              <a:ea typeface="ＭＳ Ｐゴシック" panose="020B0600070205080204" pitchFamily="50" charset="-128"/>
            </a:rPr>
            <a:t>　本市の人口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人当たりの職員数は類似団体と同水準を維持しており、引き続き適切な定員管理に努めていく。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E4093635-09A9-49BD-9FC0-7CE6E8077A3D}"/>
            </a:ext>
          </a:extLst>
        </xdr:cNvPr>
        <xdr:cNvSpPr txBox="1"/>
      </xdr:nvSpPr>
      <xdr:spPr>
        <a:xfrm>
          <a:off x="11630025" y="1248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760B612-03AF-4F40-A9FD-BDC5AAC3CE56}"/>
            </a:ext>
          </a:extLst>
        </xdr:cNvPr>
        <xdr:cNvCxnSpPr/>
      </xdr:nvCxnSpPr>
      <xdr:spPr>
        <a:xfrm>
          <a:off x="11668125" y="16002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2D9735C-120E-49F7-A139-CE78FA188E1A}"/>
            </a:ext>
          </a:extLst>
        </xdr:cNvPr>
        <xdr:cNvSpPr txBox="1"/>
      </xdr:nvSpPr>
      <xdr:spPr>
        <a:xfrm>
          <a:off x="10982325" y="157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5F3E149C-6179-4B2C-845A-563A061C07C0}"/>
            </a:ext>
          </a:extLst>
        </xdr:cNvPr>
        <xdr:cNvCxnSpPr/>
      </xdr:nvCxnSpPr>
      <xdr:spPr>
        <a:xfrm>
          <a:off x="11668125" y="15344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73430BD5-7872-4B14-9AC6-A6E208C067B8}"/>
            </a:ext>
          </a:extLst>
        </xdr:cNvPr>
        <xdr:cNvSpPr txBox="1"/>
      </xdr:nvSpPr>
      <xdr:spPr>
        <a:xfrm>
          <a:off x="10982325" y="1515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C3DE5E24-A9EC-448E-9315-3BC59C4BC633}"/>
            </a:ext>
          </a:extLst>
        </xdr:cNvPr>
        <xdr:cNvCxnSpPr/>
      </xdr:nvCxnSpPr>
      <xdr:spPr>
        <a:xfrm>
          <a:off x="11668125" y="146970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B33E6AC0-5A4D-401F-93FE-AD9DE134412C}"/>
            </a:ext>
          </a:extLst>
        </xdr:cNvPr>
        <xdr:cNvSpPr txBox="1"/>
      </xdr:nvSpPr>
      <xdr:spPr>
        <a:xfrm>
          <a:off x="10982325" y="144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A8BA5FC-CA45-4835-B846-B0C4A87586F8}"/>
            </a:ext>
          </a:extLst>
        </xdr:cNvPr>
        <xdr:cNvCxnSpPr/>
      </xdr:nvCxnSpPr>
      <xdr:spPr>
        <a:xfrm>
          <a:off x="11668125" y="140398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123AE23B-4C6F-408E-87B2-45B03CC9A543}"/>
            </a:ext>
          </a:extLst>
        </xdr:cNvPr>
        <xdr:cNvSpPr txBox="1"/>
      </xdr:nvSpPr>
      <xdr:spPr>
        <a:xfrm>
          <a:off x="10982325" y="1383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6F96B5EB-C1CB-40AF-B6DC-82B47953CBD7}"/>
            </a:ext>
          </a:extLst>
        </xdr:cNvPr>
        <xdr:cNvCxnSpPr/>
      </xdr:nvCxnSpPr>
      <xdr:spPr>
        <a:xfrm>
          <a:off x="11668125" y="13382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E39B602F-3A9E-4666-8A2D-964A7E8C3497}"/>
            </a:ext>
          </a:extLst>
        </xdr:cNvPr>
        <xdr:cNvSpPr txBox="1"/>
      </xdr:nvSpPr>
      <xdr:spPr>
        <a:xfrm>
          <a:off x="10982325" y="1318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8E539427-9955-47FF-9DA9-85E7ECC8D49C}"/>
            </a:ext>
          </a:extLst>
        </xdr:cNvPr>
        <xdr:cNvCxnSpPr/>
      </xdr:nvCxnSpPr>
      <xdr:spPr>
        <a:xfrm>
          <a:off x="11668125" y="12734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92DC7BCA-BA27-4937-92E3-81DE86589A62}"/>
            </a:ext>
          </a:extLst>
        </xdr:cNvPr>
        <xdr:cNvSpPr txBox="1"/>
      </xdr:nvSpPr>
      <xdr:spPr>
        <a:xfrm>
          <a:off x="10982325"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ED821C28-BAF0-4B41-9C03-BCB838E6615D}"/>
            </a:ext>
          </a:extLst>
        </xdr:cNvPr>
        <xdr:cNvSpPr/>
      </xdr:nvSpPr>
      <xdr:spPr>
        <a:xfrm>
          <a:off x="11668125" y="12734925"/>
          <a:ext cx="4619625" cy="32670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CFFA3552-E262-4AFB-96B3-525BDFEA3B7F}"/>
            </a:ext>
          </a:extLst>
        </xdr:cNvPr>
        <xdr:cNvCxnSpPr/>
      </xdr:nvCxnSpPr>
      <xdr:spPr>
        <a:xfrm flipV="1">
          <a:off x="15478125" y="13344017"/>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CB2980B3-92D4-461B-89A3-6C0F736D01C5}"/>
            </a:ext>
          </a:extLst>
        </xdr:cNvPr>
        <xdr:cNvSpPr txBox="1"/>
      </xdr:nvSpPr>
      <xdr:spPr>
        <a:xfrm>
          <a:off x="15563850" y="1497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A62FC2BD-2591-450D-8F51-9D599DD05B99}"/>
            </a:ext>
          </a:extLst>
        </xdr:cNvPr>
        <xdr:cNvCxnSpPr/>
      </xdr:nvCxnSpPr>
      <xdr:spPr>
        <a:xfrm>
          <a:off x="15401925" y="149988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CDC8CF1-6AF4-4D90-AB6F-A67D6CEFD709}"/>
            </a:ext>
          </a:extLst>
        </xdr:cNvPr>
        <xdr:cNvSpPr txBox="1"/>
      </xdr:nvSpPr>
      <xdr:spPr>
        <a:xfrm>
          <a:off x="15563850" y="1303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EA151B43-4D64-4097-B246-355BD55A1593}"/>
            </a:ext>
          </a:extLst>
        </xdr:cNvPr>
        <xdr:cNvCxnSpPr/>
      </xdr:nvCxnSpPr>
      <xdr:spPr>
        <a:xfrm>
          <a:off x="15401925" y="13344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63754</xdr:rowOff>
    </xdr:from>
    <xdr:to>
      <xdr:col>81</xdr:col>
      <xdr:colOff>44450</xdr:colOff>
      <xdr:row>62</xdr:row>
      <xdr:rowOff>116840</xdr:rowOff>
    </xdr:to>
    <xdr:cxnSp macro="">
      <xdr:nvCxnSpPr>
        <xdr:cNvPr id="316" name="直線コネクタ 315">
          <a:extLst>
            <a:ext uri="{FF2B5EF4-FFF2-40B4-BE49-F238E27FC236}">
              <a16:creationId xmlns:a16="http://schemas.microsoft.com/office/drawing/2014/main" id="{47E2FE5F-C636-4C1E-88B3-952A49F05867}"/>
            </a:ext>
          </a:extLst>
        </xdr:cNvPr>
        <xdr:cNvCxnSpPr/>
      </xdr:nvCxnSpPr>
      <xdr:spPr>
        <a:xfrm>
          <a:off x="14716125" y="14240129"/>
          <a:ext cx="762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D82C246C-9D18-4C73-8FD1-8B043868F024}"/>
            </a:ext>
          </a:extLst>
        </xdr:cNvPr>
        <xdr:cNvSpPr txBox="1"/>
      </xdr:nvSpPr>
      <xdr:spPr>
        <a:xfrm>
          <a:off x="15563850" y="13990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CB6948BD-F0F1-4D69-B03E-F239D736F987}"/>
            </a:ext>
          </a:extLst>
        </xdr:cNvPr>
        <xdr:cNvSpPr/>
      </xdr:nvSpPr>
      <xdr:spPr>
        <a:xfrm>
          <a:off x="15430500" y="142022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63754</xdr:rowOff>
    </xdr:from>
    <xdr:to>
      <xdr:col>77</xdr:col>
      <xdr:colOff>44450</xdr:colOff>
      <xdr:row>62</xdr:row>
      <xdr:rowOff>63754</xdr:rowOff>
    </xdr:to>
    <xdr:cxnSp macro="">
      <xdr:nvCxnSpPr>
        <xdr:cNvPr id="319" name="直線コネクタ 318">
          <a:extLst>
            <a:ext uri="{FF2B5EF4-FFF2-40B4-BE49-F238E27FC236}">
              <a16:creationId xmlns:a16="http://schemas.microsoft.com/office/drawing/2014/main" id="{AF0BC712-2E27-4074-B3D2-385697C1D663}"/>
            </a:ext>
          </a:extLst>
        </xdr:cNvPr>
        <xdr:cNvCxnSpPr/>
      </xdr:nvCxnSpPr>
      <xdr:spPr>
        <a:xfrm>
          <a:off x="13906500" y="1424012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BBB0134F-B759-4B91-BDDF-94D213EDDD1D}"/>
            </a:ext>
          </a:extLst>
        </xdr:cNvPr>
        <xdr:cNvSpPr/>
      </xdr:nvSpPr>
      <xdr:spPr>
        <a:xfrm>
          <a:off x="14668500" y="141989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108983</xdr:rowOff>
    </xdr:from>
    <xdr:ext cx="736600" cy="259045"/>
    <xdr:sp macro="" textlink="">
      <xdr:nvSpPr>
        <xdr:cNvPr id="321" name="テキスト ボックス 320">
          <a:extLst>
            <a:ext uri="{FF2B5EF4-FFF2-40B4-BE49-F238E27FC236}">
              <a16:creationId xmlns:a16="http://schemas.microsoft.com/office/drawing/2014/main" id="{AC6CA338-1739-4303-B453-2EFBF73AF4AB}"/>
            </a:ext>
          </a:extLst>
        </xdr:cNvPr>
        <xdr:cNvSpPr txBox="1"/>
      </xdr:nvSpPr>
      <xdr:spPr>
        <a:xfrm>
          <a:off x="14373225" y="1427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62</xdr:row>
      <xdr:rowOff>63754</xdr:rowOff>
    </xdr:to>
    <xdr:cxnSp macro="">
      <xdr:nvCxnSpPr>
        <xdr:cNvPr id="322" name="直線コネクタ 321">
          <a:extLst>
            <a:ext uri="{FF2B5EF4-FFF2-40B4-BE49-F238E27FC236}">
              <a16:creationId xmlns:a16="http://schemas.microsoft.com/office/drawing/2014/main" id="{B19B1F96-7FDF-44A5-994B-E43A00378C6B}"/>
            </a:ext>
          </a:extLst>
        </xdr:cNvPr>
        <xdr:cNvCxnSpPr/>
      </xdr:nvCxnSpPr>
      <xdr:spPr>
        <a:xfrm>
          <a:off x="13106400" y="14046327"/>
          <a:ext cx="800100" cy="1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3F8F2300-9BCA-48DF-A860-03D476029A19}"/>
            </a:ext>
          </a:extLst>
        </xdr:cNvPr>
        <xdr:cNvSpPr/>
      </xdr:nvSpPr>
      <xdr:spPr>
        <a:xfrm>
          <a:off x="13868400" y="141845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9C75C8F3-6B86-4C3A-8C13-836E8E965263}"/>
            </a:ext>
          </a:extLst>
        </xdr:cNvPr>
        <xdr:cNvSpPr txBox="1"/>
      </xdr:nvSpPr>
      <xdr:spPr>
        <a:xfrm>
          <a:off x="13554075" y="1383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66294</xdr:rowOff>
    </xdr:from>
    <xdr:to>
      <xdr:col>68</xdr:col>
      <xdr:colOff>152400</xdr:colOff>
      <xdr:row>61</xdr:row>
      <xdr:rowOff>104902</xdr:rowOff>
    </xdr:to>
    <xdr:cxnSp macro="">
      <xdr:nvCxnSpPr>
        <xdr:cNvPr id="325" name="直線コネクタ 324">
          <a:extLst>
            <a:ext uri="{FF2B5EF4-FFF2-40B4-BE49-F238E27FC236}">
              <a16:creationId xmlns:a16="http://schemas.microsoft.com/office/drawing/2014/main" id="{43D4E674-C491-419C-A14F-1562CAA974E6}"/>
            </a:ext>
          </a:extLst>
        </xdr:cNvPr>
        <xdr:cNvCxnSpPr/>
      </xdr:nvCxnSpPr>
      <xdr:spPr>
        <a:xfrm>
          <a:off x="12296775" y="14014069"/>
          <a:ext cx="809625"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6FC6E778-89AA-4897-B924-AB11E1CDA61A}"/>
            </a:ext>
          </a:extLst>
        </xdr:cNvPr>
        <xdr:cNvSpPr/>
      </xdr:nvSpPr>
      <xdr:spPr>
        <a:xfrm>
          <a:off x="13058775" y="13875639"/>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BA2C3D81-1D5A-46CC-BE71-3239C3503B00}"/>
            </a:ext>
          </a:extLst>
        </xdr:cNvPr>
        <xdr:cNvSpPr txBox="1"/>
      </xdr:nvSpPr>
      <xdr:spPr>
        <a:xfrm>
          <a:off x="12763500" y="135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2AF19617-53A8-4A01-87AD-8590768DA6AC}"/>
            </a:ext>
          </a:extLst>
        </xdr:cNvPr>
        <xdr:cNvSpPr/>
      </xdr:nvSpPr>
      <xdr:spPr>
        <a:xfrm>
          <a:off x="12239625" y="13803249"/>
          <a:ext cx="10477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E1D2F2F4-6755-4321-9935-E82F5BC4AD2F}"/>
            </a:ext>
          </a:extLst>
        </xdr:cNvPr>
        <xdr:cNvSpPr txBox="1"/>
      </xdr:nvSpPr>
      <xdr:spPr>
        <a:xfrm>
          <a:off x="11953875" y="135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457033DB-DEA5-4BF2-9630-DB4A31C30EDE}"/>
            </a:ext>
          </a:extLst>
        </xdr:cNvPr>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9856D4E-5901-4175-AD1B-F244EA671B97}"/>
            </a:ext>
          </a:extLst>
        </xdr:cNvPr>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4E2E6100-28D0-41BC-83FF-95C4DC989DF3}"/>
            </a:ext>
          </a:extLst>
        </xdr:cNvPr>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2A965DE7-A533-4249-B2B3-D7849B3CE180}"/>
            </a:ext>
          </a:extLst>
        </xdr:cNvPr>
        <xdr:cNvSpPr txBox="1"/>
      </xdr:nvSpPr>
      <xdr:spPr>
        <a:xfrm>
          <a:off x="12906375"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2E41DC1-DFBE-45BC-9465-AC12DFE5B282}"/>
            </a:ext>
          </a:extLst>
        </xdr:cNvPr>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35" name="楕円 334">
          <a:extLst>
            <a:ext uri="{FF2B5EF4-FFF2-40B4-BE49-F238E27FC236}">
              <a16:creationId xmlns:a16="http://schemas.microsoft.com/office/drawing/2014/main" id="{91713701-548F-4956-9824-56B94B3D4198}"/>
            </a:ext>
          </a:extLst>
        </xdr:cNvPr>
        <xdr:cNvSpPr/>
      </xdr:nvSpPr>
      <xdr:spPr>
        <a:xfrm>
          <a:off x="15430500" y="142424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36" name="定員管理の状況該当値テキスト">
          <a:extLst>
            <a:ext uri="{FF2B5EF4-FFF2-40B4-BE49-F238E27FC236}">
              <a16:creationId xmlns:a16="http://schemas.microsoft.com/office/drawing/2014/main" id="{1397253C-847C-436D-A21C-478266ADBC44}"/>
            </a:ext>
          </a:extLst>
        </xdr:cNvPr>
        <xdr:cNvSpPr txBox="1"/>
      </xdr:nvSpPr>
      <xdr:spPr>
        <a:xfrm>
          <a:off x="15563850" y="1421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12954</xdr:rowOff>
    </xdr:from>
    <xdr:to>
      <xdr:col>77</xdr:col>
      <xdr:colOff>95250</xdr:colOff>
      <xdr:row>62</xdr:row>
      <xdr:rowOff>114554</xdr:rowOff>
    </xdr:to>
    <xdr:sp macro="" textlink="">
      <xdr:nvSpPr>
        <xdr:cNvPr id="337" name="楕円 336">
          <a:extLst>
            <a:ext uri="{FF2B5EF4-FFF2-40B4-BE49-F238E27FC236}">
              <a16:creationId xmlns:a16="http://schemas.microsoft.com/office/drawing/2014/main" id="{CA74D347-CD3B-488D-B63F-1F92677F40BD}"/>
            </a:ext>
          </a:extLst>
        </xdr:cNvPr>
        <xdr:cNvSpPr/>
      </xdr:nvSpPr>
      <xdr:spPr>
        <a:xfrm>
          <a:off x="14668500" y="1418297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124731</xdr:rowOff>
    </xdr:from>
    <xdr:ext cx="736600" cy="259045"/>
    <xdr:sp macro="" textlink="">
      <xdr:nvSpPr>
        <xdr:cNvPr id="338" name="テキスト ボックス 337">
          <a:extLst>
            <a:ext uri="{FF2B5EF4-FFF2-40B4-BE49-F238E27FC236}">
              <a16:creationId xmlns:a16="http://schemas.microsoft.com/office/drawing/2014/main" id="{673F52DD-FE05-4A07-9541-739D1AEBB1F4}"/>
            </a:ext>
          </a:extLst>
        </xdr:cNvPr>
        <xdr:cNvSpPr txBox="1"/>
      </xdr:nvSpPr>
      <xdr:spPr>
        <a:xfrm>
          <a:off x="14373225" y="13837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12954</xdr:rowOff>
    </xdr:from>
    <xdr:to>
      <xdr:col>73</xdr:col>
      <xdr:colOff>44450</xdr:colOff>
      <xdr:row>62</xdr:row>
      <xdr:rowOff>114554</xdr:rowOff>
    </xdr:to>
    <xdr:sp macro="" textlink="">
      <xdr:nvSpPr>
        <xdr:cNvPr id="339" name="楕円 338">
          <a:extLst>
            <a:ext uri="{FF2B5EF4-FFF2-40B4-BE49-F238E27FC236}">
              <a16:creationId xmlns:a16="http://schemas.microsoft.com/office/drawing/2014/main" id="{8FFD0241-F639-4C29-9248-C935B5EEC47F}"/>
            </a:ext>
          </a:extLst>
        </xdr:cNvPr>
        <xdr:cNvSpPr/>
      </xdr:nvSpPr>
      <xdr:spPr>
        <a:xfrm>
          <a:off x="13868400" y="1418297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99331</xdr:rowOff>
    </xdr:from>
    <xdr:ext cx="762000" cy="259045"/>
    <xdr:sp macro="" textlink="">
      <xdr:nvSpPr>
        <xdr:cNvPr id="340" name="テキスト ボックス 339">
          <a:extLst>
            <a:ext uri="{FF2B5EF4-FFF2-40B4-BE49-F238E27FC236}">
              <a16:creationId xmlns:a16="http://schemas.microsoft.com/office/drawing/2014/main" id="{26967F65-AE12-4B56-838C-ECEE75C5AB65}"/>
            </a:ext>
          </a:extLst>
        </xdr:cNvPr>
        <xdr:cNvSpPr txBox="1"/>
      </xdr:nvSpPr>
      <xdr:spPr>
        <a:xfrm>
          <a:off x="13554075" y="1427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54102</xdr:rowOff>
    </xdr:from>
    <xdr:to>
      <xdr:col>68</xdr:col>
      <xdr:colOff>203200</xdr:colOff>
      <xdr:row>61</xdr:row>
      <xdr:rowOff>155702</xdr:rowOff>
    </xdr:to>
    <xdr:sp macro="" textlink="">
      <xdr:nvSpPr>
        <xdr:cNvPr id="341" name="楕円 340">
          <a:extLst>
            <a:ext uri="{FF2B5EF4-FFF2-40B4-BE49-F238E27FC236}">
              <a16:creationId xmlns:a16="http://schemas.microsoft.com/office/drawing/2014/main" id="{ECE0910D-CC7E-453C-8A71-FB686FF001AE}"/>
            </a:ext>
          </a:extLst>
        </xdr:cNvPr>
        <xdr:cNvSpPr/>
      </xdr:nvSpPr>
      <xdr:spPr>
        <a:xfrm>
          <a:off x="13058775" y="1399870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140479</xdr:rowOff>
    </xdr:from>
    <xdr:ext cx="762000" cy="259045"/>
    <xdr:sp macro="" textlink="">
      <xdr:nvSpPr>
        <xdr:cNvPr id="342" name="テキスト ボックス 341">
          <a:extLst>
            <a:ext uri="{FF2B5EF4-FFF2-40B4-BE49-F238E27FC236}">
              <a16:creationId xmlns:a16="http://schemas.microsoft.com/office/drawing/2014/main" id="{F747ADA5-1643-4068-AEF6-692E5F675B7B}"/>
            </a:ext>
          </a:extLst>
        </xdr:cNvPr>
        <xdr:cNvSpPr txBox="1"/>
      </xdr:nvSpPr>
      <xdr:spPr>
        <a:xfrm>
          <a:off x="12763500" y="1408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43" name="楕円 342">
          <a:extLst>
            <a:ext uri="{FF2B5EF4-FFF2-40B4-BE49-F238E27FC236}">
              <a16:creationId xmlns:a16="http://schemas.microsoft.com/office/drawing/2014/main" id="{86024C4A-A593-4412-AF0C-C67D6031A1BE}"/>
            </a:ext>
          </a:extLst>
        </xdr:cNvPr>
        <xdr:cNvSpPr/>
      </xdr:nvSpPr>
      <xdr:spPr>
        <a:xfrm>
          <a:off x="12239625" y="139569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44" name="テキスト ボックス 343">
          <a:extLst>
            <a:ext uri="{FF2B5EF4-FFF2-40B4-BE49-F238E27FC236}">
              <a16:creationId xmlns:a16="http://schemas.microsoft.com/office/drawing/2014/main" id="{17B5992D-45BB-43EF-B348-4D11F0238464}"/>
            </a:ext>
          </a:extLst>
        </xdr:cNvPr>
        <xdr:cNvSpPr txBox="1"/>
      </xdr:nvSpPr>
      <xdr:spPr>
        <a:xfrm>
          <a:off x="11953875" y="1404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94812976-AFC9-48F5-A44B-DD391D6AC2E5}"/>
            </a:ext>
          </a:extLst>
        </xdr:cNvPr>
        <xdr:cNvSpPr/>
      </xdr:nvSpPr>
      <xdr:spPr>
        <a:xfrm>
          <a:off x="11668125" y="6677025"/>
          <a:ext cx="4619625" cy="428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A3FF4A53-AB93-4494-9B06-2CFBEFB1FD4F}"/>
            </a:ext>
          </a:extLst>
        </xdr:cNvPr>
        <xdr:cNvSpPr txBox="1"/>
      </xdr:nvSpPr>
      <xdr:spPr>
        <a:xfrm>
          <a:off x="12436924" y="715327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EB239841-C5C8-4F5B-A9AA-55A0B4761422}"/>
            </a:ext>
          </a:extLst>
        </xdr:cNvPr>
        <xdr:cNvSpPr txBox="1"/>
      </xdr:nvSpPr>
      <xdr:spPr>
        <a:xfrm>
          <a:off x="14014001"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809A8C52-30DE-46DC-81C9-D277404BDFCC}"/>
            </a:ext>
          </a:extLst>
        </xdr:cNvPr>
        <xdr:cNvSpPr/>
      </xdr:nvSpPr>
      <xdr:spPr>
        <a:xfrm>
          <a:off x="16354425" y="69818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532195C7-8F48-471B-BBE6-8CE3F2D1AF60}"/>
            </a:ext>
          </a:extLst>
        </xdr:cNvPr>
        <xdr:cNvSpPr/>
      </xdr:nvSpPr>
      <xdr:spPr>
        <a:xfrm>
          <a:off x="16354425" y="72294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BD322045-32B6-49E5-A593-B2C468365168}"/>
            </a:ext>
          </a:extLst>
        </xdr:cNvPr>
        <xdr:cNvSpPr/>
      </xdr:nvSpPr>
      <xdr:spPr>
        <a:xfrm>
          <a:off x="17849850" y="69818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98F3882-E33B-4F3B-9724-274F077CD080}"/>
            </a:ext>
          </a:extLst>
        </xdr:cNvPr>
        <xdr:cNvSpPr/>
      </xdr:nvSpPr>
      <xdr:spPr>
        <a:xfrm>
          <a:off x="17849850" y="72294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64EF9B1-DA03-435D-8C5E-8871DD1719E5}"/>
            </a:ext>
          </a:extLst>
        </xdr:cNvPr>
        <xdr:cNvSpPr/>
      </xdr:nvSpPr>
      <xdr:spPr>
        <a:xfrm>
          <a:off x="19173825" y="69818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6898BAA0-4405-4AC7-96DF-048DD05200C1}"/>
            </a:ext>
          </a:extLst>
        </xdr:cNvPr>
        <xdr:cNvSpPr/>
      </xdr:nvSpPr>
      <xdr:spPr>
        <a:xfrm>
          <a:off x="19173825" y="72294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7B34E0B8-3A6C-443F-B313-2FF521AE5F97}"/>
            </a:ext>
          </a:extLst>
        </xdr:cNvPr>
        <xdr:cNvSpPr/>
      </xdr:nvSpPr>
      <xdr:spPr>
        <a:xfrm>
          <a:off x="11668125" y="76676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B2340F24-E04E-4A6A-8AB6-EEFBE5DD85B0}"/>
            </a:ext>
          </a:extLst>
        </xdr:cNvPr>
        <xdr:cNvSpPr/>
      </xdr:nvSpPr>
      <xdr:spPr>
        <a:xfrm>
          <a:off x="16459200" y="76676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C4EFB2A8-D4C0-42E7-9FE7-88096557D0CC}"/>
            </a:ext>
          </a:extLst>
        </xdr:cNvPr>
        <xdr:cNvSpPr/>
      </xdr:nvSpPr>
      <xdr:spPr>
        <a:xfrm>
          <a:off x="16459200" y="7667625"/>
          <a:ext cx="3467100" cy="361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1652127C-B1CB-4996-A52D-451EF8581D4C}"/>
            </a:ext>
          </a:extLst>
        </xdr:cNvPr>
        <xdr:cNvSpPr txBox="1"/>
      </xdr:nvSpPr>
      <xdr:spPr>
        <a:xfrm>
          <a:off x="16573500" y="80962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元利・準元利償還金の減少などにより、単年度実質公債費比率は</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ポイント減少。令和２年度から令和４年度までの３か年平均においても、過去２か年と比較して当年度の比率が減少したことに伴い、</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ポイント減少した。これは、元利・準元利償還金の減少などによるものである。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476E2C68-D400-45FC-AA67-68B3F01EAD97}"/>
            </a:ext>
          </a:extLst>
        </xdr:cNvPr>
        <xdr:cNvSpPr txBox="1"/>
      </xdr:nvSpPr>
      <xdr:spPr>
        <a:xfrm>
          <a:off x="11630025" y="74199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7007947A-D9B6-4C98-AE8C-035C863D88E1}"/>
            </a:ext>
          </a:extLst>
        </xdr:cNvPr>
        <xdr:cNvCxnSpPr/>
      </xdr:nvCxnSpPr>
      <xdr:spPr>
        <a:xfrm>
          <a:off x="11668125"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1182463-C688-4934-A58B-E33F2AB57DEF}"/>
            </a:ext>
          </a:extLst>
        </xdr:cNvPr>
        <xdr:cNvSpPr txBox="1"/>
      </xdr:nvSpPr>
      <xdr:spPr>
        <a:xfrm>
          <a:off x="10982325" y="1067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8C40C66F-268D-4991-B93F-A46C3F206AA9}"/>
            </a:ext>
          </a:extLst>
        </xdr:cNvPr>
        <xdr:cNvCxnSpPr/>
      </xdr:nvCxnSpPr>
      <xdr:spPr>
        <a:xfrm>
          <a:off x="11668125" y="103610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9918A687-801B-4098-89F9-3C67D0F97E13}"/>
            </a:ext>
          </a:extLst>
        </xdr:cNvPr>
        <xdr:cNvSpPr txBox="1"/>
      </xdr:nvSpPr>
      <xdr:spPr>
        <a:xfrm>
          <a:off x="10982325" y="101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2CA1F0F0-47A3-4870-953C-F214FF0516A6}"/>
            </a:ext>
          </a:extLst>
        </xdr:cNvPr>
        <xdr:cNvCxnSpPr/>
      </xdr:nvCxnSpPr>
      <xdr:spPr>
        <a:xfrm>
          <a:off x="11668125" y="98414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3E88A5E6-5278-42B0-8DDC-C2AE2A6FD20B}"/>
            </a:ext>
          </a:extLst>
        </xdr:cNvPr>
        <xdr:cNvSpPr txBox="1"/>
      </xdr:nvSpPr>
      <xdr:spPr>
        <a:xfrm>
          <a:off x="10982325"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CEC7B693-79DD-4271-970C-B5624337AF52}"/>
            </a:ext>
          </a:extLst>
        </xdr:cNvPr>
        <xdr:cNvCxnSpPr/>
      </xdr:nvCxnSpPr>
      <xdr:spPr>
        <a:xfrm>
          <a:off x="11668125" y="9267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3271C438-714A-4C90-AD22-0EACFBF81D35}"/>
            </a:ext>
          </a:extLst>
        </xdr:cNvPr>
        <xdr:cNvSpPr txBox="1"/>
      </xdr:nvSpPr>
      <xdr:spPr>
        <a:xfrm>
          <a:off x="10982325"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A8AEFC9E-1F90-4B15-B133-884B05BFF08A}"/>
            </a:ext>
          </a:extLst>
        </xdr:cNvPr>
        <xdr:cNvCxnSpPr/>
      </xdr:nvCxnSpPr>
      <xdr:spPr>
        <a:xfrm>
          <a:off x="11668125" y="87513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6504A45A-61D3-4033-AB83-0F4A59B2EF90}"/>
            </a:ext>
          </a:extLst>
        </xdr:cNvPr>
        <xdr:cNvSpPr txBox="1"/>
      </xdr:nvSpPr>
      <xdr:spPr>
        <a:xfrm>
          <a:off x="10982325"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B2AB1199-AACD-4CEC-A7FC-6399428E630D}"/>
            </a:ext>
          </a:extLst>
        </xdr:cNvPr>
        <xdr:cNvCxnSpPr/>
      </xdr:nvCxnSpPr>
      <xdr:spPr>
        <a:xfrm>
          <a:off x="11668125" y="82412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799F3E2B-E62A-4FAE-BE9C-8762886995E4}"/>
            </a:ext>
          </a:extLst>
        </xdr:cNvPr>
        <xdr:cNvSpPr txBox="1"/>
      </xdr:nvSpPr>
      <xdr:spPr>
        <a:xfrm>
          <a:off x="10982325"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8F2990EF-BE34-4739-9101-844FF1A1B5FA}"/>
            </a:ext>
          </a:extLst>
        </xdr:cNvPr>
        <xdr:cNvCxnSpPr/>
      </xdr:nvCxnSpPr>
      <xdr:spPr>
        <a:xfrm>
          <a:off x="11668125" y="7667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B864A033-E6B6-49DB-BD4A-BDC6B092A1B4}"/>
            </a:ext>
          </a:extLst>
        </xdr:cNvPr>
        <xdr:cNvSpPr/>
      </xdr:nvSpPr>
      <xdr:spPr>
        <a:xfrm>
          <a:off x="11668125" y="76676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0F666E2F-809B-4313-9CC3-35483261A9BF}"/>
            </a:ext>
          </a:extLst>
        </xdr:cNvPr>
        <xdr:cNvCxnSpPr/>
      </xdr:nvCxnSpPr>
      <xdr:spPr>
        <a:xfrm flipV="1">
          <a:off x="15478125" y="8466314"/>
          <a:ext cx="0" cy="188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E115D31F-A30B-4E6C-A9CC-50562F518D76}"/>
            </a:ext>
          </a:extLst>
        </xdr:cNvPr>
        <xdr:cNvSpPr txBox="1"/>
      </xdr:nvSpPr>
      <xdr:spPr>
        <a:xfrm>
          <a:off x="15563850" y="103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FADC0BBD-8982-4F50-98AE-5671FF0361F3}"/>
            </a:ext>
          </a:extLst>
        </xdr:cNvPr>
        <xdr:cNvCxnSpPr/>
      </xdr:nvCxnSpPr>
      <xdr:spPr>
        <a:xfrm>
          <a:off x="15401925" y="103508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48CCBDC0-02BF-4E90-8B82-9A8B8B078A24}"/>
            </a:ext>
          </a:extLst>
        </xdr:cNvPr>
        <xdr:cNvSpPr txBox="1"/>
      </xdr:nvSpPr>
      <xdr:spPr>
        <a:xfrm>
          <a:off x="15563850" y="80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C995445F-CA86-4D2C-9944-4E9169FDE1B5}"/>
            </a:ext>
          </a:extLst>
        </xdr:cNvPr>
        <xdr:cNvCxnSpPr/>
      </xdr:nvCxnSpPr>
      <xdr:spPr>
        <a:xfrm>
          <a:off x="15401925" y="84663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41</xdr:row>
      <xdr:rowOff>76200</xdr:rowOff>
    </xdr:to>
    <xdr:cxnSp macro="">
      <xdr:nvCxnSpPr>
        <xdr:cNvPr id="378" name="直線コネクタ 377">
          <a:extLst>
            <a:ext uri="{FF2B5EF4-FFF2-40B4-BE49-F238E27FC236}">
              <a16:creationId xmlns:a16="http://schemas.microsoft.com/office/drawing/2014/main" id="{3BADEA7E-8FD5-4B44-83B6-59A36D519F6A}"/>
            </a:ext>
          </a:extLst>
        </xdr:cNvPr>
        <xdr:cNvCxnSpPr/>
      </xdr:nvCxnSpPr>
      <xdr:spPr>
        <a:xfrm flipV="1">
          <a:off x="14716125" y="9398353"/>
          <a:ext cx="762000" cy="5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9AC8925F-1204-4195-80BD-CE12BE5F6019}"/>
            </a:ext>
          </a:extLst>
        </xdr:cNvPr>
        <xdr:cNvSpPr txBox="1"/>
      </xdr:nvSpPr>
      <xdr:spPr>
        <a:xfrm>
          <a:off x="15563850" y="9299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78BFE04B-1325-4968-B7C6-ACBA9C8711B0}"/>
            </a:ext>
          </a:extLst>
        </xdr:cNvPr>
        <xdr:cNvSpPr/>
      </xdr:nvSpPr>
      <xdr:spPr>
        <a:xfrm>
          <a:off x="15430500" y="93814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76200</xdr:rowOff>
    </xdr:to>
    <xdr:cxnSp macro="">
      <xdr:nvCxnSpPr>
        <xdr:cNvPr id="381" name="直線コネクタ 380">
          <a:extLst>
            <a:ext uri="{FF2B5EF4-FFF2-40B4-BE49-F238E27FC236}">
              <a16:creationId xmlns:a16="http://schemas.microsoft.com/office/drawing/2014/main" id="{998EC943-E1CF-4AA0-A1EC-2A8A9D674EB2}"/>
            </a:ext>
          </a:extLst>
        </xdr:cNvPr>
        <xdr:cNvCxnSpPr/>
      </xdr:nvCxnSpPr>
      <xdr:spPr>
        <a:xfrm>
          <a:off x="13906500" y="9297811"/>
          <a:ext cx="809625" cy="15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4EB27222-7ECF-4487-8130-276C43B8724B}"/>
            </a:ext>
          </a:extLst>
        </xdr:cNvPr>
        <xdr:cNvSpPr/>
      </xdr:nvSpPr>
      <xdr:spPr>
        <a:xfrm>
          <a:off x="14668500" y="94216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A96D9C9F-D067-4104-A3A7-020DACA03D63}"/>
            </a:ext>
          </a:extLst>
        </xdr:cNvPr>
        <xdr:cNvSpPr txBox="1"/>
      </xdr:nvSpPr>
      <xdr:spPr>
        <a:xfrm>
          <a:off x="14373225" y="951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153811</xdr:rowOff>
    </xdr:from>
    <xdr:to>
      <xdr:col>72</xdr:col>
      <xdr:colOff>203200</xdr:colOff>
      <xdr:row>40</xdr:row>
      <xdr:rowOff>153811</xdr:rowOff>
    </xdr:to>
    <xdr:cxnSp macro="">
      <xdr:nvCxnSpPr>
        <xdr:cNvPr id="384" name="直線コネクタ 383">
          <a:extLst>
            <a:ext uri="{FF2B5EF4-FFF2-40B4-BE49-F238E27FC236}">
              <a16:creationId xmlns:a16="http://schemas.microsoft.com/office/drawing/2014/main" id="{BBD7810C-99B1-429C-87CE-199B660BAAA7}"/>
            </a:ext>
          </a:extLst>
        </xdr:cNvPr>
        <xdr:cNvCxnSpPr/>
      </xdr:nvCxnSpPr>
      <xdr:spPr>
        <a:xfrm>
          <a:off x="13106400" y="92978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83FBED8B-601E-40A7-83E5-95125E6C41F8}"/>
            </a:ext>
          </a:extLst>
        </xdr:cNvPr>
        <xdr:cNvSpPr/>
      </xdr:nvSpPr>
      <xdr:spPr>
        <a:xfrm>
          <a:off x="13868400" y="9451622"/>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82223ACA-122B-4032-BF39-B1FAAE0D08DA}"/>
            </a:ext>
          </a:extLst>
        </xdr:cNvPr>
        <xdr:cNvSpPr txBox="1"/>
      </xdr:nvSpPr>
      <xdr:spPr>
        <a:xfrm>
          <a:off x="13554075" y="953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153811</xdr:rowOff>
    </xdr:from>
    <xdr:to>
      <xdr:col>68</xdr:col>
      <xdr:colOff>152400</xdr:colOff>
      <xdr:row>41</xdr:row>
      <xdr:rowOff>116417</xdr:rowOff>
    </xdr:to>
    <xdr:cxnSp macro="">
      <xdr:nvCxnSpPr>
        <xdr:cNvPr id="387" name="直線コネクタ 386">
          <a:extLst>
            <a:ext uri="{FF2B5EF4-FFF2-40B4-BE49-F238E27FC236}">
              <a16:creationId xmlns:a16="http://schemas.microsoft.com/office/drawing/2014/main" id="{786B930E-7611-4D6E-BEF3-C26A3D6A6867}"/>
            </a:ext>
          </a:extLst>
        </xdr:cNvPr>
        <xdr:cNvCxnSpPr/>
      </xdr:nvCxnSpPr>
      <xdr:spPr>
        <a:xfrm flipV="1">
          <a:off x="12296775" y="9297811"/>
          <a:ext cx="809625" cy="19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A5B58943-A03C-4272-A129-D2C81F29ACCD}"/>
            </a:ext>
          </a:extLst>
        </xdr:cNvPr>
        <xdr:cNvSpPr/>
      </xdr:nvSpPr>
      <xdr:spPr>
        <a:xfrm>
          <a:off x="13058775" y="9451622"/>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276200B5-D572-49EF-AC29-2B5762861605}"/>
            </a:ext>
          </a:extLst>
        </xdr:cNvPr>
        <xdr:cNvSpPr txBox="1"/>
      </xdr:nvSpPr>
      <xdr:spPr>
        <a:xfrm>
          <a:off x="12763500" y="953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BF7782E9-0380-45CC-A086-F985AB641950}"/>
            </a:ext>
          </a:extLst>
        </xdr:cNvPr>
        <xdr:cNvSpPr/>
      </xdr:nvSpPr>
      <xdr:spPr>
        <a:xfrm>
          <a:off x="12239625" y="96026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6E0381B7-9188-40E1-8D65-585BE54727EA}"/>
            </a:ext>
          </a:extLst>
        </xdr:cNvPr>
        <xdr:cNvSpPr txBox="1"/>
      </xdr:nvSpPr>
      <xdr:spPr>
        <a:xfrm>
          <a:off x="11953875" y="96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24F6DCAA-7F81-4B7C-B17A-BBF3C31548EF}"/>
            </a:ext>
          </a:extLst>
        </xdr:cNvPr>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6C88014-DA76-4981-BF49-9C53269324ED}"/>
            </a:ext>
          </a:extLst>
        </xdr:cNvPr>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5F8BF23-86AF-4A1F-B620-B8B6A98EC007}"/>
            </a:ext>
          </a:extLst>
        </xdr:cNvPr>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9305962-2949-44B3-8F5B-B65FB5653AC2}"/>
            </a:ext>
          </a:extLst>
        </xdr:cNvPr>
        <xdr:cNvSpPr txBox="1"/>
      </xdr:nvSpPr>
      <xdr:spPr>
        <a:xfrm>
          <a:off x="12906375"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A2DC4C8-74EB-4123-BD2A-9A17B958181A}"/>
            </a:ext>
          </a:extLst>
        </xdr:cNvPr>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7" name="楕円 396">
          <a:extLst>
            <a:ext uri="{FF2B5EF4-FFF2-40B4-BE49-F238E27FC236}">
              <a16:creationId xmlns:a16="http://schemas.microsoft.com/office/drawing/2014/main" id="{887F07CE-BD07-4A3A-8AAB-2808C6FCB7CE}"/>
            </a:ext>
          </a:extLst>
        </xdr:cNvPr>
        <xdr:cNvSpPr/>
      </xdr:nvSpPr>
      <xdr:spPr>
        <a:xfrm>
          <a:off x="15430500" y="9284053"/>
          <a:ext cx="95250"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159755</xdr:rowOff>
    </xdr:from>
    <xdr:ext cx="762000" cy="259045"/>
    <xdr:sp macro="" textlink="">
      <xdr:nvSpPr>
        <xdr:cNvPr id="398" name="公債費負担の状況該当値テキスト">
          <a:extLst>
            <a:ext uri="{FF2B5EF4-FFF2-40B4-BE49-F238E27FC236}">
              <a16:creationId xmlns:a16="http://schemas.microsoft.com/office/drawing/2014/main" id="{282B5B0E-4BD9-4975-A5F8-35C089D4E83A}"/>
            </a:ext>
          </a:extLst>
        </xdr:cNvPr>
        <xdr:cNvSpPr txBox="1"/>
      </xdr:nvSpPr>
      <xdr:spPr>
        <a:xfrm>
          <a:off x="15563850" y="907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9" name="楕円 398">
          <a:extLst>
            <a:ext uri="{FF2B5EF4-FFF2-40B4-BE49-F238E27FC236}">
              <a16:creationId xmlns:a16="http://schemas.microsoft.com/office/drawing/2014/main" id="{DA5E48BD-6051-4E3A-902B-B132A18A0BDC}"/>
            </a:ext>
          </a:extLst>
        </xdr:cNvPr>
        <xdr:cNvSpPr/>
      </xdr:nvSpPr>
      <xdr:spPr>
        <a:xfrm>
          <a:off x="14668500" y="9401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0" name="テキスト ボックス 399">
          <a:extLst>
            <a:ext uri="{FF2B5EF4-FFF2-40B4-BE49-F238E27FC236}">
              <a16:creationId xmlns:a16="http://schemas.microsoft.com/office/drawing/2014/main" id="{3A46212F-0A7E-49B7-A328-D5BCEBE260D2}"/>
            </a:ext>
          </a:extLst>
        </xdr:cNvPr>
        <xdr:cNvSpPr txBox="1"/>
      </xdr:nvSpPr>
      <xdr:spPr>
        <a:xfrm>
          <a:off x="14373225" y="905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103011</xdr:rowOff>
    </xdr:from>
    <xdr:to>
      <xdr:col>73</xdr:col>
      <xdr:colOff>44450</xdr:colOff>
      <xdr:row>41</xdr:row>
      <xdr:rowOff>33161</xdr:rowOff>
    </xdr:to>
    <xdr:sp macro="" textlink="">
      <xdr:nvSpPr>
        <xdr:cNvPr id="401" name="楕円 400">
          <a:extLst>
            <a:ext uri="{FF2B5EF4-FFF2-40B4-BE49-F238E27FC236}">
              <a16:creationId xmlns:a16="http://schemas.microsoft.com/office/drawing/2014/main" id="{077877E0-0F6C-4354-940D-FCDE9F068D54}"/>
            </a:ext>
          </a:extLst>
        </xdr:cNvPr>
        <xdr:cNvSpPr/>
      </xdr:nvSpPr>
      <xdr:spPr>
        <a:xfrm>
          <a:off x="13868400" y="9250186"/>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43338</xdr:rowOff>
    </xdr:from>
    <xdr:ext cx="762000" cy="259045"/>
    <xdr:sp macro="" textlink="">
      <xdr:nvSpPr>
        <xdr:cNvPr id="402" name="テキスト ボックス 401">
          <a:extLst>
            <a:ext uri="{FF2B5EF4-FFF2-40B4-BE49-F238E27FC236}">
              <a16:creationId xmlns:a16="http://schemas.microsoft.com/office/drawing/2014/main" id="{DAA5A6B7-EE87-47E0-A156-115329EB809C}"/>
            </a:ext>
          </a:extLst>
        </xdr:cNvPr>
        <xdr:cNvSpPr txBox="1"/>
      </xdr:nvSpPr>
      <xdr:spPr>
        <a:xfrm>
          <a:off x="13554075" y="8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103011</xdr:rowOff>
    </xdr:from>
    <xdr:to>
      <xdr:col>68</xdr:col>
      <xdr:colOff>203200</xdr:colOff>
      <xdr:row>41</xdr:row>
      <xdr:rowOff>33161</xdr:rowOff>
    </xdr:to>
    <xdr:sp macro="" textlink="">
      <xdr:nvSpPr>
        <xdr:cNvPr id="403" name="楕円 402">
          <a:extLst>
            <a:ext uri="{FF2B5EF4-FFF2-40B4-BE49-F238E27FC236}">
              <a16:creationId xmlns:a16="http://schemas.microsoft.com/office/drawing/2014/main" id="{BF36B35A-8244-42B4-9AA2-5BE0F27FFF0A}"/>
            </a:ext>
          </a:extLst>
        </xdr:cNvPr>
        <xdr:cNvSpPr/>
      </xdr:nvSpPr>
      <xdr:spPr>
        <a:xfrm>
          <a:off x="13058775" y="9250186"/>
          <a:ext cx="85725" cy="152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43338</xdr:rowOff>
    </xdr:from>
    <xdr:ext cx="762000" cy="259045"/>
    <xdr:sp macro="" textlink="">
      <xdr:nvSpPr>
        <xdr:cNvPr id="404" name="テキスト ボックス 403">
          <a:extLst>
            <a:ext uri="{FF2B5EF4-FFF2-40B4-BE49-F238E27FC236}">
              <a16:creationId xmlns:a16="http://schemas.microsoft.com/office/drawing/2014/main" id="{506341FA-E66A-4406-A605-978B25CC817F}"/>
            </a:ext>
          </a:extLst>
        </xdr:cNvPr>
        <xdr:cNvSpPr txBox="1"/>
      </xdr:nvSpPr>
      <xdr:spPr>
        <a:xfrm>
          <a:off x="12763500" y="8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5" name="楕円 404">
          <a:extLst>
            <a:ext uri="{FF2B5EF4-FFF2-40B4-BE49-F238E27FC236}">
              <a16:creationId xmlns:a16="http://schemas.microsoft.com/office/drawing/2014/main" id="{7E5A5F4F-ED36-45C6-A718-9E8766FE1C2B}"/>
            </a:ext>
          </a:extLst>
        </xdr:cNvPr>
        <xdr:cNvSpPr/>
      </xdr:nvSpPr>
      <xdr:spPr>
        <a:xfrm>
          <a:off x="12239625" y="94413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6" name="テキスト ボックス 405">
          <a:extLst>
            <a:ext uri="{FF2B5EF4-FFF2-40B4-BE49-F238E27FC236}">
              <a16:creationId xmlns:a16="http://schemas.microsoft.com/office/drawing/2014/main" id="{203F7625-C515-4568-83F7-8127F918918F}"/>
            </a:ext>
          </a:extLst>
        </xdr:cNvPr>
        <xdr:cNvSpPr txBox="1"/>
      </xdr:nvSpPr>
      <xdr:spPr>
        <a:xfrm>
          <a:off x="11953875" y="915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25AE19E8-9D1E-4FF8-A9D8-ED0780AFB7CD}"/>
            </a:ext>
          </a:extLst>
        </xdr:cNvPr>
        <xdr:cNvSpPr/>
      </xdr:nvSpPr>
      <xdr:spPr>
        <a:xfrm>
          <a:off x="11668125" y="1609725"/>
          <a:ext cx="4619625" cy="371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369B129A-6D89-41A5-A5DC-6331291B5BCF}"/>
            </a:ext>
          </a:extLst>
        </xdr:cNvPr>
        <xdr:cNvSpPr txBox="1"/>
      </xdr:nvSpPr>
      <xdr:spPr>
        <a:xfrm>
          <a:off x="12523455" y="208597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3CA313BF-2A8E-4411-BCE8-830F31E38E7F}"/>
            </a:ext>
          </a:extLst>
        </xdr:cNvPr>
        <xdr:cNvSpPr txBox="1"/>
      </xdr:nvSpPr>
      <xdr:spPr>
        <a:xfrm>
          <a:off x="13936995"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7829E02-B9FF-49B7-80FC-B5CBB1A64FC1}"/>
            </a:ext>
          </a:extLst>
        </xdr:cNvPr>
        <xdr:cNvSpPr/>
      </xdr:nvSpPr>
      <xdr:spPr>
        <a:xfrm>
          <a:off x="16354425" y="191452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4BAD7812-9782-42D3-AB20-877138833547}"/>
            </a:ext>
          </a:extLst>
        </xdr:cNvPr>
        <xdr:cNvSpPr/>
      </xdr:nvSpPr>
      <xdr:spPr>
        <a:xfrm>
          <a:off x="16354425" y="2162175"/>
          <a:ext cx="137160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63830CEF-1FA5-4950-9808-FB5D17616FD7}"/>
            </a:ext>
          </a:extLst>
        </xdr:cNvPr>
        <xdr:cNvSpPr/>
      </xdr:nvSpPr>
      <xdr:spPr>
        <a:xfrm>
          <a:off x="17849850" y="191452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DACF7A7B-2B71-46BE-A3B4-95979F38813F}"/>
            </a:ext>
          </a:extLst>
        </xdr:cNvPr>
        <xdr:cNvSpPr/>
      </xdr:nvSpPr>
      <xdr:spPr>
        <a:xfrm>
          <a:off x="17849850" y="2162175"/>
          <a:ext cx="1152525"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574D02F2-0490-453E-9A65-B51AAB0AAA89}"/>
            </a:ext>
          </a:extLst>
        </xdr:cNvPr>
        <xdr:cNvSpPr/>
      </xdr:nvSpPr>
      <xdr:spPr>
        <a:xfrm>
          <a:off x="19173825" y="191452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B084C3A5-5361-4725-8C06-BD3B9C42472E}"/>
            </a:ext>
          </a:extLst>
        </xdr:cNvPr>
        <xdr:cNvSpPr/>
      </xdr:nvSpPr>
      <xdr:spPr>
        <a:xfrm>
          <a:off x="19173825" y="2162175"/>
          <a:ext cx="1162050" cy="371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58E443CD-BD5E-41FE-A41A-8FEA895A666F}"/>
            </a:ext>
          </a:extLst>
        </xdr:cNvPr>
        <xdr:cNvSpPr/>
      </xdr:nvSpPr>
      <xdr:spPr>
        <a:xfrm>
          <a:off x="11668125" y="2600325"/>
          <a:ext cx="4619625" cy="32099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6B16D75C-6617-43E4-BBB6-07FF27034A75}"/>
            </a:ext>
          </a:extLst>
        </xdr:cNvPr>
        <xdr:cNvSpPr/>
      </xdr:nvSpPr>
      <xdr:spPr>
        <a:xfrm>
          <a:off x="16459200" y="2600325"/>
          <a:ext cx="5476875" cy="3209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15854182-83A1-4DC0-9C50-99BD9153D2F5}"/>
            </a:ext>
          </a:extLst>
        </xdr:cNvPr>
        <xdr:cNvSpPr/>
      </xdr:nvSpPr>
      <xdr:spPr>
        <a:xfrm>
          <a:off x="16459200" y="2600325"/>
          <a:ext cx="3467100" cy="304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EACB76FC-A876-4288-A8C7-8B00737DD030}"/>
            </a:ext>
          </a:extLst>
        </xdr:cNvPr>
        <xdr:cNvSpPr txBox="1"/>
      </xdr:nvSpPr>
      <xdr:spPr>
        <a:xfrm>
          <a:off x="16573500" y="3028950"/>
          <a:ext cx="5257800" cy="27146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令和４年度においては、公営企業債残高の減少により、繰入見込額が減少したことや、退職手当引当に係る将来負担額の減少などにより、将来負担比率は前年度から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今後も市債（通常債）残高の適切な管理を行い、財政の健全化に努める。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4F71FAD5-E6F7-4BF4-A198-5667C75C98C7}"/>
            </a:ext>
          </a:extLst>
        </xdr:cNvPr>
        <xdr:cNvSpPr txBox="1"/>
      </xdr:nvSpPr>
      <xdr:spPr>
        <a:xfrm>
          <a:off x="11630025" y="23526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C859EC71-4119-488F-A9CE-9116B4C9965E}"/>
            </a:ext>
          </a:extLst>
        </xdr:cNvPr>
        <xdr:cNvCxnSpPr/>
      </xdr:nvCxnSpPr>
      <xdr:spPr>
        <a:xfrm>
          <a:off x="11668125" y="58102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BB8C2FF1-45F4-4219-8F0F-E827450EF288}"/>
            </a:ext>
          </a:extLst>
        </xdr:cNvPr>
        <xdr:cNvSpPr txBox="1"/>
      </xdr:nvSpPr>
      <xdr:spPr>
        <a:xfrm>
          <a:off x="10982325"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535C324F-423C-4F0D-9D7F-EEC941C30882}"/>
            </a:ext>
          </a:extLst>
        </xdr:cNvPr>
        <xdr:cNvCxnSpPr/>
      </xdr:nvCxnSpPr>
      <xdr:spPr>
        <a:xfrm>
          <a:off x="11668125" y="529378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1422221D-26B7-45D9-96B4-D27BF1D3D552}"/>
            </a:ext>
          </a:extLst>
        </xdr:cNvPr>
        <xdr:cNvSpPr txBox="1"/>
      </xdr:nvSpPr>
      <xdr:spPr>
        <a:xfrm>
          <a:off x="10982325" y="509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3F0EB2F4-965E-4B0B-AA32-AD7DA7AC2431}"/>
            </a:ext>
          </a:extLst>
        </xdr:cNvPr>
        <xdr:cNvCxnSpPr/>
      </xdr:nvCxnSpPr>
      <xdr:spPr>
        <a:xfrm>
          <a:off x="11668125" y="47169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80AA3929-D779-4B8B-BB01-800E9861B60D}"/>
            </a:ext>
          </a:extLst>
        </xdr:cNvPr>
        <xdr:cNvSpPr txBox="1"/>
      </xdr:nvSpPr>
      <xdr:spPr>
        <a:xfrm>
          <a:off x="10982325" y="458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FA117B84-DF00-4941-A6EC-EE0C5773DD9F}"/>
            </a:ext>
          </a:extLst>
        </xdr:cNvPr>
        <xdr:cNvCxnSpPr/>
      </xdr:nvCxnSpPr>
      <xdr:spPr>
        <a:xfrm>
          <a:off x="11668125" y="42005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F9B7F15D-5667-4EFC-B6DA-D6E31871398A}"/>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E5A969A8-DCA7-4D6D-877B-1C229CCF11BE}"/>
            </a:ext>
          </a:extLst>
        </xdr:cNvPr>
        <xdr:cNvCxnSpPr/>
      </xdr:nvCxnSpPr>
      <xdr:spPr>
        <a:xfrm>
          <a:off x="11668125" y="36840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137939B8-A3ED-429A-B34C-F4D928148154}"/>
            </a:ext>
          </a:extLst>
        </xdr:cNvPr>
        <xdr:cNvSpPr txBox="1"/>
      </xdr:nvSpPr>
      <xdr:spPr>
        <a:xfrm>
          <a:off x="10982325" y="348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F3EC1E57-B892-43C4-9D3F-C9541E91FF11}"/>
            </a:ext>
          </a:extLst>
        </xdr:cNvPr>
        <xdr:cNvCxnSpPr/>
      </xdr:nvCxnSpPr>
      <xdr:spPr>
        <a:xfrm>
          <a:off x="11668125" y="31167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E3CE2151-D990-4E16-9BAD-1742E2F4D1A5}"/>
            </a:ext>
          </a:extLst>
        </xdr:cNvPr>
        <xdr:cNvSpPr txBox="1"/>
      </xdr:nvSpPr>
      <xdr:spPr>
        <a:xfrm>
          <a:off x="10982325" y="29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B510A820-6B50-4BA6-9085-14E583C516D7}"/>
            </a:ext>
          </a:extLst>
        </xdr:cNvPr>
        <xdr:cNvCxnSpPr/>
      </xdr:nvCxnSpPr>
      <xdr:spPr>
        <a:xfrm>
          <a:off x="11668125" y="260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1DFE1A78-EB5A-4D40-8214-E8DE36D2CF68}"/>
            </a:ext>
          </a:extLst>
        </xdr:cNvPr>
        <xdr:cNvSpPr/>
      </xdr:nvSpPr>
      <xdr:spPr>
        <a:xfrm>
          <a:off x="11668125" y="2600325"/>
          <a:ext cx="4619625" cy="32099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568B0634-138C-477E-A64F-0A8EBA626196}"/>
            </a:ext>
          </a:extLst>
        </xdr:cNvPr>
        <xdr:cNvCxnSpPr/>
      </xdr:nvCxnSpPr>
      <xdr:spPr>
        <a:xfrm flipV="1">
          <a:off x="15478125" y="3116792"/>
          <a:ext cx="0" cy="1779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459C3A52-109D-4250-A1A4-21B8137AE871}"/>
            </a:ext>
          </a:extLst>
        </xdr:cNvPr>
        <xdr:cNvSpPr txBox="1"/>
      </xdr:nvSpPr>
      <xdr:spPr>
        <a:xfrm>
          <a:off x="15563850" y="486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7681CF31-3DFC-4147-AC2D-556A1159BF18}"/>
            </a:ext>
          </a:extLst>
        </xdr:cNvPr>
        <xdr:cNvCxnSpPr/>
      </xdr:nvCxnSpPr>
      <xdr:spPr>
        <a:xfrm>
          <a:off x="15401925" y="48963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FB56491-9866-450E-B3D2-94780ABF5284}"/>
            </a:ext>
          </a:extLst>
        </xdr:cNvPr>
        <xdr:cNvSpPr txBox="1"/>
      </xdr:nvSpPr>
      <xdr:spPr>
        <a:xfrm>
          <a:off x="15563850" y="27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7DF1FACC-C8F9-4367-A356-50C9B84E8A1F}"/>
            </a:ext>
          </a:extLst>
        </xdr:cNvPr>
        <xdr:cNvCxnSpPr/>
      </xdr:nvCxnSpPr>
      <xdr:spPr>
        <a:xfrm>
          <a:off x="15401925" y="31167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89958</xdr:rowOff>
    </xdr:from>
    <xdr:to>
      <xdr:col>81</xdr:col>
      <xdr:colOff>44450</xdr:colOff>
      <xdr:row>16</xdr:row>
      <xdr:rowOff>111675</xdr:rowOff>
    </xdr:to>
    <xdr:cxnSp macro="">
      <xdr:nvCxnSpPr>
        <xdr:cNvPr id="440" name="直線コネクタ 439">
          <a:extLst>
            <a:ext uri="{FF2B5EF4-FFF2-40B4-BE49-F238E27FC236}">
              <a16:creationId xmlns:a16="http://schemas.microsoft.com/office/drawing/2014/main" id="{D818459D-0357-44E8-A907-57CFCCF2253F}"/>
            </a:ext>
          </a:extLst>
        </xdr:cNvPr>
        <xdr:cNvCxnSpPr/>
      </xdr:nvCxnSpPr>
      <xdr:spPr>
        <a:xfrm flipV="1">
          <a:off x="14716125" y="3744383"/>
          <a:ext cx="762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E815648E-07F0-4BC7-9825-14819EBCDCF6}"/>
            </a:ext>
          </a:extLst>
        </xdr:cNvPr>
        <xdr:cNvSpPr txBox="1"/>
      </xdr:nvSpPr>
      <xdr:spPr>
        <a:xfrm>
          <a:off x="15563850" y="375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EE0E347E-2D8C-4E88-AF68-BD6679307513}"/>
            </a:ext>
          </a:extLst>
        </xdr:cNvPr>
        <xdr:cNvSpPr/>
      </xdr:nvSpPr>
      <xdr:spPr>
        <a:xfrm>
          <a:off x="15430500" y="3781171"/>
          <a:ext cx="95250" cy="1524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111675</xdr:rowOff>
    </xdr:from>
    <xdr:to>
      <xdr:col>77</xdr:col>
      <xdr:colOff>44450</xdr:colOff>
      <xdr:row>17</xdr:row>
      <xdr:rowOff>41571</xdr:rowOff>
    </xdr:to>
    <xdr:cxnSp macro="">
      <xdr:nvCxnSpPr>
        <xdr:cNvPr id="443" name="直線コネクタ 442">
          <a:extLst>
            <a:ext uri="{FF2B5EF4-FFF2-40B4-BE49-F238E27FC236}">
              <a16:creationId xmlns:a16="http://schemas.microsoft.com/office/drawing/2014/main" id="{6D8849B8-F34A-448F-9313-256EF618DA0B}"/>
            </a:ext>
          </a:extLst>
        </xdr:cNvPr>
        <xdr:cNvCxnSpPr/>
      </xdr:nvCxnSpPr>
      <xdr:spPr>
        <a:xfrm flipV="1">
          <a:off x="13906500" y="3769275"/>
          <a:ext cx="809625"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83D10851-A1C6-4ACC-A1E6-B508D4D269A2}"/>
            </a:ext>
          </a:extLst>
        </xdr:cNvPr>
        <xdr:cNvSpPr/>
      </xdr:nvSpPr>
      <xdr:spPr>
        <a:xfrm>
          <a:off x="14668500" y="3816646"/>
          <a:ext cx="95250"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6B6ACFC7-95C9-40BA-82BF-5A763006BB64}"/>
            </a:ext>
          </a:extLst>
        </xdr:cNvPr>
        <xdr:cNvSpPr txBox="1"/>
      </xdr:nvSpPr>
      <xdr:spPr>
        <a:xfrm>
          <a:off x="14373225" y="396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41571</xdr:rowOff>
    </xdr:from>
    <xdr:to>
      <xdr:col>72</xdr:col>
      <xdr:colOff>203200</xdr:colOff>
      <xdr:row>17</xdr:row>
      <xdr:rowOff>103505</xdr:rowOff>
    </xdr:to>
    <xdr:cxnSp macro="">
      <xdr:nvCxnSpPr>
        <xdr:cNvPr id="446" name="直線コネクタ 445">
          <a:extLst>
            <a:ext uri="{FF2B5EF4-FFF2-40B4-BE49-F238E27FC236}">
              <a16:creationId xmlns:a16="http://schemas.microsoft.com/office/drawing/2014/main" id="{16B3921C-7EBE-45F3-85C7-0C51CD142F36}"/>
            </a:ext>
          </a:extLst>
        </xdr:cNvPr>
        <xdr:cNvCxnSpPr/>
      </xdr:nvCxnSpPr>
      <xdr:spPr>
        <a:xfrm flipV="1">
          <a:off x="13106400" y="3930946"/>
          <a:ext cx="8001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1612E803-60E7-49EF-809D-39193FDE63D7}"/>
            </a:ext>
          </a:extLst>
        </xdr:cNvPr>
        <xdr:cNvSpPr/>
      </xdr:nvSpPr>
      <xdr:spPr>
        <a:xfrm>
          <a:off x="13868400" y="3983948"/>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70134F53-5D9E-415A-A384-0C0F88765641}"/>
            </a:ext>
          </a:extLst>
        </xdr:cNvPr>
        <xdr:cNvSpPr txBox="1"/>
      </xdr:nvSpPr>
      <xdr:spPr>
        <a:xfrm>
          <a:off x="13554075" y="41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103505</xdr:rowOff>
    </xdr:from>
    <xdr:to>
      <xdr:col>68</xdr:col>
      <xdr:colOff>152400</xdr:colOff>
      <xdr:row>17</xdr:row>
      <xdr:rowOff>157395</xdr:rowOff>
    </xdr:to>
    <xdr:cxnSp macro="">
      <xdr:nvCxnSpPr>
        <xdr:cNvPr id="449" name="直線コネクタ 448">
          <a:extLst>
            <a:ext uri="{FF2B5EF4-FFF2-40B4-BE49-F238E27FC236}">
              <a16:creationId xmlns:a16="http://schemas.microsoft.com/office/drawing/2014/main" id="{59BBB3E1-6D0C-4C9B-BD49-952E443BE5F3}"/>
            </a:ext>
          </a:extLst>
        </xdr:cNvPr>
        <xdr:cNvCxnSpPr/>
      </xdr:nvCxnSpPr>
      <xdr:spPr>
        <a:xfrm flipV="1">
          <a:off x="12296775" y="3992880"/>
          <a:ext cx="809625"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B6B8AD72-E2ED-490C-A2B3-E9DEE29D070A}"/>
            </a:ext>
          </a:extLst>
        </xdr:cNvPr>
        <xdr:cNvSpPr/>
      </xdr:nvSpPr>
      <xdr:spPr>
        <a:xfrm>
          <a:off x="13058775" y="4027424"/>
          <a:ext cx="85725" cy="161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C28C0850-EC76-4D48-9566-B33CCF410382}"/>
            </a:ext>
          </a:extLst>
        </xdr:cNvPr>
        <xdr:cNvSpPr txBox="1"/>
      </xdr:nvSpPr>
      <xdr:spPr>
        <a:xfrm>
          <a:off x="12763500" y="417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6554A7C1-AB4E-4517-97C7-B2C70ACAFDB4}"/>
            </a:ext>
          </a:extLst>
        </xdr:cNvPr>
        <xdr:cNvSpPr/>
      </xdr:nvSpPr>
      <xdr:spPr>
        <a:xfrm>
          <a:off x="12239625" y="413359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A1215D5C-1E75-4587-A356-7FD7D0476EB2}"/>
            </a:ext>
          </a:extLst>
        </xdr:cNvPr>
        <xdr:cNvSpPr txBox="1"/>
      </xdr:nvSpPr>
      <xdr:spPr>
        <a:xfrm>
          <a:off x="11953875" y="42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BA516A0C-FA69-41EF-963B-64F4B16EC55A}"/>
            </a:ext>
          </a:extLst>
        </xdr:cNvPr>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CA3D507F-765B-4955-9079-95916FB11529}"/>
            </a:ext>
          </a:extLst>
        </xdr:cNvPr>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D624370-1724-46E5-BB8D-94893FFE9049}"/>
            </a:ext>
          </a:extLst>
        </xdr:cNvPr>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E8E0DD2-398B-4F43-9990-8B41A794A96E}"/>
            </a:ext>
          </a:extLst>
        </xdr:cNvPr>
        <xdr:cNvSpPr txBox="1"/>
      </xdr:nvSpPr>
      <xdr:spPr>
        <a:xfrm>
          <a:off x="12906375"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393204D-9948-4E11-A380-3DD685792DDC}"/>
            </a:ext>
          </a:extLst>
        </xdr:cNvPr>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39158</xdr:rowOff>
    </xdr:from>
    <xdr:to>
      <xdr:col>81</xdr:col>
      <xdr:colOff>95250</xdr:colOff>
      <xdr:row>16</xdr:row>
      <xdr:rowOff>140758</xdr:rowOff>
    </xdr:to>
    <xdr:sp macro="" textlink="">
      <xdr:nvSpPr>
        <xdr:cNvPr id="459" name="楕円 458">
          <a:extLst>
            <a:ext uri="{FF2B5EF4-FFF2-40B4-BE49-F238E27FC236}">
              <a16:creationId xmlns:a16="http://schemas.microsoft.com/office/drawing/2014/main" id="{02B903F5-795A-4956-B24C-C84C8579FB69}"/>
            </a:ext>
          </a:extLst>
        </xdr:cNvPr>
        <xdr:cNvSpPr/>
      </xdr:nvSpPr>
      <xdr:spPr>
        <a:xfrm>
          <a:off x="15430500" y="36967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55685</xdr:rowOff>
    </xdr:from>
    <xdr:ext cx="762000" cy="259045"/>
    <xdr:sp macro="" textlink="">
      <xdr:nvSpPr>
        <xdr:cNvPr id="460" name="将来負担の状況該当値テキスト">
          <a:extLst>
            <a:ext uri="{FF2B5EF4-FFF2-40B4-BE49-F238E27FC236}">
              <a16:creationId xmlns:a16="http://schemas.microsoft.com/office/drawing/2014/main" id="{D2E747B2-8FC8-4E86-A08E-5A153AFAFDCD}"/>
            </a:ext>
          </a:extLst>
        </xdr:cNvPr>
        <xdr:cNvSpPr txBox="1"/>
      </xdr:nvSpPr>
      <xdr:spPr>
        <a:xfrm>
          <a:off x="15563850" y="348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60875</xdr:rowOff>
    </xdr:from>
    <xdr:to>
      <xdr:col>77</xdr:col>
      <xdr:colOff>95250</xdr:colOff>
      <xdr:row>16</xdr:row>
      <xdr:rowOff>162475</xdr:rowOff>
    </xdr:to>
    <xdr:sp macro="" textlink="">
      <xdr:nvSpPr>
        <xdr:cNvPr id="461" name="楕円 460">
          <a:extLst>
            <a:ext uri="{FF2B5EF4-FFF2-40B4-BE49-F238E27FC236}">
              <a16:creationId xmlns:a16="http://schemas.microsoft.com/office/drawing/2014/main" id="{5E1BE4B2-FCFA-4D88-A492-47292C7172BD}"/>
            </a:ext>
          </a:extLst>
        </xdr:cNvPr>
        <xdr:cNvSpPr/>
      </xdr:nvSpPr>
      <xdr:spPr>
        <a:xfrm>
          <a:off x="14668500" y="3721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1202</xdr:rowOff>
    </xdr:from>
    <xdr:ext cx="736600" cy="259045"/>
    <xdr:sp macro="" textlink="">
      <xdr:nvSpPr>
        <xdr:cNvPr id="462" name="テキスト ボックス 461">
          <a:extLst>
            <a:ext uri="{FF2B5EF4-FFF2-40B4-BE49-F238E27FC236}">
              <a16:creationId xmlns:a16="http://schemas.microsoft.com/office/drawing/2014/main" id="{65D9D46E-DEB5-422C-B377-590DABDC6BAF}"/>
            </a:ext>
          </a:extLst>
        </xdr:cNvPr>
        <xdr:cNvSpPr txBox="1"/>
      </xdr:nvSpPr>
      <xdr:spPr>
        <a:xfrm>
          <a:off x="14373225" y="343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162221</xdr:rowOff>
    </xdr:from>
    <xdr:to>
      <xdr:col>73</xdr:col>
      <xdr:colOff>44450</xdr:colOff>
      <xdr:row>17</xdr:row>
      <xdr:rowOff>92371</xdr:rowOff>
    </xdr:to>
    <xdr:sp macro="" textlink="">
      <xdr:nvSpPr>
        <xdr:cNvPr id="463" name="楕円 462">
          <a:extLst>
            <a:ext uri="{FF2B5EF4-FFF2-40B4-BE49-F238E27FC236}">
              <a16:creationId xmlns:a16="http://schemas.microsoft.com/office/drawing/2014/main" id="{DDFB0CC5-9204-43E3-881A-7ADD5796B553}"/>
            </a:ext>
          </a:extLst>
        </xdr:cNvPr>
        <xdr:cNvSpPr/>
      </xdr:nvSpPr>
      <xdr:spPr>
        <a:xfrm>
          <a:off x="13868400" y="3816646"/>
          <a:ext cx="8572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102548</xdr:rowOff>
    </xdr:from>
    <xdr:ext cx="762000" cy="259045"/>
    <xdr:sp macro="" textlink="">
      <xdr:nvSpPr>
        <xdr:cNvPr id="464" name="テキスト ボックス 463">
          <a:extLst>
            <a:ext uri="{FF2B5EF4-FFF2-40B4-BE49-F238E27FC236}">
              <a16:creationId xmlns:a16="http://schemas.microsoft.com/office/drawing/2014/main" id="{B0EB3D8F-6DA9-48D9-815D-70B320B1C005}"/>
            </a:ext>
          </a:extLst>
        </xdr:cNvPr>
        <xdr:cNvSpPr txBox="1"/>
      </xdr:nvSpPr>
      <xdr:spPr>
        <a:xfrm>
          <a:off x="13554075" y="35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52705</xdr:rowOff>
    </xdr:from>
    <xdr:to>
      <xdr:col>68</xdr:col>
      <xdr:colOff>203200</xdr:colOff>
      <xdr:row>17</xdr:row>
      <xdr:rowOff>154305</xdr:rowOff>
    </xdr:to>
    <xdr:sp macro="" textlink="">
      <xdr:nvSpPr>
        <xdr:cNvPr id="465" name="楕円 464">
          <a:extLst>
            <a:ext uri="{FF2B5EF4-FFF2-40B4-BE49-F238E27FC236}">
              <a16:creationId xmlns:a16="http://schemas.microsoft.com/office/drawing/2014/main" id="{E4B2DA00-38FE-4DAE-99EA-7EEC39B40112}"/>
            </a:ext>
          </a:extLst>
        </xdr:cNvPr>
        <xdr:cNvSpPr/>
      </xdr:nvSpPr>
      <xdr:spPr>
        <a:xfrm>
          <a:off x="13058775" y="39357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164482</xdr:rowOff>
    </xdr:from>
    <xdr:ext cx="762000" cy="259045"/>
    <xdr:sp macro="" textlink="">
      <xdr:nvSpPr>
        <xdr:cNvPr id="466" name="テキスト ボックス 465">
          <a:extLst>
            <a:ext uri="{FF2B5EF4-FFF2-40B4-BE49-F238E27FC236}">
              <a16:creationId xmlns:a16="http://schemas.microsoft.com/office/drawing/2014/main" id="{BCCC13B5-195C-4534-A79B-63A14C21F12B}"/>
            </a:ext>
          </a:extLst>
        </xdr:cNvPr>
        <xdr:cNvSpPr txBox="1"/>
      </xdr:nvSpPr>
      <xdr:spPr>
        <a:xfrm>
          <a:off x="12763500" y="359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106595</xdr:rowOff>
    </xdr:from>
    <xdr:to>
      <xdr:col>64</xdr:col>
      <xdr:colOff>152400</xdr:colOff>
      <xdr:row>18</xdr:row>
      <xdr:rowOff>36745</xdr:rowOff>
    </xdr:to>
    <xdr:sp macro="" textlink="">
      <xdr:nvSpPr>
        <xdr:cNvPr id="467" name="楕円 466">
          <a:extLst>
            <a:ext uri="{FF2B5EF4-FFF2-40B4-BE49-F238E27FC236}">
              <a16:creationId xmlns:a16="http://schemas.microsoft.com/office/drawing/2014/main" id="{EA20DCB3-E79D-4510-B5B7-4FA4DE794A8D}"/>
            </a:ext>
          </a:extLst>
        </xdr:cNvPr>
        <xdr:cNvSpPr/>
      </xdr:nvSpPr>
      <xdr:spPr>
        <a:xfrm>
          <a:off x="12239625" y="3989620"/>
          <a:ext cx="104775" cy="161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46922</xdr:rowOff>
    </xdr:from>
    <xdr:ext cx="762000" cy="259045"/>
    <xdr:sp macro="" textlink="">
      <xdr:nvSpPr>
        <xdr:cNvPr id="468" name="テキスト ボックス 467">
          <a:extLst>
            <a:ext uri="{FF2B5EF4-FFF2-40B4-BE49-F238E27FC236}">
              <a16:creationId xmlns:a16="http://schemas.microsoft.com/office/drawing/2014/main" id="{94430413-F09C-4188-877F-B9459C06FE64}"/>
            </a:ext>
          </a:extLst>
        </xdr:cNvPr>
        <xdr:cNvSpPr txBox="1"/>
      </xdr:nvSpPr>
      <xdr:spPr>
        <a:xfrm>
          <a:off x="11953875" y="370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1,067,486
1,052,735
786.35
590,227,702
582,541,084
3,596,641
287,874,499
762,635,866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令和４年度は、分子となる人件費の経常一般財源が増加したことに加え、普通交付税や臨時財政対策債の減少等により分母となる経常一般財源が減少したことにより、前年度比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人件費については、人口１人当たりの決算額は類似団体中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位と中程度で推移している一方で、経常収支比率は類似団体平均より高い傾向が続いており、今後も適正な給与水準のあり方の検討や職員数の適正化に努める。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6350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6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149877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6350</xdr:rowOff>
    </xdr:from>
    <xdr:to>
      <xdr:col>24</xdr:col>
      <xdr:colOff>114300</xdr:colOff>
      <xdr:row>41</xdr:row>
      <xdr:rowOff>6350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25400</xdr:rowOff>
    </xdr:from>
    <xdr:to>
      <xdr:col>24</xdr:col>
      <xdr:colOff>25400</xdr:colOff>
      <xdr:row>41</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83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25400</xdr:rowOff>
    </xdr:from>
    <xdr:to>
      <xdr:col>19</xdr:col>
      <xdr:colOff>187325</xdr:colOff>
      <xdr:row>41</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83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165100</xdr:rowOff>
    </xdr:from>
    <xdr:to>
      <xdr:col>20</xdr:col>
      <xdr:colOff>38100</xdr:colOff>
      <xdr:row>37</xdr:row>
      <xdr:rowOff>95250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19050</xdr:rowOff>
    </xdr:from>
    <xdr:to>
      <xdr:col>15</xdr:col>
      <xdr:colOff>98425</xdr:colOff>
      <xdr:row>41</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4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76200</xdr:rowOff>
    </xdr:from>
    <xdr:to>
      <xdr:col>15</xdr:col>
      <xdr:colOff>149225</xdr:colOff>
      <xdr:row>39</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7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127000</xdr:rowOff>
    </xdr:from>
    <xdr:to>
      <xdr:col>24</xdr:col>
      <xdr:colOff>76200</xdr:colOff>
      <xdr:row>41</xdr:row>
      <xdr:rowOff>57150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146050</xdr:rowOff>
    </xdr:from>
    <xdr:to>
      <xdr:col>20</xdr:col>
      <xdr:colOff>38100</xdr:colOff>
      <xdr:row>40</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60977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139700</xdr:rowOff>
    </xdr:from>
    <xdr:to>
      <xdr:col>11</xdr:col>
      <xdr:colOff>60325</xdr:colOff>
      <xdr:row>41</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令和４年度は、エネルギー価格高騰に伴う光熱費の増加などにより分子が増加したことに加え、分母となる経常一般財源が減少したことにより、前年度比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類似団体平均より高い傾向が続いているが、これは給食センター運営をはじめ、事業の民営化や外部委託が一定進んでいることなどが要因と考えられる。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167821</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3957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167821</xdr:rowOff>
    </xdr:from>
    <xdr:to>
      <xdr:col>78</xdr:col>
      <xdr:colOff>69850</xdr:colOff>
      <xdr:row>16</xdr:row>
      <xdr:rowOff>94343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395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94343</xdr:rowOff>
    </xdr:from>
    <xdr:to>
      <xdr:col>73</xdr:col>
      <xdr:colOff>180975</xdr:colOff>
      <xdr:row>16</xdr:row>
      <xdr:rowOff>110671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117021</xdr:rowOff>
    </xdr:from>
    <xdr:to>
      <xdr:col>78</xdr:col>
      <xdr:colOff>120650</xdr:colOff>
      <xdr:row>16</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7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43543</xdr:rowOff>
    </xdr:from>
    <xdr:to>
      <xdr:col>74</xdr:col>
      <xdr:colOff>31750</xdr:colOff>
      <xdr:row>16</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令和４年度は、高齢化の進展等に伴う扶助費の経常一般財源の増加などにより、前年度比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が、これは他都市に比べて保護率や高齢化率が低い傾向にあることなどが要因と考えられる。今後、本格的な少子高齢社会の到来により、扶助費の更なる増加が見込まれるが、持続可能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17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その他の主な経費は維持補修費や繰出金であるが、令和４年度は繰出金のうち、高齢化の進展により、後期高齢者医療事業会計や介護保険事業会計への繰出が増加したことなどから、前年度比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類似団体平均との差は前年同等の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ポイントの差となっている。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85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令和４年度は、分子となる補助費の経常一般財源は横ばいであったものの、分母となる経常一般財源の減少などにより、前年度比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補助費等に係る経常収支比率は、引き続き類似団体平均よりも低い傾向が続いており、類似団体平均との差は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116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116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37</xdr:row>
      <xdr:rowOff>1270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0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46990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ポイント高い水準であるものの、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年間で最も低い数値となっている。今後とも、公共投資の厳選・重点化を行い、臨時財政対策債等を除いた市債残高を適切に管理し、公債費負担の抑制に努めていく。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79</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524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127000</xdr:rowOff>
    </xdr:from>
    <xdr:to>
      <xdr:col>19</xdr:col>
      <xdr:colOff>187325</xdr:colOff>
      <xdr:row>79</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328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78</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2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31750</xdr:rowOff>
    </xdr:from>
    <xdr:to>
      <xdr:col>11</xdr:col>
      <xdr:colOff>9525</xdr:colOff>
      <xdr:row>78</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152400</xdr:rowOff>
    </xdr:from>
    <xdr:to>
      <xdr:col>11</xdr:col>
      <xdr:colOff>60325</xdr:colOff>
      <xdr:row>78</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67327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19050</xdr:rowOff>
    </xdr:from>
    <xdr:to>
      <xdr:col>6</xdr:col>
      <xdr:colOff>171450</xdr:colOff>
      <xdr:row>78</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年度は分子となる歳出（公債費除く）の経常一般財源が増加したことに加え、普通交付税等の減少などにより分母となる経常一般財源が減少したことにより、前年度比で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公債費以外の経費に係る経常収支比率のうち、扶助費や補助費等は類似団体平均と比べて低い水準で推移しているものの、人件費や物件費が平均と比較して高い水準となっており、全体として平均を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140607</xdr:rowOff>
    </xdr:from>
    <xdr:to>
      <xdr:col>82</xdr:col>
      <xdr:colOff>107950</xdr:colOff>
      <xdr:row>78</xdr:row>
      <xdr:rowOff>39914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999357"/>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140607</xdr:rowOff>
    </xdr:from>
    <xdr:to>
      <xdr:col>78</xdr:col>
      <xdr:colOff>69850</xdr:colOff>
      <xdr:row>77</xdr:row>
      <xdr:rowOff>146050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9993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124279</xdr:rowOff>
    </xdr:from>
    <xdr:to>
      <xdr:col>73</xdr:col>
      <xdr:colOff>180975</xdr:colOff>
      <xdr:row>77</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325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77</xdr:row>
      <xdr:rowOff>124279</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1626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132641</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3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89807</xdr:rowOff>
    </xdr:from>
    <xdr:to>
      <xdr:col>78</xdr:col>
      <xdr:colOff>120650</xdr:colOff>
      <xdr:row>76</xdr:row>
      <xdr:rowOff>19957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4734</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3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73479</xdr:rowOff>
    </xdr:from>
    <xdr:to>
      <xdr:col>69</xdr:col>
      <xdr:colOff>142875</xdr:colOff>
      <xdr:row>78</xdr:row>
      <xdr:rowOff>3629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159856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133286</xdr:rowOff>
    </xdr:from>
    <xdr:to>
      <xdr:col>29</xdr:col>
      <xdr:colOff>127000</xdr:colOff>
      <xdr:row>13</xdr:row>
      <xdr:rowOff>166205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09761"/>
          <a:ext cx="647700" cy="32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166205</xdr:rowOff>
    </xdr:from>
    <xdr:to>
      <xdr:col>26</xdr:col>
      <xdr:colOff>50800</xdr:colOff>
      <xdr:row>14</xdr:row>
      <xdr:rowOff>1461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42680"/>
          <a:ext cx="698500" cy="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1461</xdr:rowOff>
    </xdr:from>
    <xdr:to>
      <xdr:col>22</xdr:col>
      <xdr:colOff>114300</xdr:colOff>
      <xdr:row>14</xdr:row>
      <xdr:rowOff>30455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49386"/>
          <a:ext cx="698500" cy="2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30455</xdr:rowOff>
    </xdr:from>
    <xdr:to>
      <xdr:col>18</xdr:col>
      <xdr:colOff>177800</xdr:colOff>
      <xdr:row>14</xdr:row>
      <xdr:rowOff>83795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78380"/>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82486</xdr:rowOff>
    </xdr:from>
    <xdr:to>
      <xdr:col>29</xdr:col>
      <xdr:colOff>177800</xdr:colOff>
      <xdr:row>14</xdr:row>
      <xdr:rowOff>12636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5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99013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0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115405</xdr:rowOff>
    </xdr:from>
    <xdr:to>
      <xdr:col>26</xdr:col>
      <xdr:colOff>101600</xdr:colOff>
      <xdr:row>14</xdr:row>
      <xdr:rowOff>45555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9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55732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6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122111</xdr:rowOff>
    </xdr:from>
    <xdr:to>
      <xdr:col>22</xdr:col>
      <xdr:colOff>165100</xdr:colOff>
      <xdr:row>14</xdr:row>
      <xdr:rowOff>52261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9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62438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6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151105</xdr:rowOff>
    </xdr:from>
    <xdr:to>
      <xdr:col>19</xdr:col>
      <xdr:colOff>38100</xdr:colOff>
      <xdr:row>14</xdr:row>
      <xdr:rowOff>81255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91432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32995</xdr:rowOff>
    </xdr:from>
    <xdr:to>
      <xdr:col>15</xdr:col>
      <xdr:colOff>101600</xdr:colOff>
      <xdr:row>14</xdr:row>
      <xdr:rowOff>134595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8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144772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162814</xdr:rowOff>
    </xdr:from>
    <xdr:to>
      <xdr:col>29</xdr:col>
      <xdr:colOff>127000</xdr:colOff>
      <xdr:row>36</xdr:row>
      <xdr:rowOff>144945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73164"/>
          <a:ext cx="647700" cy="3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162814</xdr:rowOff>
    </xdr:from>
    <xdr:to>
      <xdr:col>26</xdr:col>
      <xdr:colOff>50800</xdr:colOff>
      <xdr:row>36</xdr:row>
      <xdr:rowOff>61506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73164"/>
          <a:ext cx="698500" cy="24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43447</xdr:rowOff>
    </xdr:from>
    <xdr:to>
      <xdr:col>22</xdr:col>
      <xdr:colOff>114300</xdr:colOff>
      <xdr:row>36</xdr:row>
      <xdr:rowOff>61506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96697"/>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43447</xdr:rowOff>
    </xdr:from>
    <xdr:to>
      <xdr:col>18</xdr:col>
      <xdr:colOff>177800</xdr:colOff>
      <xdr:row>36</xdr:row>
      <xdr:rowOff>78156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6697"/>
          <a:ext cx="698500" cy="3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94145</xdr:rowOff>
    </xdr:from>
    <xdr:to>
      <xdr:col>29</xdr:col>
      <xdr:colOff>177800</xdr:colOff>
      <xdr:row>37</xdr:row>
      <xdr:rowOff>24295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7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66222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112014</xdr:rowOff>
    </xdr:from>
    <xdr:to>
      <xdr:col>26</xdr:col>
      <xdr:colOff>101600</xdr:colOff>
      <xdr:row>35</xdr:row>
      <xdr:rowOff>213614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223791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10706</xdr:rowOff>
    </xdr:from>
    <xdr:to>
      <xdr:col>22</xdr:col>
      <xdr:colOff>165100</xdr:colOff>
      <xdr:row>36</xdr:row>
      <xdr:rowOff>112306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97083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335547</xdr:rowOff>
    </xdr:from>
    <xdr:to>
      <xdr:col>19</xdr:col>
      <xdr:colOff>38100</xdr:colOff>
      <xdr:row>36</xdr:row>
      <xdr:rowOff>94247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5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79024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3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27356</xdr:rowOff>
    </xdr:from>
    <xdr:to>
      <xdr:col>15</xdr:col>
      <xdr:colOff>101600</xdr:colOff>
      <xdr:row>36</xdr:row>
      <xdr:rowOff>128956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0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113733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1,067,486
1,052,735
786.35
590,227,702
582,541,084
3,596,641
287,874,499
762,635,866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96342</xdr:rowOff>
    </xdr:from>
    <xdr:to>
      <xdr:col>24</xdr:col>
      <xdr:colOff>63500</xdr:colOff>
      <xdr:row>32</xdr:row>
      <xdr:rowOff>131356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82742"/>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131356</xdr:rowOff>
    </xdr:from>
    <xdr:to>
      <xdr:col>19</xdr:col>
      <xdr:colOff>177800</xdr:colOff>
      <xdr:row>32</xdr:row>
      <xdr:rowOff>154978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1775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154978</xdr:rowOff>
    </xdr:from>
    <xdr:to>
      <xdr:col>15</xdr:col>
      <xdr:colOff>50800</xdr:colOff>
      <xdr:row>33</xdr:row>
      <xdr:rowOff>61290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41378"/>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61290</xdr:rowOff>
    </xdr:from>
    <xdr:to>
      <xdr:col>10</xdr:col>
      <xdr:colOff>114300</xdr:colOff>
      <xdr:row>33</xdr:row>
      <xdr:rowOff>133185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9140"/>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45542</xdr:rowOff>
    </xdr:from>
    <xdr:to>
      <xdr:col>24</xdr:col>
      <xdr:colOff>114300</xdr:colOff>
      <xdr:row>32</xdr:row>
      <xdr:rowOff>147142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68419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80556</xdr:rowOff>
    </xdr:from>
    <xdr:to>
      <xdr:col>20</xdr:col>
      <xdr:colOff>38100</xdr:colOff>
      <xdr:row>33</xdr:row>
      <xdr:rowOff>10706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27233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4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104178</xdr:rowOff>
    </xdr:from>
    <xdr:to>
      <xdr:col>15</xdr:col>
      <xdr:colOff>101600</xdr:colOff>
      <xdr:row>33</xdr:row>
      <xdr:rowOff>34328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50855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6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10490</xdr:rowOff>
    </xdr:from>
    <xdr:to>
      <xdr:col>10</xdr:col>
      <xdr:colOff>165100</xdr:colOff>
      <xdr:row>33</xdr:row>
      <xdr:rowOff>112090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128617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82385</xdr:rowOff>
    </xdr:from>
    <xdr:to>
      <xdr:col>6</xdr:col>
      <xdr:colOff>38100</xdr:colOff>
      <xdr:row>34</xdr:row>
      <xdr:rowOff>12535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29062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1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71871</xdr:rowOff>
    </xdr:from>
    <xdr:to>
      <xdr:col>24</xdr:col>
      <xdr:colOff>63500</xdr:colOff>
      <xdr:row>51</xdr:row>
      <xdr:rowOff>2736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644371"/>
          <a:ext cx="8382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2736</xdr:rowOff>
    </xdr:from>
    <xdr:to>
      <xdr:col>19</xdr:col>
      <xdr:colOff>177800</xdr:colOff>
      <xdr:row>54</xdr:row>
      <xdr:rowOff>53060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746686"/>
          <a:ext cx="889000" cy="56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53060</xdr:rowOff>
    </xdr:from>
    <xdr:to>
      <xdr:col>15</xdr:col>
      <xdr:colOff>50800</xdr:colOff>
      <xdr:row>55</xdr:row>
      <xdr:rowOff>118995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11360"/>
          <a:ext cx="889000" cy="2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118995</xdr:rowOff>
    </xdr:from>
    <xdr:to>
      <xdr:col>10</xdr:col>
      <xdr:colOff>114300</xdr:colOff>
      <xdr:row>56</xdr:row>
      <xdr:rowOff>72655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48745"/>
          <a:ext cx="889000" cy="1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21071</xdr:rowOff>
    </xdr:from>
    <xdr:to>
      <xdr:col>24</xdr:col>
      <xdr:colOff>114300</xdr:colOff>
      <xdr:row>50</xdr:row>
      <xdr:rowOff>122671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59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145548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123386</xdr:rowOff>
    </xdr:from>
    <xdr:to>
      <xdr:col>20</xdr:col>
      <xdr:colOff>38100</xdr:colOff>
      <xdr:row>51</xdr:row>
      <xdr:rowOff>53536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70063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4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2260</xdr:rowOff>
    </xdr:from>
    <xdr:to>
      <xdr:col>15</xdr:col>
      <xdr:colOff>101600</xdr:colOff>
      <xdr:row>54</xdr:row>
      <xdr:rowOff>103860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120387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68195</xdr:rowOff>
    </xdr:from>
    <xdr:to>
      <xdr:col>10</xdr:col>
      <xdr:colOff>165100</xdr:colOff>
      <xdr:row>55</xdr:row>
      <xdr:rowOff>169795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7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21855</xdr:rowOff>
    </xdr:from>
    <xdr:to>
      <xdr:col>6</xdr:col>
      <xdr:colOff>38100</xdr:colOff>
      <xdr:row>56</xdr:row>
      <xdr:rowOff>123455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139982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71882</xdr:rowOff>
    </xdr:from>
    <xdr:to>
      <xdr:col>24</xdr:col>
      <xdr:colOff>63500</xdr:colOff>
      <xdr:row>74</xdr:row>
      <xdr:rowOff>157117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3797300" y="12759182"/>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36085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06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71882</xdr:rowOff>
    </xdr:from>
    <xdr:to>
      <xdr:col>19</xdr:col>
      <xdr:colOff>177800</xdr:colOff>
      <xdr:row>74</xdr:row>
      <xdr:rowOff>102688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2759182"/>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166713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31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102688</xdr:rowOff>
    </xdr:from>
    <xdr:to>
      <xdr:col>15</xdr:col>
      <xdr:colOff>50800</xdr:colOff>
      <xdr:row>75</xdr:row>
      <xdr:rowOff>71991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2789988"/>
          <a:ext cx="889000" cy="14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58166</xdr:rowOff>
    </xdr:from>
    <xdr:to>
      <xdr:col>10</xdr:col>
      <xdr:colOff>114300</xdr:colOff>
      <xdr:row>75</xdr:row>
      <xdr:rowOff>71991</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2916916"/>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106317</xdr:rowOff>
    </xdr:from>
    <xdr:to>
      <xdr:col>24</xdr:col>
      <xdr:colOff>114300</xdr:colOff>
      <xdr:row>75</xdr:row>
      <xdr:rowOff>36467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27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129194</xdr:rowOff>
    </xdr:from>
    <xdr:ext cx="534377"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2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21082</xdr:rowOff>
    </xdr:from>
    <xdr:to>
      <xdr:col>20</xdr:col>
      <xdr:colOff>38100</xdr:colOff>
      <xdr:row>74</xdr:row>
      <xdr:rowOff>122682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270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139209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30111" y="1248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51888</xdr:rowOff>
    </xdr:from>
    <xdr:to>
      <xdr:col>15</xdr:col>
      <xdr:colOff>101600</xdr:colOff>
      <xdr:row>74</xdr:row>
      <xdr:rowOff>153488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27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170015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41111" y="1251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21191</xdr:rowOff>
    </xdr:from>
    <xdr:to>
      <xdr:col>10</xdr:col>
      <xdr:colOff>165100</xdr:colOff>
      <xdr:row>75</xdr:row>
      <xdr:rowOff>122791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28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139318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65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7366</xdr:rowOff>
    </xdr:from>
    <xdr:to>
      <xdr:col>6</xdr:col>
      <xdr:colOff>38100</xdr:colOff>
      <xdr:row>75</xdr:row>
      <xdr:rowOff>108966</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28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125493</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64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63108</xdr:rowOff>
    </xdr:from>
    <xdr:to>
      <xdr:col>24</xdr:col>
      <xdr:colOff>63500</xdr:colOff>
      <xdr:row>97</xdr:row>
      <xdr:rowOff>20131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522308"/>
          <a:ext cx="8382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63108</xdr:rowOff>
    </xdr:from>
    <xdr:to>
      <xdr:col>19</xdr:col>
      <xdr:colOff>177800</xdr:colOff>
      <xdr:row>98</xdr:row>
      <xdr:rowOff>10998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522308"/>
          <a:ext cx="889000" cy="2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10998</xdr:rowOff>
    </xdr:from>
    <xdr:to>
      <xdr:col>15</xdr:col>
      <xdr:colOff>50800</xdr:colOff>
      <xdr:row>98</xdr:row>
      <xdr:rowOff>85403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813098"/>
          <a:ext cx="889000" cy="7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85403</xdr:rowOff>
    </xdr:from>
    <xdr:to>
      <xdr:col>10</xdr:col>
      <xdr:colOff>114300</xdr:colOff>
      <xdr:row>98</xdr:row>
      <xdr:rowOff>148006</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887503"/>
          <a:ext cx="889000" cy="6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140781</xdr:rowOff>
    </xdr:from>
    <xdr:to>
      <xdr:col>24</xdr:col>
      <xdr:colOff>114300</xdr:colOff>
      <xdr:row>97</xdr:row>
      <xdr:rowOff>70931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5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119208</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57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12308</xdr:rowOff>
    </xdr:from>
    <xdr:to>
      <xdr:col>20</xdr:col>
      <xdr:colOff>38100</xdr:colOff>
      <xdr:row>96</xdr:row>
      <xdr:rowOff>113908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4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105035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56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131648</xdr:rowOff>
    </xdr:from>
    <xdr:to>
      <xdr:col>15</xdr:col>
      <xdr:colOff>101600</xdr:colOff>
      <xdr:row>98</xdr:row>
      <xdr:rowOff>61798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52925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85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34603</xdr:rowOff>
    </xdr:from>
    <xdr:to>
      <xdr:col>10</xdr:col>
      <xdr:colOff>165100</xdr:colOff>
      <xdr:row>98</xdr:row>
      <xdr:rowOff>136203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8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127330</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92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97206</xdr:rowOff>
    </xdr:from>
    <xdr:to>
      <xdr:col>6</xdr:col>
      <xdr:colOff>38100</xdr:colOff>
      <xdr:row>99</xdr:row>
      <xdr:rowOff>27356</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8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18483</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99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20600</xdr:rowOff>
    </xdr:from>
    <xdr:to>
      <xdr:col>55</xdr:col>
      <xdr:colOff>0</xdr:colOff>
      <xdr:row>38</xdr:row>
      <xdr:rowOff>107429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192800"/>
          <a:ext cx="838200" cy="4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139548</xdr:rowOff>
    </xdr:from>
    <xdr:to>
      <xdr:col>50</xdr:col>
      <xdr:colOff>114300</xdr:colOff>
      <xdr:row>36</xdr:row>
      <xdr:rowOff>20600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83048"/>
          <a:ext cx="889000" cy="90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56431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5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139548</xdr:rowOff>
    </xdr:from>
    <xdr:to>
      <xdr:col>45</xdr:col>
      <xdr:colOff>177800</xdr:colOff>
      <xdr:row>39</xdr:row>
      <xdr:rowOff>29235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83048"/>
          <a:ext cx="889000" cy="143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167615</xdr:rowOff>
    </xdr:from>
    <xdr:to>
      <xdr:col>41</xdr:col>
      <xdr:colOff>50800</xdr:colOff>
      <xdr:row>39</xdr:row>
      <xdr:rowOff>29235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8271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56629</xdr:rowOff>
    </xdr:from>
    <xdr:to>
      <xdr:col>55</xdr:col>
      <xdr:colOff>50800</xdr:colOff>
      <xdr:row>38</xdr:row>
      <xdr:rowOff>158229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5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35056</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141250</xdr:rowOff>
    </xdr:from>
    <xdr:to>
      <xdr:col>50</xdr:col>
      <xdr:colOff>165100</xdr:colOff>
      <xdr:row>36</xdr:row>
      <xdr:rowOff>71400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1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87927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59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88748</xdr:rowOff>
    </xdr:from>
    <xdr:to>
      <xdr:col>46</xdr:col>
      <xdr:colOff>38100</xdr:colOff>
      <xdr:row>31</xdr:row>
      <xdr:rowOff>18898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3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35425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0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149885</xdr:rowOff>
    </xdr:from>
    <xdr:to>
      <xdr:col>41</xdr:col>
      <xdr:colOff>101600</xdr:colOff>
      <xdr:row>39</xdr:row>
      <xdr:rowOff>80035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71162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7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116815</xdr:rowOff>
    </xdr:from>
    <xdr:to>
      <xdr:col>36</xdr:col>
      <xdr:colOff>165100</xdr:colOff>
      <xdr:row>39</xdr:row>
      <xdr:rowOff>46965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38092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37676</xdr:rowOff>
    </xdr:from>
    <xdr:to>
      <xdr:col>55</xdr:col>
      <xdr:colOff>0</xdr:colOff>
      <xdr:row>54</xdr:row>
      <xdr:rowOff>103741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295976"/>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103741</xdr:rowOff>
    </xdr:from>
    <xdr:to>
      <xdr:col>50</xdr:col>
      <xdr:colOff>114300</xdr:colOff>
      <xdr:row>54</xdr:row>
      <xdr:rowOff>128613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362041"/>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105501</xdr:rowOff>
    </xdr:from>
    <xdr:to>
      <xdr:col>45</xdr:col>
      <xdr:colOff>177800</xdr:colOff>
      <xdr:row>54</xdr:row>
      <xdr:rowOff>128613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363801"/>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145300</xdr:rowOff>
    </xdr:from>
    <xdr:to>
      <xdr:col>41</xdr:col>
      <xdr:colOff>50800</xdr:colOff>
      <xdr:row>54</xdr:row>
      <xdr:rowOff>105501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232150"/>
          <a:ext cx="889000" cy="13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158326</xdr:rowOff>
    </xdr:from>
    <xdr:to>
      <xdr:col>55</xdr:col>
      <xdr:colOff>50800</xdr:colOff>
      <xdr:row>54</xdr:row>
      <xdr:rowOff>88476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136753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52941</xdr:rowOff>
    </xdr:from>
    <xdr:to>
      <xdr:col>50</xdr:col>
      <xdr:colOff>165100</xdr:colOff>
      <xdr:row>54</xdr:row>
      <xdr:rowOff>154541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3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145668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4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77813</xdr:rowOff>
    </xdr:from>
    <xdr:to>
      <xdr:col>46</xdr:col>
      <xdr:colOff>38100</xdr:colOff>
      <xdr:row>55</xdr:row>
      <xdr:rowOff>7963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3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170540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4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54701</xdr:rowOff>
    </xdr:from>
    <xdr:to>
      <xdr:col>41</xdr:col>
      <xdr:colOff>101600</xdr:colOff>
      <xdr:row>54</xdr:row>
      <xdr:rowOff>156301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147428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40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94500</xdr:rowOff>
    </xdr:from>
    <xdr:to>
      <xdr:col>36</xdr:col>
      <xdr:colOff>165100</xdr:colOff>
      <xdr:row>54</xdr:row>
      <xdr:rowOff>24650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41177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9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145781</xdr:rowOff>
    </xdr:from>
    <xdr:to>
      <xdr:col>55</xdr:col>
      <xdr:colOff>0</xdr:colOff>
      <xdr:row>76</xdr:row>
      <xdr:rowOff>31480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004531"/>
          <a:ext cx="8382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124201</xdr:rowOff>
    </xdr:from>
    <xdr:to>
      <xdr:col>50</xdr:col>
      <xdr:colOff>114300</xdr:colOff>
      <xdr:row>75</xdr:row>
      <xdr:rowOff>145781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98295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163154</xdr:rowOff>
    </xdr:from>
    <xdr:to>
      <xdr:col>45</xdr:col>
      <xdr:colOff>177800</xdr:colOff>
      <xdr:row>75</xdr:row>
      <xdr:rowOff>124201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2679004"/>
          <a:ext cx="889000" cy="30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160164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43459</xdr:rowOff>
    </xdr:from>
    <xdr:to>
      <xdr:col>41</xdr:col>
      <xdr:colOff>50800</xdr:colOff>
      <xdr:row>73</xdr:row>
      <xdr:rowOff>163154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216409"/>
          <a:ext cx="889000" cy="46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152130</xdr:rowOff>
    </xdr:from>
    <xdr:to>
      <xdr:col>55</xdr:col>
      <xdr:colOff>50800</xdr:colOff>
      <xdr:row>76</xdr:row>
      <xdr:rowOff>82280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0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130557</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98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94981</xdr:rowOff>
    </xdr:from>
    <xdr:to>
      <xdr:col>50</xdr:col>
      <xdr:colOff>165100</xdr:colOff>
      <xdr:row>76</xdr:row>
      <xdr:rowOff>25130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537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4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73401</xdr:rowOff>
    </xdr:from>
    <xdr:to>
      <xdr:col>46</xdr:col>
      <xdr:colOff>38100</xdr:colOff>
      <xdr:row>76</xdr:row>
      <xdr:rowOff>3550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932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166127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0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112354</xdr:rowOff>
    </xdr:from>
    <xdr:to>
      <xdr:col>41</xdr:col>
      <xdr:colOff>101600</xdr:colOff>
      <xdr:row>74</xdr:row>
      <xdr:rowOff>42504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59031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4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164109</xdr:rowOff>
    </xdr:from>
    <xdr:to>
      <xdr:col>36</xdr:col>
      <xdr:colOff>165100</xdr:colOff>
      <xdr:row>71</xdr:row>
      <xdr:rowOff>94259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1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110786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194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166511</xdr:rowOff>
    </xdr:from>
    <xdr:to>
      <xdr:col>55</xdr:col>
      <xdr:colOff>0</xdr:colOff>
      <xdr:row>94</xdr:row>
      <xdr:rowOff>126147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111361"/>
          <a:ext cx="838200" cy="13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126147</xdr:rowOff>
    </xdr:from>
    <xdr:to>
      <xdr:col>50</xdr:col>
      <xdr:colOff>114300</xdr:colOff>
      <xdr:row>95</xdr:row>
      <xdr:rowOff>13839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42447"/>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13839</xdr:rowOff>
    </xdr:from>
    <xdr:to>
      <xdr:col>45</xdr:col>
      <xdr:colOff>177800</xdr:colOff>
      <xdr:row>96</xdr:row>
      <xdr:rowOff>32127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01589"/>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32127</xdr:rowOff>
    </xdr:from>
    <xdr:to>
      <xdr:col>41</xdr:col>
      <xdr:colOff>50800</xdr:colOff>
      <xdr:row>96</xdr:row>
      <xdr:rowOff>148811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491327"/>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115711</xdr:rowOff>
    </xdr:from>
    <xdr:to>
      <xdr:col>55</xdr:col>
      <xdr:colOff>50800</xdr:colOff>
      <xdr:row>94</xdr:row>
      <xdr:rowOff>45861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0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138588</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9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75347</xdr:rowOff>
    </xdr:from>
    <xdr:to>
      <xdr:col>50</xdr:col>
      <xdr:colOff>165100</xdr:colOff>
      <xdr:row>95</xdr:row>
      <xdr:rowOff>5497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19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22024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96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134489</xdr:rowOff>
    </xdr:from>
    <xdr:to>
      <xdr:col>46</xdr:col>
      <xdr:colOff>38100</xdr:colOff>
      <xdr:row>95</xdr:row>
      <xdr:rowOff>64639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81166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2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152777</xdr:rowOff>
    </xdr:from>
    <xdr:to>
      <xdr:col>41</xdr:col>
      <xdr:colOff>101600</xdr:colOff>
      <xdr:row>96</xdr:row>
      <xdr:rowOff>82927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74054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5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98011</xdr:rowOff>
    </xdr:from>
    <xdr:to>
      <xdr:col>36</xdr:col>
      <xdr:colOff>165100</xdr:colOff>
      <xdr:row>97</xdr:row>
      <xdr:rowOff>28161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19288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6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123698</xdr:rowOff>
    </xdr:from>
    <xdr:to>
      <xdr:col>85</xdr:col>
      <xdr:colOff>127000</xdr:colOff>
      <xdr:row>38</xdr:row>
      <xdr:rowOff>37483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295898"/>
          <a:ext cx="8382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54917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70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65568</xdr:rowOff>
    </xdr:from>
    <xdr:to>
      <xdr:col>81</xdr:col>
      <xdr:colOff>50800</xdr:colOff>
      <xdr:row>38</xdr:row>
      <xdr:rowOff>37483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409218"/>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65568</xdr:rowOff>
    </xdr:from>
    <xdr:to>
      <xdr:col>76</xdr:col>
      <xdr:colOff>114300</xdr:colOff>
      <xdr:row>37</xdr:row>
      <xdr:rowOff>155049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409218"/>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155049</xdr:rowOff>
    </xdr:from>
    <xdr:to>
      <xdr:col>71</xdr:col>
      <xdr:colOff>177800</xdr:colOff>
      <xdr:row>38</xdr:row>
      <xdr:rowOff>167622</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498699"/>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72898</xdr:rowOff>
    </xdr:from>
    <xdr:to>
      <xdr:col>85</xdr:col>
      <xdr:colOff>177800</xdr:colOff>
      <xdr:row>37</xdr:row>
      <xdr:rowOff>3048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95775</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0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158133</xdr:rowOff>
    </xdr:from>
    <xdr:to>
      <xdr:col>81</xdr:col>
      <xdr:colOff>101600</xdr:colOff>
      <xdr:row>38</xdr:row>
      <xdr:rowOff>88283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104810</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2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14768</xdr:rowOff>
    </xdr:from>
    <xdr:to>
      <xdr:col>76</xdr:col>
      <xdr:colOff>165100</xdr:colOff>
      <xdr:row>37</xdr:row>
      <xdr:rowOff>116368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132895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1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104249</xdr:rowOff>
    </xdr:from>
    <xdr:to>
      <xdr:col>72</xdr:col>
      <xdr:colOff>38100</xdr:colOff>
      <xdr:row>38</xdr:row>
      <xdr:rowOff>34399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50926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116822</xdr:rowOff>
    </xdr:from>
    <xdr:to>
      <xdr:col>67</xdr:col>
      <xdr:colOff>101600</xdr:colOff>
      <xdr:row>39</xdr:row>
      <xdr:rowOff>46972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38099</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2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51003</xdr:rowOff>
    </xdr:from>
    <xdr:to>
      <xdr:col>85</xdr:col>
      <xdr:colOff>127000</xdr:colOff>
      <xdr:row>75</xdr:row>
      <xdr:rowOff>131356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909753"/>
          <a:ext cx="8382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51003</xdr:rowOff>
    </xdr:from>
    <xdr:to>
      <xdr:col>81</xdr:col>
      <xdr:colOff>50800</xdr:colOff>
      <xdr:row>76</xdr:row>
      <xdr:rowOff>7455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909753"/>
          <a:ext cx="889000" cy="12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146825</xdr:rowOff>
    </xdr:from>
    <xdr:to>
      <xdr:col>76</xdr:col>
      <xdr:colOff>114300</xdr:colOff>
      <xdr:row>76</xdr:row>
      <xdr:rowOff>7455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005575"/>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146825</xdr:rowOff>
    </xdr:from>
    <xdr:to>
      <xdr:col>71</xdr:col>
      <xdr:colOff>177800</xdr:colOff>
      <xdr:row>75</xdr:row>
      <xdr:rowOff>153721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05575"/>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80556</xdr:rowOff>
    </xdr:from>
    <xdr:to>
      <xdr:col>85</xdr:col>
      <xdr:colOff>177800</xdr:colOff>
      <xdr:row>76</xdr:row>
      <xdr:rowOff>10706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58983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203</xdr:rowOff>
    </xdr:from>
    <xdr:to>
      <xdr:col>81</xdr:col>
      <xdr:colOff>101600</xdr:colOff>
      <xdr:row>75</xdr:row>
      <xdr:rowOff>101803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92930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9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128105</xdr:rowOff>
    </xdr:from>
    <xdr:to>
      <xdr:col>76</xdr:col>
      <xdr:colOff>165100</xdr:colOff>
      <xdr:row>76</xdr:row>
      <xdr:rowOff>58254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49382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96024</xdr:rowOff>
    </xdr:from>
    <xdr:to>
      <xdr:col>72</xdr:col>
      <xdr:colOff>38100</xdr:colOff>
      <xdr:row>76</xdr:row>
      <xdr:rowOff>26175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54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17302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0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102921</xdr:rowOff>
    </xdr:from>
    <xdr:to>
      <xdr:col>67</xdr:col>
      <xdr:colOff>101600</xdr:colOff>
      <xdr:row>76</xdr:row>
      <xdr:rowOff>33071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24198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0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3626</xdr:rowOff>
    </xdr:from>
    <xdr:to>
      <xdr:col>85</xdr:col>
      <xdr:colOff>126364</xdr:colOff>
      <xdr:row>97</xdr:row>
      <xdr:rowOff>100267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05576"/>
          <a:ext cx="1269" cy="1125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104094</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7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100267</xdr:rowOff>
    </xdr:from>
    <xdr:to>
      <xdr:col>86</xdr:col>
      <xdr:colOff>25400</xdr:colOff>
      <xdr:row>97</xdr:row>
      <xdr:rowOff>100267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7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121753</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3626</xdr:rowOff>
    </xdr:from>
    <xdr:to>
      <xdr:col>86</xdr:col>
      <xdr:colOff>25400</xdr:colOff>
      <xdr:row>91</xdr:row>
      <xdr:rowOff>3626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05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100267</xdr:rowOff>
    </xdr:from>
    <xdr:to>
      <xdr:col>85</xdr:col>
      <xdr:colOff>127000</xdr:colOff>
      <xdr:row>95</xdr:row>
      <xdr:rowOff>138615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216567"/>
          <a:ext cx="838200" cy="20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126522</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071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103645</xdr:rowOff>
    </xdr:from>
    <xdr:to>
      <xdr:col>85</xdr:col>
      <xdr:colOff>177800</xdr:colOff>
      <xdr:row>95</xdr:row>
      <xdr:rowOff>33795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2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100267</xdr:rowOff>
    </xdr:from>
    <xdr:to>
      <xdr:col>81</xdr:col>
      <xdr:colOff>50800</xdr:colOff>
      <xdr:row>95</xdr:row>
      <xdr:rowOff>10255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216567"/>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162680</xdr:rowOff>
    </xdr:from>
    <xdr:to>
      <xdr:col>81</xdr:col>
      <xdr:colOff>101600</xdr:colOff>
      <xdr:row>94</xdr:row>
      <xdr:rowOff>92830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1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109357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58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131527</xdr:rowOff>
    </xdr:from>
    <xdr:to>
      <xdr:col>76</xdr:col>
      <xdr:colOff>114300</xdr:colOff>
      <xdr:row>95</xdr:row>
      <xdr:rowOff>10255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5562027"/>
          <a:ext cx="889000" cy="7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91242</xdr:rowOff>
    </xdr:from>
    <xdr:to>
      <xdr:col>76</xdr:col>
      <xdr:colOff>165100</xdr:colOff>
      <xdr:row>97</xdr:row>
      <xdr:rowOff>21392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12519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6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131527</xdr:rowOff>
    </xdr:from>
    <xdr:to>
      <xdr:col>71</xdr:col>
      <xdr:colOff>177800</xdr:colOff>
      <xdr:row>95</xdr:row>
      <xdr:rowOff>84150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5562027"/>
          <a:ext cx="889000" cy="80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23864</xdr:rowOff>
    </xdr:from>
    <xdr:to>
      <xdr:col>72</xdr:col>
      <xdr:colOff>38100</xdr:colOff>
      <xdr:row>96</xdr:row>
      <xdr:rowOff>125464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116591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67926</xdr:rowOff>
    </xdr:from>
    <xdr:to>
      <xdr:col>67</xdr:col>
      <xdr:colOff>101600</xdr:colOff>
      <xdr:row>96</xdr:row>
      <xdr:rowOff>169526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160653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87815</xdr:rowOff>
    </xdr:from>
    <xdr:to>
      <xdr:col>85</xdr:col>
      <xdr:colOff>177800</xdr:colOff>
      <xdr:row>96</xdr:row>
      <xdr:rowOff>17965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3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66242</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35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49467</xdr:rowOff>
    </xdr:from>
    <xdr:to>
      <xdr:col>81</xdr:col>
      <xdr:colOff>101600</xdr:colOff>
      <xdr:row>94</xdr:row>
      <xdr:rowOff>151067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1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142194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2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130905</xdr:rowOff>
    </xdr:from>
    <xdr:to>
      <xdr:col>76</xdr:col>
      <xdr:colOff>165100</xdr:colOff>
      <xdr:row>95</xdr:row>
      <xdr:rowOff>61055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2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77582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0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80727</xdr:rowOff>
    </xdr:from>
    <xdr:to>
      <xdr:col>72</xdr:col>
      <xdr:colOff>38100</xdr:colOff>
      <xdr:row>91</xdr:row>
      <xdr:rowOff>10877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55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27404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52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33350</xdr:rowOff>
    </xdr:from>
    <xdr:to>
      <xdr:col>67</xdr:col>
      <xdr:colOff>101600</xdr:colOff>
      <xdr:row>95</xdr:row>
      <xdr:rowOff>134950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3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151477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0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134801</xdr:rowOff>
    </xdr:from>
    <xdr:to>
      <xdr:col>116</xdr:col>
      <xdr:colOff>63500</xdr:colOff>
      <xdr:row>35</xdr:row>
      <xdr:rowOff>32584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964101"/>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39769</xdr:rowOff>
    </xdr:from>
    <xdr:to>
      <xdr:col>111</xdr:col>
      <xdr:colOff>177800</xdr:colOff>
      <xdr:row>34</xdr:row>
      <xdr:rowOff>134801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5869069"/>
          <a:ext cx="8890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39769</xdr:rowOff>
    </xdr:from>
    <xdr:to>
      <xdr:col>107</xdr:col>
      <xdr:colOff>50800</xdr:colOff>
      <xdr:row>34</xdr:row>
      <xdr:rowOff>123045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869069"/>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143292</xdr:rowOff>
    </xdr:from>
    <xdr:to>
      <xdr:col>102</xdr:col>
      <xdr:colOff>114300</xdr:colOff>
      <xdr:row>34</xdr:row>
      <xdr:rowOff>123045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5801142"/>
          <a:ext cx="8890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153234</xdr:rowOff>
    </xdr:from>
    <xdr:to>
      <xdr:col>116</xdr:col>
      <xdr:colOff>114300</xdr:colOff>
      <xdr:row>35</xdr:row>
      <xdr:rowOff>83384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98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4661</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83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84001</xdr:rowOff>
    </xdr:from>
    <xdr:to>
      <xdr:col>112</xdr:col>
      <xdr:colOff>38100</xdr:colOff>
      <xdr:row>35</xdr:row>
      <xdr:rowOff>14151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30678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160419</xdr:rowOff>
    </xdr:from>
    <xdr:to>
      <xdr:col>107</xdr:col>
      <xdr:colOff>101600</xdr:colOff>
      <xdr:row>34</xdr:row>
      <xdr:rowOff>90569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8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107096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72245</xdr:rowOff>
    </xdr:from>
    <xdr:to>
      <xdr:col>102</xdr:col>
      <xdr:colOff>165100</xdr:colOff>
      <xdr:row>35</xdr:row>
      <xdr:rowOff>2395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18922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6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92492</xdr:rowOff>
    </xdr:from>
    <xdr:to>
      <xdr:col>98</xdr:col>
      <xdr:colOff>38100</xdr:colOff>
      <xdr:row>34</xdr:row>
      <xdr:rowOff>22642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7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39169</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5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98954</xdr:rowOff>
    </xdr:from>
    <xdr:to>
      <xdr:col>116</xdr:col>
      <xdr:colOff>63500</xdr:colOff>
      <xdr:row>58</xdr:row>
      <xdr:rowOff>104986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1004305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88483</xdr:rowOff>
    </xdr:from>
    <xdr:to>
      <xdr:col>111</xdr:col>
      <xdr:colOff>177800</xdr:colOff>
      <xdr:row>58</xdr:row>
      <xdr:rowOff>104986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032583"/>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88483</xdr:rowOff>
    </xdr:from>
    <xdr:to>
      <xdr:col>107</xdr:col>
      <xdr:colOff>50800</xdr:colOff>
      <xdr:row>58</xdr:row>
      <xdr:rowOff>142639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10032583"/>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139842</xdr:rowOff>
    </xdr:from>
    <xdr:to>
      <xdr:col>102</xdr:col>
      <xdr:colOff>114300</xdr:colOff>
      <xdr:row>58</xdr:row>
      <xdr:rowOff>142639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083942"/>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48154</xdr:rowOff>
    </xdr:from>
    <xdr:to>
      <xdr:col>116</xdr:col>
      <xdr:colOff>114300</xdr:colOff>
      <xdr:row>58</xdr:row>
      <xdr:rowOff>149754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99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26581</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54186</xdr:rowOff>
    </xdr:from>
    <xdr:to>
      <xdr:col>112</xdr:col>
      <xdr:colOff>38100</xdr:colOff>
      <xdr:row>58</xdr:row>
      <xdr:rowOff>155786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99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146913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1009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37683</xdr:rowOff>
    </xdr:from>
    <xdr:to>
      <xdr:col>107</xdr:col>
      <xdr:colOff>101600</xdr:colOff>
      <xdr:row>58</xdr:row>
      <xdr:rowOff>139283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9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130410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10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91839</xdr:rowOff>
    </xdr:from>
    <xdr:to>
      <xdr:col>102</xdr:col>
      <xdr:colOff>165100</xdr:colOff>
      <xdr:row>59</xdr:row>
      <xdr:rowOff>21989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59</xdr:row>
      <xdr:rowOff>13116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101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89042</xdr:rowOff>
    </xdr:from>
    <xdr:to>
      <xdr:col>98</xdr:col>
      <xdr:colOff>38100</xdr:colOff>
      <xdr:row>59</xdr:row>
      <xdr:rowOff>19192</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0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59</xdr:row>
      <xdr:rowOff>10319</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1012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115393</xdr:rowOff>
    </xdr:from>
    <xdr:to>
      <xdr:col>116</xdr:col>
      <xdr:colOff>63500</xdr:colOff>
      <xdr:row>76</xdr:row>
      <xdr:rowOff>153569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3145593"/>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144614</xdr:rowOff>
    </xdr:from>
    <xdr:to>
      <xdr:col>111</xdr:col>
      <xdr:colOff>177800</xdr:colOff>
      <xdr:row>76</xdr:row>
      <xdr:rowOff>153569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3174814"/>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144614</xdr:rowOff>
    </xdr:from>
    <xdr:to>
      <xdr:col>107</xdr:col>
      <xdr:colOff>50800</xdr:colOff>
      <xdr:row>77</xdr:row>
      <xdr:rowOff>22885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9545300" y="1317481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22885</xdr:rowOff>
    </xdr:from>
    <xdr:to>
      <xdr:col>102</xdr:col>
      <xdr:colOff>114300</xdr:colOff>
      <xdr:row>77</xdr:row>
      <xdr:rowOff>63919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8656300" y="13224535"/>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64593</xdr:rowOff>
    </xdr:from>
    <xdr:to>
      <xdr:col>116</xdr:col>
      <xdr:colOff>114300</xdr:colOff>
      <xdr:row>76</xdr:row>
      <xdr:rowOff>166193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3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43020</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30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102769</xdr:rowOff>
    </xdr:from>
    <xdr:to>
      <xdr:col>112</xdr:col>
      <xdr:colOff>38100</xdr:colOff>
      <xdr:row>77</xdr:row>
      <xdr:rowOff>32919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31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24046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2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93814</xdr:rowOff>
    </xdr:from>
    <xdr:to>
      <xdr:col>107</xdr:col>
      <xdr:colOff>101600</xdr:colOff>
      <xdr:row>77</xdr:row>
      <xdr:rowOff>23964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15091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3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143535</xdr:rowOff>
    </xdr:from>
    <xdr:to>
      <xdr:col>102</xdr:col>
      <xdr:colOff>165100</xdr:colOff>
      <xdr:row>77</xdr:row>
      <xdr:rowOff>73685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3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64812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32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13119</xdr:rowOff>
    </xdr:from>
    <xdr:to>
      <xdr:col>98</xdr:col>
      <xdr:colOff>38100</xdr:colOff>
      <xdr:row>77</xdr:row>
      <xdr:rowOff>114719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32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105846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33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・歳出総額は令和３年度比で約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億円の減少となっているが、令和３年度に実施していた感染症拡大防止協力金（補助費等）等の新型コロナウイルス感染症関連経費が大幅に減少したことなどによるものである。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・物件費が令和３年度比で増加しているが、これは主に地方創生臨時交付金により実施した商店街等消費喚起促進事業の増加などによるものである。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・扶助費が令和３年度比で減少しているが、これは主に子育て世帯等臨時特別給付金の減少などによるものである。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・補助費等が令和３年度比で減少しているが、これは主に前述の感染症拡大防止協力金の減少などによるものである。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・普通建設事業費が令和３年度比で増加しているが、これは主に公共施設の長寿命化に係る工事費の増加などによるものである。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・繰出金が令和３年度比で増加しているが、これは主に高齢化の進展に伴う後期高齢者医療事業特別会計や介護保険事業特別会計への繰出金の増加などによるものである。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宮城県仙台市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1,067,486
1,052,735
786.35
590,227,702
582,541,084
3,596,641
287,874,499
762,635,866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40096</xdr:rowOff>
    </xdr:from>
    <xdr:to>
      <xdr:col>24</xdr:col>
      <xdr:colOff>63500</xdr:colOff>
      <xdr:row>34</xdr:row>
      <xdr:rowOff>67854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693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40096</xdr:rowOff>
    </xdr:from>
    <xdr:to>
      <xdr:col>19</xdr:col>
      <xdr:colOff>177800</xdr:colOff>
      <xdr:row>34</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69396"/>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43361</xdr:rowOff>
    </xdr:from>
    <xdr:to>
      <xdr:col>15</xdr:col>
      <xdr:colOff>50800</xdr:colOff>
      <xdr:row>34</xdr:row>
      <xdr:rowOff>123372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7266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43361</xdr:rowOff>
    </xdr:from>
    <xdr:to>
      <xdr:col>10</xdr:col>
      <xdr:colOff>114300</xdr:colOff>
      <xdr:row>34</xdr:row>
      <xdr:rowOff>48260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7266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17054</xdr:rowOff>
    </xdr:from>
    <xdr:to>
      <xdr:col>24</xdr:col>
      <xdr:colOff>114300</xdr:colOff>
      <xdr:row>34</xdr:row>
      <xdr:rowOff>118654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39931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160746</xdr:rowOff>
    </xdr:from>
    <xdr:to>
      <xdr:col>20</xdr:col>
      <xdr:colOff>38100</xdr:colOff>
      <xdr:row>34</xdr:row>
      <xdr:rowOff>90896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107423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72572</xdr:rowOff>
    </xdr:from>
    <xdr:to>
      <xdr:col>15</xdr:col>
      <xdr:colOff>101600</xdr:colOff>
      <xdr:row>35</xdr:row>
      <xdr:rowOff>2722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164011</xdr:rowOff>
    </xdr:from>
    <xdr:to>
      <xdr:col>10</xdr:col>
      <xdr:colOff>165100</xdr:colOff>
      <xdr:row>34</xdr:row>
      <xdr:rowOff>94161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32791</xdr:rowOff>
    </xdr:from>
    <xdr:to>
      <xdr:col>24</xdr:col>
      <xdr:colOff>63500</xdr:colOff>
      <xdr:row>58</xdr:row>
      <xdr:rowOff>49288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76891"/>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40415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8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158166</xdr:rowOff>
    </xdr:from>
    <xdr:to>
      <xdr:col>19</xdr:col>
      <xdr:colOff>177800</xdr:colOff>
      <xdr:row>58</xdr:row>
      <xdr:rowOff>32791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30666"/>
          <a:ext cx="889000" cy="12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158166</xdr:rowOff>
    </xdr:from>
    <xdr:to>
      <xdr:col>15</xdr:col>
      <xdr:colOff>50800</xdr:colOff>
      <xdr:row>57</xdr:row>
      <xdr:rowOff>115786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30666"/>
          <a:ext cx="889000" cy="11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115786</xdr:rowOff>
    </xdr:from>
    <xdr:to>
      <xdr:col>10</xdr:col>
      <xdr:colOff>114300</xdr:colOff>
      <xdr:row>58</xdr:row>
      <xdr:rowOff>118949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88436"/>
          <a:ext cx="889000" cy="1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169938</xdr:rowOff>
    </xdr:from>
    <xdr:to>
      <xdr:col>24</xdr:col>
      <xdr:colOff>114300</xdr:colOff>
      <xdr:row>58</xdr:row>
      <xdr:rowOff>100088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84865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153441</xdr:rowOff>
    </xdr:from>
    <xdr:to>
      <xdr:col>20</xdr:col>
      <xdr:colOff>38100</xdr:colOff>
      <xdr:row>58</xdr:row>
      <xdr:rowOff>83591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100118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107366</xdr:rowOff>
    </xdr:from>
    <xdr:to>
      <xdr:col>15</xdr:col>
      <xdr:colOff>101600</xdr:colOff>
      <xdr:row>51</xdr:row>
      <xdr:rowOff>37516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54043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45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64986</xdr:rowOff>
    </xdr:from>
    <xdr:to>
      <xdr:col>10</xdr:col>
      <xdr:colOff>165100</xdr:colOff>
      <xdr:row>57</xdr:row>
      <xdr:rowOff>166586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11663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68149</xdr:rowOff>
    </xdr:from>
    <xdr:to>
      <xdr:col>6</xdr:col>
      <xdr:colOff>38100</xdr:colOff>
      <xdr:row>58</xdr:row>
      <xdr:rowOff>169749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73003</xdr:rowOff>
    </xdr:from>
    <xdr:to>
      <xdr:col>24</xdr:col>
      <xdr:colOff>63500</xdr:colOff>
      <xdr:row>76</xdr:row>
      <xdr:rowOff>130491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03203"/>
          <a:ext cx="838200" cy="5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73003</xdr:rowOff>
    </xdr:from>
    <xdr:to>
      <xdr:col>19</xdr:col>
      <xdr:colOff>177800</xdr:colOff>
      <xdr:row>77</xdr:row>
      <xdr:rowOff>162120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03203"/>
          <a:ext cx="889000" cy="2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162120</xdr:rowOff>
    </xdr:from>
    <xdr:to>
      <xdr:col>15</xdr:col>
      <xdr:colOff>50800</xdr:colOff>
      <xdr:row>78</xdr:row>
      <xdr:rowOff>29570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3770"/>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29570</xdr:rowOff>
    </xdr:from>
    <xdr:to>
      <xdr:col>10</xdr:col>
      <xdr:colOff>114300</xdr:colOff>
      <xdr:row>78</xdr:row>
      <xdr:rowOff>84049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02670"/>
          <a:ext cx="889000" cy="5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79691</xdr:rowOff>
    </xdr:from>
    <xdr:to>
      <xdr:col>24</xdr:col>
      <xdr:colOff>114300</xdr:colOff>
      <xdr:row>77</xdr:row>
      <xdr:rowOff>9841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0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58118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8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22203</xdr:rowOff>
    </xdr:from>
    <xdr:to>
      <xdr:col>20</xdr:col>
      <xdr:colOff>38100</xdr:colOff>
      <xdr:row>76</xdr:row>
      <xdr:rowOff>123803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114930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4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111320</xdr:rowOff>
    </xdr:from>
    <xdr:to>
      <xdr:col>15</xdr:col>
      <xdr:colOff>101600</xdr:colOff>
      <xdr:row>78</xdr:row>
      <xdr:rowOff>41470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32597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150220</xdr:rowOff>
    </xdr:from>
    <xdr:to>
      <xdr:col>10</xdr:col>
      <xdr:colOff>165100</xdr:colOff>
      <xdr:row>78</xdr:row>
      <xdr:rowOff>80370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71497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33249</xdr:rowOff>
    </xdr:from>
    <xdr:to>
      <xdr:col>6</xdr:col>
      <xdr:colOff>38100</xdr:colOff>
      <xdr:row>78</xdr:row>
      <xdr:rowOff>134849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125976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149782</xdr:rowOff>
    </xdr:from>
    <xdr:to>
      <xdr:col>24</xdr:col>
      <xdr:colOff>63500</xdr:colOff>
      <xdr:row>94</xdr:row>
      <xdr:rowOff>30087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094632"/>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123837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6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30087</xdr:rowOff>
    </xdr:from>
    <xdr:to>
      <xdr:col>19</xdr:col>
      <xdr:colOff>177800</xdr:colOff>
      <xdr:row>96</xdr:row>
      <xdr:rowOff>88081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46387"/>
          <a:ext cx="889000" cy="40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100359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88081</xdr:rowOff>
    </xdr:from>
    <xdr:to>
      <xdr:col>15</xdr:col>
      <xdr:colOff>50800</xdr:colOff>
      <xdr:row>97</xdr:row>
      <xdr:rowOff>35688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7281"/>
          <a:ext cx="889000" cy="1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165760</xdr:rowOff>
    </xdr:from>
    <xdr:to>
      <xdr:col>10</xdr:col>
      <xdr:colOff>114300</xdr:colOff>
      <xdr:row>97</xdr:row>
      <xdr:rowOff>35688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24960"/>
          <a:ext cx="889000" cy="4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98982</xdr:rowOff>
    </xdr:from>
    <xdr:to>
      <xdr:col>24</xdr:col>
      <xdr:colOff>114300</xdr:colOff>
      <xdr:row>94</xdr:row>
      <xdr:rowOff>29132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0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121859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89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150737</xdr:rowOff>
    </xdr:from>
    <xdr:to>
      <xdr:col>20</xdr:col>
      <xdr:colOff>38100</xdr:colOff>
      <xdr:row>94</xdr:row>
      <xdr:rowOff>80887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97414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8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37281</xdr:rowOff>
    </xdr:from>
    <xdr:to>
      <xdr:col>15</xdr:col>
      <xdr:colOff>101600</xdr:colOff>
      <xdr:row>96</xdr:row>
      <xdr:rowOff>138881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130008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156338</xdr:rowOff>
    </xdr:from>
    <xdr:to>
      <xdr:col>10</xdr:col>
      <xdr:colOff>165100</xdr:colOff>
      <xdr:row>97</xdr:row>
      <xdr:rowOff>86488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77615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114960</xdr:rowOff>
    </xdr:from>
    <xdr:to>
      <xdr:col>6</xdr:col>
      <xdr:colOff>38100</xdr:colOff>
      <xdr:row>97</xdr:row>
      <xdr:rowOff>45110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36237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152400</xdr:rowOff>
    </xdr:from>
    <xdr:to>
      <xdr:col>55</xdr:col>
      <xdr:colOff>0</xdr:colOff>
      <xdr:row>37</xdr:row>
      <xdr:rowOff>20320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3246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76217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82550</xdr:rowOff>
    </xdr:from>
    <xdr:to>
      <xdr:col>50</xdr:col>
      <xdr:colOff>114300</xdr:colOff>
      <xdr:row>37</xdr:row>
      <xdr:rowOff>20320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5475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119380</xdr:rowOff>
    </xdr:from>
    <xdr:to>
      <xdr:col>45</xdr:col>
      <xdr:colOff>177800</xdr:colOff>
      <xdr:row>36</xdr:row>
      <xdr:rowOff>82550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948680"/>
          <a:ext cx="889000" cy="3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99077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28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119380</xdr:rowOff>
    </xdr:from>
    <xdr:to>
      <xdr:col>41</xdr:col>
      <xdr:colOff>50800</xdr:colOff>
      <xdr:row>36</xdr:row>
      <xdr:rowOff>30480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94868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80027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140970</xdr:rowOff>
    </xdr:from>
    <xdr:to>
      <xdr:col>50</xdr:col>
      <xdr:colOff>165100</xdr:colOff>
      <xdr:row>37</xdr:row>
      <xdr:rowOff>71120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62247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31750</xdr:rowOff>
    </xdr:from>
    <xdr:to>
      <xdr:col>46</xdr:col>
      <xdr:colOff>38100</xdr:colOff>
      <xdr:row>36</xdr:row>
      <xdr:rowOff>133350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124477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68580</xdr:rowOff>
    </xdr:from>
    <xdr:to>
      <xdr:col>41</xdr:col>
      <xdr:colOff>101600</xdr:colOff>
      <xdr:row>34</xdr:row>
      <xdr:rowOff>170180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15257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67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151130</xdr:rowOff>
    </xdr:from>
    <xdr:to>
      <xdr:col>36</xdr:col>
      <xdr:colOff>165100</xdr:colOff>
      <xdr:row>36</xdr:row>
      <xdr:rowOff>81280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97807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92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112649</xdr:rowOff>
    </xdr:from>
    <xdr:to>
      <xdr:col>55</xdr:col>
      <xdr:colOff>0</xdr:colOff>
      <xdr:row>57</xdr:row>
      <xdr:rowOff>112776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85299"/>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74058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5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112776</xdr:rowOff>
    </xdr:from>
    <xdr:to>
      <xdr:col>50</xdr:col>
      <xdr:colOff>114300</xdr:colOff>
      <xdr:row>57</xdr:row>
      <xdr:rowOff>118872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854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104775</xdr:rowOff>
    </xdr:from>
    <xdr:to>
      <xdr:col>45</xdr:col>
      <xdr:colOff>177800</xdr:colOff>
      <xdr:row>57</xdr:row>
      <xdr:rowOff>118872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7742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104775</xdr:rowOff>
    </xdr:from>
    <xdr:to>
      <xdr:col>41</xdr:col>
      <xdr:colOff>50800</xdr:colOff>
      <xdr:row>57</xdr:row>
      <xdr:rowOff>118364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77425"/>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61849</xdr:rowOff>
    </xdr:from>
    <xdr:to>
      <xdr:col>55</xdr:col>
      <xdr:colOff>50800</xdr:colOff>
      <xdr:row>57</xdr:row>
      <xdr:rowOff>163449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40276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61976</xdr:rowOff>
    </xdr:from>
    <xdr:to>
      <xdr:col>50</xdr:col>
      <xdr:colOff>165100</xdr:colOff>
      <xdr:row>57</xdr:row>
      <xdr:rowOff>163576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154703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68072</xdr:rowOff>
    </xdr:from>
    <xdr:to>
      <xdr:col>46</xdr:col>
      <xdr:colOff>38100</xdr:colOff>
      <xdr:row>57</xdr:row>
      <xdr:rowOff>169672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160799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53975</xdr:rowOff>
    </xdr:from>
    <xdr:to>
      <xdr:col>41</xdr:col>
      <xdr:colOff>101600</xdr:colOff>
      <xdr:row>57</xdr:row>
      <xdr:rowOff>155575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652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6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67564</xdr:rowOff>
    </xdr:from>
    <xdr:to>
      <xdr:col>36</xdr:col>
      <xdr:colOff>165100</xdr:colOff>
      <xdr:row>57</xdr:row>
      <xdr:rowOff>169164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14241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6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165663</xdr:rowOff>
    </xdr:from>
    <xdr:to>
      <xdr:col>55</xdr:col>
      <xdr:colOff>0</xdr:colOff>
      <xdr:row>77</xdr:row>
      <xdr:rowOff>171171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24413"/>
          <a:ext cx="838200" cy="3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165663</xdr:rowOff>
    </xdr:from>
    <xdr:to>
      <xdr:col>50</xdr:col>
      <xdr:colOff>114300</xdr:colOff>
      <xdr:row>77</xdr:row>
      <xdr:rowOff>62585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24413"/>
          <a:ext cx="889000" cy="2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62585</xdr:rowOff>
    </xdr:from>
    <xdr:to>
      <xdr:col>45</xdr:col>
      <xdr:colOff>177800</xdr:colOff>
      <xdr:row>78</xdr:row>
      <xdr:rowOff>77956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4235"/>
          <a:ext cx="889000" cy="18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77956</xdr:rowOff>
    </xdr:from>
    <xdr:to>
      <xdr:col>41</xdr:col>
      <xdr:colOff>50800</xdr:colOff>
      <xdr:row>78</xdr:row>
      <xdr:rowOff>97867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51056"/>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120371</xdr:rowOff>
    </xdr:from>
    <xdr:to>
      <xdr:col>55</xdr:col>
      <xdr:colOff>50800</xdr:colOff>
      <xdr:row>78</xdr:row>
      <xdr:rowOff>50521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98798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114863</xdr:rowOff>
    </xdr:from>
    <xdr:to>
      <xdr:col>50</xdr:col>
      <xdr:colOff>165100</xdr:colOff>
      <xdr:row>76</xdr:row>
      <xdr:rowOff>45013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61540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4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11785</xdr:rowOff>
    </xdr:from>
    <xdr:to>
      <xdr:col>46</xdr:col>
      <xdr:colOff>38100</xdr:colOff>
      <xdr:row>77</xdr:row>
      <xdr:rowOff>113385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104512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27156</xdr:rowOff>
    </xdr:from>
    <xdr:to>
      <xdr:col>41</xdr:col>
      <xdr:colOff>101600</xdr:colOff>
      <xdr:row>78</xdr:row>
      <xdr:rowOff>128756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119883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47067</xdr:rowOff>
    </xdr:from>
    <xdr:to>
      <xdr:col>36</xdr:col>
      <xdr:colOff>165100</xdr:colOff>
      <xdr:row>78</xdr:row>
      <xdr:rowOff>148667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139794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58615</xdr:rowOff>
    </xdr:from>
    <xdr:to>
      <xdr:col>55</xdr:col>
      <xdr:colOff>0</xdr:colOff>
      <xdr:row>97</xdr:row>
      <xdr:rowOff>52375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17815"/>
          <a:ext cx="838200" cy="16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58615</xdr:rowOff>
    </xdr:from>
    <xdr:to>
      <xdr:col>50</xdr:col>
      <xdr:colOff>114300</xdr:colOff>
      <xdr:row>97</xdr:row>
      <xdr:rowOff>59781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17815"/>
          <a:ext cx="889000" cy="17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48991</xdr:rowOff>
    </xdr:from>
    <xdr:to>
      <xdr:col>45</xdr:col>
      <xdr:colOff>177800</xdr:colOff>
      <xdr:row>97</xdr:row>
      <xdr:rowOff>59781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79641"/>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10723</xdr:rowOff>
    </xdr:from>
    <xdr:to>
      <xdr:col>41</xdr:col>
      <xdr:colOff>50800</xdr:colOff>
      <xdr:row>97</xdr:row>
      <xdr:rowOff>48991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69923"/>
          <a:ext cx="889000" cy="20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32377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23530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xdr:rowOff>
    </xdr:from>
    <xdr:to>
      <xdr:col>55</xdr:col>
      <xdr:colOff>50800</xdr:colOff>
      <xdr:row>97</xdr:row>
      <xdr:rowOff>103175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151452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7815</xdr:rowOff>
    </xdr:from>
    <xdr:to>
      <xdr:col>50</xdr:col>
      <xdr:colOff>165100</xdr:colOff>
      <xdr:row>96</xdr:row>
      <xdr:rowOff>109415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100542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8981</xdr:rowOff>
    </xdr:from>
    <xdr:to>
      <xdr:col>46</xdr:col>
      <xdr:colOff>38100</xdr:colOff>
      <xdr:row>97</xdr:row>
      <xdr:rowOff>110581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101708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169641</xdr:rowOff>
    </xdr:from>
    <xdr:to>
      <xdr:col>41</xdr:col>
      <xdr:colOff>101600</xdr:colOff>
      <xdr:row>97</xdr:row>
      <xdr:rowOff>99791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90918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131373</xdr:rowOff>
    </xdr:from>
    <xdr:to>
      <xdr:col>36</xdr:col>
      <xdr:colOff>165100</xdr:colOff>
      <xdr:row>96</xdr:row>
      <xdr:rowOff>61523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1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35034</xdr:rowOff>
    </xdr:from>
    <xdr:to>
      <xdr:col>85</xdr:col>
      <xdr:colOff>127000</xdr:colOff>
      <xdr:row>35</xdr:row>
      <xdr:rowOff>109165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35784"/>
          <a:ext cx="838200" cy="7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162723</xdr:rowOff>
    </xdr:from>
    <xdr:to>
      <xdr:col>81</xdr:col>
      <xdr:colOff>50800</xdr:colOff>
      <xdr:row>35</xdr:row>
      <xdr:rowOff>109165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92023"/>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162723</xdr:rowOff>
    </xdr:from>
    <xdr:to>
      <xdr:col>76</xdr:col>
      <xdr:colOff>114300</xdr:colOff>
      <xdr:row>35</xdr:row>
      <xdr:rowOff>417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9202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120106</xdr:rowOff>
    </xdr:from>
    <xdr:to>
      <xdr:col>71</xdr:col>
      <xdr:colOff>177800</xdr:colOff>
      <xdr:row>35</xdr:row>
      <xdr:rowOff>417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77956"/>
          <a:ext cx="889000" cy="2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155684</xdr:rowOff>
    </xdr:from>
    <xdr:to>
      <xdr:col>85</xdr:col>
      <xdr:colOff>177800</xdr:colOff>
      <xdr:row>35</xdr:row>
      <xdr:rowOff>85834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7111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3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58365</xdr:rowOff>
    </xdr:from>
    <xdr:to>
      <xdr:col>81</xdr:col>
      <xdr:colOff>101600</xdr:colOff>
      <xdr:row>35</xdr:row>
      <xdr:rowOff>159965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151092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1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111923</xdr:rowOff>
    </xdr:from>
    <xdr:to>
      <xdr:col>76</xdr:col>
      <xdr:colOff>165100</xdr:colOff>
      <xdr:row>35</xdr:row>
      <xdr:rowOff>42073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58600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121067</xdr:rowOff>
    </xdr:from>
    <xdr:to>
      <xdr:col>72</xdr:col>
      <xdr:colOff>38100</xdr:colOff>
      <xdr:row>35</xdr:row>
      <xdr:rowOff>51217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9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42344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4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69306</xdr:rowOff>
    </xdr:from>
    <xdr:to>
      <xdr:col>67</xdr:col>
      <xdr:colOff>101600</xdr:colOff>
      <xdr:row>33</xdr:row>
      <xdr:rowOff>170906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15983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5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28143</xdr:rowOff>
    </xdr:from>
    <xdr:to>
      <xdr:col>85</xdr:col>
      <xdr:colOff>127000</xdr:colOff>
      <xdr:row>52</xdr:row>
      <xdr:rowOff>151816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8943543"/>
          <a:ext cx="8382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19418</xdr:rowOff>
    </xdr:from>
    <xdr:to>
      <xdr:col>81</xdr:col>
      <xdr:colOff>50800</xdr:colOff>
      <xdr:row>52</xdr:row>
      <xdr:rowOff>151816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934818"/>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19418</xdr:rowOff>
    </xdr:from>
    <xdr:to>
      <xdr:col>76</xdr:col>
      <xdr:colOff>114300</xdr:colOff>
      <xdr:row>53</xdr:row>
      <xdr:rowOff>74816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934818"/>
          <a:ext cx="889000" cy="22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74816</xdr:rowOff>
    </xdr:from>
    <xdr:to>
      <xdr:col>71</xdr:col>
      <xdr:colOff>177800</xdr:colOff>
      <xdr:row>55</xdr:row>
      <xdr:rowOff>72796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161666"/>
          <a:ext cx="889000" cy="3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148793</xdr:rowOff>
    </xdr:from>
    <xdr:to>
      <xdr:col>85</xdr:col>
      <xdr:colOff>177800</xdr:colOff>
      <xdr:row>52</xdr:row>
      <xdr:rowOff>78943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9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63720</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0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101016</xdr:rowOff>
    </xdr:from>
    <xdr:to>
      <xdr:col>81</xdr:col>
      <xdr:colOff>101600</xdr:colOff>
      <xdr:row>53</xdr:row>
      <xdr:rowOff>31166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0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47693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7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140068</xdr:rowOff>
    </xdr:from>
    <xdr:to>
      <xdr:col>76</xdr:col>
      <xdr:colOff>165100</xdr:colOff>
      <xdr:row>52</xdr:row>
      <xdr:rowOff>70218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8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86745</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65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24016</xdr:rowOff>
    </xdr:from>
    <xdr:to>
      <xdr:col>72</xdr:col>
      <xdr:colOff>38100</xdr:colOff>
      <xdr:row>53</xdr:row>
      <xdr:rowOff>125616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1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142143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88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21996</xdr:rowOff>
    </xdr:from>
    <xdr:to>
      <xdr:col>67</xdr:col>
      <xdr:colOff>101600</xdr:colOff>
      <xdr:row>55</xdr:row>
      <xdr:rowOff>123596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140123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123698</xdr:rowOff>
    </xdr:from>
    <xdr:to>
      <xdr:col>85</xdr:col>
      <xdr:colOff>127000</xdr:colOff>
      <xdr:row>77</xdr:row>
      <xdr:rowOff>103451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153898"/>
          <a:ext cx="838200" cy="1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54917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28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65405</xdr:rowOff>
    </xdr:from>
    <xdr:to>
      <xdr:col>81</xdr:col>
      <xdr:colOff>50800</xdr:colOff>
      <xdr:row>77</xdr:row>
      <xdr:rowOff>103451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267055"/>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65405</xdr:rowOff>
    </xdr:from>
    <xdr:to>
      <xdr:col>76</xdr:col>
      <xdr:colOff>114300</xdr:colOff>
      <xdr:row>77</xdr:row>
      <xdr:rowOff>155049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267055"/>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155049</xdr:rowOff>
    </xdr:from>
    <xdr:to>
      <xdr:col>71</xdr:col>
      <xdr:colOff>177800</xdr:colOff>
      <xdr:row>78</xdr:row>
      <xdr:rowOff>167622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356699"/>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72898</xdr:rowOff>
    </xdr:from>
    <xdr:to>
      <xdr:col>85</xdr:col>
      <xdr:colOff>177800</xdr:colOff>
      <xdr:row>77</xdr:row>
      <xdr:rowOff>3048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95775</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295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52651</xdr:rowOff>
    </xdr:from>
    <xdr:to>
      <xdr:col>81</xdr:col>
      <xdr:colOff>101600</xdr:colOff>
      <xdr:row>77</xdr:row>
      <xdr:rowOff>154251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2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170778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02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xdr:rowOff>
    </xdr:from>
    <xdr:to>
      <xdr:col>76</xdr:col>
      <xdr:colOff>165100</xdr:colOff>
      <xdr:row>77</xdr:row>
      <xdr:rowOff>116205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132732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299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104249</xdr:rowOff>
    </xdr:from>
    <xdr:to>
      <xdr:col>72</xdr:col>
      <xdr:colOff>38100</xdr:colOff>
      <xdr:row>78</xdr:row>
      <xdr:rowOff>34399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50926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08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116822</xdr:rowOff>
    </xdr:from>
    <xdr:to>
      <xdr:col>67</xdr:col>
      <xdr:colOff>101600</xdr:colOff>
      <xdr:row>79</xdr:row>
      <xdr:rowOff>46972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38099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58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41135</xdr:rowOff>
    </xdr:from>
    <xdr:to>
      <xdr:col>85</xdr:col>
      <xdr:colOff>127000</xdr:colOff>
      <xdr:row>95</xdr:row>
      <xdr:rowOff>123392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328885"/>
          <a:ext cx="838200" cy="8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41135</xdr:rowOff>
    </xdr:from>
    <xdr:to>
      <xdr:col>81</xdr:col>
      <xdr:colOff>50800</xdr:colOff>
      <xdr:row>95</xdr:row>
      <xdr:rowOff>171362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328885"/>
          <a:ext cx="889000" cy="1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138291</xdr:rowOff>
    </xdr:from>
    <xdr:to>
      <xdr:col>76</xdr:col>
      <xdr:colOff>114300</xdr:colOff>
      <xdr:row>95</xdr:row>
      <xdr:rowOff>171362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26041"/>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138291</xdr:rowOff>
    </xdr:from>
    <xdr:to>
      <xdr:col>71</xdr:col>
      <xdr:colOff>177800</xdr:colOff>
      <xdr:row>95</xdr:row>
      <xdr:rowOff>145492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42604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72592</xdr:rowOff>
    </xdr:from>
    <xdr:to>
      <xdr:col>85</xdr:col>
      <xdr:colOff>177800</xdr:colOff>
      <xdr:row>96</xdr:row>
      <xdr:rowOff>2742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51019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161785</xdr:rowOff>
    </xdr:from>
    <xdr:to>
      <xdr:col>81</xdr:col>
      <xdr:colOff>101600</xdr:colOff>
      <xdr:row>95</xdr:row>
      <xdr:rowOff>91935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2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83062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120562</xdr:rowOff>
    </xdr:from>
    <xdr:to>
      <xdr:col>76</xdr:col>
      <xdr:colOff>165100</xdr:colOff>
      <xdr:row>96</xdr:row>
      <xdr:rowOff>50712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41839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87491</xdr:rowOff>
    </xdr:from>
    <xdr:to>
      <xdr:col>72</xdr:col>
      <xdr:colOff>38100</xdr:colOff>
      <xdr:row>96</xdr:row>
      <xdr:rowOff>17641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8768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94692</xdr:rowOff>
    </xdr:from>
    <xdr:to>
      <xdr:col>67</xdr:col>
      <xdr:colOff>101600</xdr:colOff>
      <xdr:row>96</xdr:row>
      <xdr:rowOff>24842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15969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70104</xdr:rowOff>
    </xdr:from>
    <xdr:to>
      <xdr:col>116</xdr:col>
      <xdr:colOff>63500</xdr:colOff>
      <xdr:row>36</xdr:row>
      <xdr:rowOff>104394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2423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71899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244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36449</xdr:rowOff>
    </xdr:from>
    <xdr:to>
      <xdr:col>111</xdr:col>
      <xdr:colOff>177800</xdr:colOff>
      <xdr:row>36</xdr:row>
      <xdr:rowOff>70104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208649"/>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39641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3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36322</xdr:rowOff>
    </xdr:from>
    <xdr:to>
      <xdr:col>107</xdr:col>
      <xdr:colOff>50800</xdr:colOff>
      <xdr:row>36</xdr:row>
      <xdr:rowOff>36449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20852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23893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88138</xdr:rowOff>
    </xdr:from>
    <xdr:to>
      <xdr:col>102</xdr:col>
      <xdr:colOff>114300</xdr:colOff>
      <xdr:row>36</xdr:row>
      <xdr:rowOff>36322</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088888"/>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18051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53594</xdr:rowOff>
    </xdr:from>
    <xdr:to>
      <xdr:col>116</xdr:col>
      <xdr:colOff>114300</xdr:colOff>
      <xdr:row>36</xdr:row>
      <xdr:rowOff>155194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2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76471</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19304</xdr:rowOff>
    </xdr:from>
    <xdr:to>
      <xdr:col>112</xdr:col>
      <xdr:colOff>38100</xdr:colOff>
      <xdr:row>36</xdr:row>
      <xdr:rowOff>120904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1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137431</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59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157099</xdr:rowOff>
    </xdr:from>
    <xdr:to>
      <xdr:col>107</xdr:col>
      <xdr:colOff>101600</xdr:colOff>
      <xdr:row>36</xdr:row>
      <xdr:rowOff>87249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1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103776</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99428" y="59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156972</xdr:rowOff>
    </xdr:from>
    <xdr:to>
      <xdr:col>102</xdr:col>
      <xdr:colOff>165100</xdr:colOff>
      <xdr:row>36</xdr:row>
      <xdr:rowOff>87122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1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103649</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10428" y="59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37338</xdr:rowOff>
    </xdr:from>
    <xdr:to>
      <xdr:col>98</xdr:col>
      <xdr:colOff>38100</xdr:colOff>
      <xdr:row>35</xdr:row>
      <xdr:rowOff>138938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155465</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58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・歳出総額は令和３年度比で約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億円の減少となっているが、これは主に令和３年度に実施していた感染症拡大防止協力金（商工費）等の新型コロナウイルス感染症関連経費が大幅に減少したことなどによるものである。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・民生費は令和３年度比で減少しているが、これは主に子育て世帯臨時特例給付金の減少などによるものである。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・衛生費が令和３年度比で増加しているが、これは主に松森工場施設整備の増加などによるものである。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・商工費が令和３年度比で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しているが、これは主に感染症拡大防止協力金の減少などによるものである。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・教育費が令和３年度比で増加しているが、これは主に学校施設の増改築や長寿命化事業の増加などによるものである。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令和４年度決算においては、標準財政規模比で、財政調整基金残高および実質収支額がともに減少、実質単年度収支は悪化となった。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面において、物価高騰に伴う物件費の増加や高齢化の進展に伴う扶助費の増加などの影響を受ける中において、歳入面では普通交付税や臨時財政対策債等の減少による歳入減の影響が大きく、結果として、財政調整等のための基金の取り崩しを行わざるを得ず、基金残高の減少、実質単年度収支の悪化につなが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宮城県仙台市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会計ごとの実質収支の黒字／赤字について</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年度決算からは自動車運送事業会計のみ実質収支での赤字が発生している。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令和３年度との比較について</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　連結実質赤字比率は令和３年度から</a:t>
          </a:r>
          <a:r>
            <a:rPr kumimoji="1" lang="en-US" altLang="ja-JP" sz="1400">
              <a:latin typeface="ＭＳ Ｐゴシック" panose="020B0600070205080204" pitchFamily="50" charset="-128"/>
              <a:ea typeface="ＭＳ Ｐゴシック" panose="020B0600070205080204" pitchFamily="50" charset="-128"/>
            </a:rPr>
            <a:t>0.93</a:t>
          </a:r>
          <a:r>
            <a:rPr kumimoji="1" lang="ja-JP" altLang="en-US" sz="1400">
              <a:latin typeface="ＭＳ Ｐゴシック" panose="020B0600070205080204" pitchFamily="50" charset="-128"/>
              <a:ea typeface="ＭＳ Ｐゴシック" panose="020B0600070205080204" pitchFamily="50" charset="-128"/>
            </a:rPr>
            <a:t>ポイント悪化している。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これは、一般会計等の実質収支額が減少したことや、下水道事業会計において流動資産の減により資金剰余額が減少したことなどによるものである。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590227702</v>
      </c>
      <c r="BO4" s="371"/>
      <c r="BP4" s="371"/>
      <c r="BQ4" s="371"/>
      <c r="BR4" s="371"/>
      <c r="BS4" s="371"/>
      <c r="BT4" s="371"/>
      <c r="BU4" s="372"/>
      <c r="BV4" s="370">
        <v>636972145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v>
      </c>
      <c r="CU4" s="377"/>
      <c r="CV4" s="377"/>
      <c r="CW4" s="377"/>
      <c r="CX4" s="377"/>
      <c r="CY4" s="377"/>
      <c r="CZ4" s="377"/>
      <c r="DA4" s="378"/>
      <c r="DB4" s="376">
        <v>2.2999999999999998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582541084</v>
      </c>
      <c r="BO5" s="408"/>
      <c r="BP5" s="408"/>
      <c r="BQ5" s="408"/>
      <c r="BR5" s="408"/>
      <c r="BS5" s="408"/>
      <c r="BT5" s="408"/>
      <c r="BU5" s="409"/>
      <c r="BV5" s="407">
        <v>626496644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98.7</v>
      </c>
      <c r="CU5" s="405"/>
      <c r="CV5" s="405"/>
      <c r="CW5" s="405"/>
      <c r="CX5" s="405"/>
      <c r="CY5" s="405"/>
      <c r="CZ5" s="405"/>
      <c r="DA5" s="406"/>
      <c r="DB5" s="404">
        <v>96.6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7686618</v>
      </c>
      <c r="BO6" s="408"/>
      <c r="BP6" s="408"/>
      <c r="BQ6" s="408"/>
      <c r="BR6" s="408"/>
      <c r="BS6" s="408"/>
      <c r="BT6" s="408"/>
      <c r="BU6" s="409"/>
      <c r="BV6" s="407">
        <v>10475501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103.9</v>
      </c>
      <c r="CU6" s="445"/>
      <c r="CV6" s="445"/>
      <c r="CW6" s="445"/>
      <c r="CX6" s="445"/>
      <c r="CY6" s="445"/>
      <c r="CZ6" s="445"/>
      <c r="DA6" s="446"/>
      <c r="DB6" s="444">
        <v>104.5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4089977</v>
      </c>
      <c r="BO7" s="408"/>
      <c r="BP7" s="408"/>
      <c r="BQ7" s="408"/>
      <c r="BR7" s="408"/>
      <c r="BS7" s="408"/>
      <c r="BT7" s="408"/>
      <c r="BU7" s="409"/>
      <c r="BV7" s="407">
        <v>3580888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287874499</v>
      </c>
      <c r="CU7" s="408"/>
      <c r="CV7" s="408"/>
      <c r="CW7" s="408"/>
      <c r="CX7" s="408"/>
      <c r="CY7" s="408"/>
      <c r="CZ7" s="408"/>
      <c r="DA7" s="409"/>
      <c r="DB7" s="407">
        <v>294579716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3596641</v>
      </c>
      <c r="BO8" s="408"/>
      <c r="BP8" s="408"/>
      <c r="BQ8" s="408"/>
      <c r="BR8" s="408"/>
      <c r="BS8" s="408"/>
      <c r="BT8" s="408"/>
      <c r="BU8" s="409"/>
      <c r="BV8" s="407">
        <v>6894613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0.89</v>
      </c>
      <c r="CU8" s="448"/>
      <c r="CV8" s="448"/>
      <c r="CW8" s="448"/>
      <c r="CX8" s="448"/>
      <c r="CY8" s="448"/>
      <c r="CZ8" s="448"/>
      <c r="DA8" s="449"/>
      <c r="DB8" s="447">
        <v>0.9</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1096704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-3297972</v>
      </c>
      <c r="BO9" s="408"/>
      <c r="BP9" s="408"/>
      <c r="BQ9" s="408"/>
      <c r="BR9" s="408"/>
      <c r="BS9" s="408"/>
      <c r="BT9" s="408"/>
      <c r="BU9" s="409"/>
      <c r="BV9" s="407">
        <v>2556266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v>
      </c>
      <c r="CU9" s="405"/>
      <c r="CV9" s="405"/>
      <c r="CW9" s="405"/>
      <c r="CX9" s="405"/>
      <c r="CY9" s="405"/>
      <c r="CZ9" s="405"/>
      <c r="DA9" s="406"/>
      <c r="DB9" s="404">
        <v>16.5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1082159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234091</v>
      </c>
      <c r="BO10" s="408"/>
      <c r="BP10" s="408"/>
      <c r="BQ10" s="408"/>
      <c r="BR10" s="408"/>
      <c r="BS10" s="408"/>
      <c r="BT10" s="408"/>
      <c r="BU10" s="409"/>
      <c r="BV10" s="407">
        <v>293373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1067486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7973789</v>
      </c>
      <c r="BO12" s="408"/>
      <c r="BP12" s="408"/>
      <c r="BQ12" s="408"/>
      <c r="BR12" s="408"/>
      <c r="BS12" s="408"/>
      <c r="BT12" s="408"/>
      <c r="BU12" s="409"/>
      <c r="BV12" s="407">
        <v>31341</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1052735</v>
      </c>
      <c r="S13" s="492"/>
      <c r="T13" s="492"/>
      <c r="U13" s="492"/>
      <c r="V13" s="493"/>
      <c r="W13" s="423" t="s">
        <v>141</v>
      </c>
      <c r="X13" s="424"/>
      <c r="Y13" s="424"/>
      <c r="Z13" s="424"/>
      <c r="AA13" s="424"/>
      <c r="AB13" s="414"/>
      <c r="AC13" s="458">
        <v>3853</v>
      </c>
      <c r="AD13" s="459"/>
      <c r="AE13" s="459"/>
      <c r="AF13" s="459"/>
      <c r="AG13" s="501"/>
      <c r="AH13" s="458">
        <v>3717</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-11037670</v>
      </c>
      <c r="BO13" s="408"/>
      <c r="BP13" s="408"/>
      <c r="BQ13" s="408"/>
      <c r="BR13" s="408"/>
      <c r="BS13" s="408"/>
      <c r="BT13" s="408"/>
      <c r="BU13" s="409"/>
      <c r="BV13" s="407">
        <v>2818298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1065365</v>
      </c>
      <c r="S14" s="492"/>
      <c r="T14" s="492"/>
      <c r="U14" s="492"/>
      <c r="V14" s="493"/>
      <c r="W14" s="397"/>
      <c r="X14" s="398"/>
      <c r="Y14" s="398"/>
      <c r="Z14" s="398"/>
      <c r="AA14" s="398"/>
      <c r="AB14" s="387"/>
      <c r="AC14" s="494">
        <v>0.8</v>
      </c>
      <c r="AD14" s="495"/>
      <c r="AE14" s="495"/>
      <c r="AF14" s="495"/>
      <c r="AG14" s="496"/>
      <c r="AH14" s="494">
        <v>0.8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57.5</v>
      </c>
      <c r="CU14" s="506"/>
      <c r="CV14" s="506"/>
      <c r="CW14" s="506"/>
      <c r="CX14" s="506"/>
      <c r="CY14" s="506"/>
      <c r="CZ14" s="506"/>
      <c r="DA14" s="507"/>
      <c r="DB14" s="505">
        <v>60.2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1053001</v>
      </c>
      <c r="S15" s="492"/>
      <c r="T15" s="492"/>
      <c r="U15" s="492"/>
      <c r="V15" s="493"/>
      <c r="W15" s="423" t="s">
        <v>148</v>
      </c>
      <c r="X15" s="424"/>
      <c r="Y15" s="424"/>
      <c r="Z15" s="424"/>
      <c r="AA15" s="424"/>
      <c r="AB15" s="414"/>
      <c r="AC15" s="458">
        <v>77560</v>
      </c>
      <c r="AD15" s="459"/>
      <c r="AE15" s="459"/>
      <c r="AF15" s="459"/>
      <c r="AG15" s="501"/>
      <c r="AH15" s="458">
        <v>77038</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198364560</v>
      </c>
      <c r="BO15" s="371"/>
      <c r="BP15" s="371"/>
      <c r="BQ15" s="371"/>
      <c r="BR15" s="371"/>
      <c r="BS15" s="371"/>
      <c r="BT15" s="371"/>
      <c r="BU15" s="372"/>
      <c r="BV15" s="370">
        <v>187242855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15.9</v>
      </c>
      <c r="AD16" s="495"/>
      <c r="AE16" s="495"/>
      <c r="AF16" s="495"/>
      <c r="AG16" s="496"/>
      <c r="AH16" s="494">
        <v>16.5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222800333</v>
      </c>
      <c r="BO16" s="408"/>
      <c r="BP16" s="408"/>
      <c r="BQ16" s="408"/>
      <c r="BR16" s="408"/>
      <c r="BS16" s="408"/>
      <c r="BT16" s="408"/>
      <c r="BU16" s="409"/>
      <c r="BV16" s="407">
        <v>216430163</v>
      </c>
      <c r="BW16" s="408"/>
      <c r="BX16" s="408"/>
      <c r="BY16" s="408"/>
      <c r="BZ16" s="408"/>
      <c r="CA16" s="408"/>
      <c r="CB16" s="408"/>
      <c r="CC16" s="409"/>
      <c r="CD16" s="194"/>
      <c r="CE16" s="521" t="s">
        <v>154</v>
      </c>
      <c r="CF16" s="521"/>
      <c r="CG16" s="521"/>
      <c r="CH16" s="521"/>
      <c r="CI16" s="521"/>
      <c r="CJ16" s="521"/>
      <c r="CK16" s="521"/>
      <c r="CL16" s="521"/>
      <c r="CM16" s="521"/>
      <c r="CN16" s="521"/>
      <c r="CO16" s="521"/>
      <c r="CP16" s="521"/>
      <c r="CQ16" s="521"/>
      <c r="CR16" s="521"/>
      <c r="CS16" s="522"/>
      <c r="CT16" s="404">
        <v>3.7</v>
      </c>
      <c r="CU16" s="405"/>
      <c r="CV16" s="405"/>
      <c r="CW16" s="405"/>
      <c r="CX16" s="405"/>
      <c r="CY16" s="405"/>
      <c r="CZ16" s="405"/>
      <c r="DA16" s="406"/>
      <c r="DB16" s="404">
        <v>5.6</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406208</v>
      </c>
      <c r="AD17" s="459"/>
      <c r="AE17" s="459"/>
      <c r="AF17" s="459"/>
      <c r="AG17" s="501"/>
      <c r="AH17" s="458">
        <v>386007</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248578920</v>
      </c>
      <c r="BO17" s="408"/>
      <c r="BP17" s="408"/>
      <c r="BQ17" s="408"/>
      <c r="BR17" s="408"/>
      <c r="BS17" s="408"/>
      <c r="BT17" s="408"/>
      <c r="BU17" s="409"/>
      <c r="BV17" s="407">
        <v>234197046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786.35</v>
      </c>
      <c r="M18" s="531"/>
      <c r="N18" s="531"/>
      <c r="O18" s="531"/>
      <c r="P18" s="531"/>
      <c r="Q18" s="531"/>
      <c r="R18" s="532"/>
      <c r="S18" s="532"/>
      <c r="T18" s="532"/>
      <c r="U18" s="532"/>
      <c r="V18" s="533"/>
      <c r="W18" s="425"/>
      <c r="X18" s="426"/>
      <c r="Y18" s="426"/>
      <c r="Z18" s="426"/>
      <c r="AA18" s="426"/>
      <c r="AB18" s="417"/>
      <c r="AC18" s="534">
        <v>83.3</v>
      </c>
      <c r="AD18" s="535"/>
      <c r="AE18" s="535"/>
      <c r="AF18" s="535"/>
      <c r="AG18" s="536"/>
      <c r="AH18" s="534">
        <v>82.7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288826226</v>
      </c>
      <c r="BO18" s="408"/>
      <c r="BP18" s="408"/>
      <c r="BQ18" s="408"/>
      <c r="BR18" s="408"/>
      <c r="BS18" s="408"/>
      <c r="BT18" s="408"/>
      <c r="BU18" s="409"/>
      <c r="BV18" s="407">
        <v>290097057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1395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349696729</v>
      </c>
      <c r="BO19" s="408"/>
      <c r="BP19" s="408"/>
      <c r="BQ19" s="408"/>
      <c r="BR19" s="408"/>
      <c r="BS19" s="408"/>
      <c r="BT19" s="408"/>
      <c r="BU19" s="409"/>
      <c r="BV19" s="407">
        <v>356381745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525455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762635866</v>
      </c>
      <c r="BO22" s="371"/>
      <c r="BP22" s="371"/>
      <c r="BQ22" s="371"/>
      <c r="BR22" s="371"/>
      <c r="BS22" s="371"/>
      <c r="BT22" s="371"/>
      <c r="BU22" s="372"/>
      <c r="BV22" s="370">
        <v>765548401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222255255</v>
      </c>
      <c r="BO23" s="408"/>
      <c r="BP23" s="408"/>
      <c r="BQ23" s="408"/>
      <c r="BR23" s="408"/>
      <c r="BS23" s="408"/>
      <c r="BT23" s="408"/>
      <c r="BU23" s="409"/>
      <c r="BV23" s="407">
        <v>234111030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13100</v>
      </c>
      <c r="R24" s="459"/>
      <c r="S24" s="459"/>
      <c r="T24" s="459"/>
      <c r="U24" s="459"/>
      <c r="V24" s="501"/>
      <c r="W24" s="553"/>
      <c r="X24" s="554"/>
      <c r="Y24" s="555"/>
      <c r="Z24" s="457" t="s">
        <v>174</v>
      </c>
      <c r="AA24" s="437"/>
      <c r="AB24" s="437"/>
      <c r="AC24" s="437"/>
      <c r="AD24" s="437"/>
      <c r="AE24" s="437"/>
      <c r="AF24" s="437"/>
      <c r="AG24" s="438"/>
      <c r="AH24" s="458">
        <v>6674</v>
      </c>
      <c r="AI24" s="459"/>
      <c r="AJ24" s="459"/>
      <c r="AK24" s="459"/>
      <c r="AL24" s="501"/>
      <c r="AM24" s="458">
        <v>21363474</v>
      </c>
      <c r="AN24" s="459"/>
      <c r="AO24" s="459"/>
      <c r="AP24" s="459"/>
      <c r="AQ24" s="459"/>
      <c r="AR24" s="501"/>
      <c r="AS24" s="458">
        <v>3201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493754382</v>
      </c>
      <c r="BO24" s="408"/>
      <c r="BP24" s="408"/>
      <c r="BQ24" s="408"/>
      <c r="BR24" s="408"/>
      <c r="BS24" s="408"/>
      <c r="BT24" s="408"/>
      <c r="BU24" s="409"/>
      <c r="BV24" s="407">
        <v>495818735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3</v>
      </c>
      <c r="M25" s="459"/>
      <c r="N25" s="459"/>
      <c r="O25" s="459"/>
      <c r="P25" s="501"/>
      <c r="Q25" s="458">
        <v>10200</v>
      </c>
      <c r="R25" s="459"/>
      <c r="S25" s="459"/>
      <c r="T25" s="459"/>
      <c r="U25" s="459"/>
      <c r="V25" s="501"/>
      <c r="W25" s="553"/>
      <c r="X25" s="554"/>
      <c r="Y25" s="555"/>
      <c r="Z25" s="457" t="s">
        <v>177</v>
      </c>
      <c r="AA25" s="437"/>
      <c r="AB25" s="437"/>
      <c r="AC25" s="437"/>
      <c r="AD25" s="437"/>
      <c r="AE25" s="437"/>
      <c r="AF25" s="437"/>
      <c r="AG25" s="438"/>
      <c r="AH25" s="458">
        <v>1108</v>
      </c>
      <c r="AI25" s="459"/>
      <c r="AJ25" s="459"/>
      <c r="AK25" s="459"/>
      <c r="AL25" s="501"/>
      <c r="AM25" s="458">
        <v>3536736</v>
      </c>
      <c r="AN25" s="459"/>
      <c r="AO25" s="459"/>
      <c r="AP25" s="459"/>
      <c r="AQ25" s="459"/>
      <c r="AR25" s="501"/>
      <c r="AS25" s="458">
        <v>3192</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185698304</v>
      </c>
      <c r="BO25" s="371"/>
      <c r="BP25" s="371"/>
      <c r="BQ25" s="371"/>
      <c r="BR25" s="371"/>
      <c r="BS25" s="371"/>
      <c r="BT25" s="371"/>
      <c r="BU25" s="372"/>
      <c r="BV25" s="370">
        <v>169080109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8300</v>
      </c>
      <c r="R26" s="459"/>
      <c r="S26" s="459"/>
      <c r="T26" s="459"/>
      <c r="U26" s="459"/>
      <c r="V26" s="501"/>
      <c r="W26" s="553"/>
      <c r="X26" s="554"/>
      <c r="Y26" s="555"/>
      <c r="Z26" s="457" t="s">
        <v>180</v>
      </c>
      <c r="AA26" s="559"/>
      <c r="AB26" s="559"/>
      <c r="AC26" s="559"/>
      <c r="AD26" s="559"/>
      <c r="AE26" s="559"/>
      <c r="AF26" s="559"/>
      <c r="AG26" s="560"/>
      <c r="AH26" s="458">
        <v>386</v>
      </c>
      <c r="AI26" s="459"/>
      <c r="AJ26" s="459"/>
      <c r="AK26" s="459"/>
      <c r="AL26" s="501"/>
      <c r="AM26" s="458">
        <v>1352158</v>
      </c>
      <c r="AN26" s="459"/>
      <c r="AO26" s="459"/>
      <c r="AP26" s="459"/>
      <c r="AQ26" s="459"/>
      <c r="AR26" s="501"/>
      <c r="AS26" s="458">
        <v>3503</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2297911</v>
      </c>
      <c r="BO26" s="408"/>
      <c r="BP26" s="408"/>
      <c r="BQ26" s="408"/>
      <c r="BR26" s="408"/>
      <c r="BS26" s="408"/>
      <c r="BT26" s="408"/>
      <c r="BU26" s="409"/>
      <c r="BV26" s="407">
        <v>2363631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10200</v>
      </c>
      <c r="R27" s="459"/>
      <c r="S27" s="459"/>
      <c r="T27" s="459"/>
      <c r="U27" s="459"/>
      <c r="V27" s="501"/>
      <c r="W27" s="553"/>
      <c r="X27" s="554"/>
      <c r="Y27" s="555"/>
      <c r="Z27" s="457" t="s">
        <v>183</v>
      </c>
      <c r="AA27" s="437"/>
      <c r="AB27" s="437"/>
      <c r="AC27" s="437"/>
      <c r="AD27" s="437"/>
      <c r="AE27" s="437"/>
      <c r="AF27" s="437"/>
      <c r="AG27" s="438"/>
      <c r="AH27" s="458">
        <v>5261</v>
      </c>
      <c r="AI27" s="459"/>
      <c r="AJ27" s="459"/>
      <c r="AK27" s="459"/>
      <c r="AL27" s="501"/>
      <c r="AM27" s="458">
        <v>18412247</v>
      </c>
      <c r="AN27" s="459"/>
      <c r="AO27" s="459"/>
      <c r="AP27" s="459"/>
      <c r="AQ27" s="459"/>
      <c r="AR27" s="501"/>
      <c r="AS27" s="458">
        <v>3500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18549276</v>
      </c>
      <c r="BO27" s="527"/>
      <c r="BP27" s="527"/>
      <c r="BQ27" s="527"/>
      <c r="BR27" s="527"/>
      <c r="BS27" s="527"/>
      <c r="BT27" s="527"/>
      <c r="BU27" s="528"/>
      <c r="BV27" s="526">
        <v>18525727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9100</v>
      </c>
      <c r="R28" s="459"/>
      <c r="S28" s="459"/>
      <c r="T28" s="459"/>
      <c r="U28" s="459"/>
      <c r="V28" s="501"/>
      <c r="W28" s="553"/>
      <c r="X28" s="554"/>
      <c r="Y28" s="555"/>
      <c r="Z28" s="457" t="s">
        <v>186</v>
      </c>
      <c r="AA28" s="437"/>
      <c r="AB28" s="437"/>
      <c r="AC28" s="437"/>
      <c r="AD28" s="437"/>
      <c r="AE28" s="437"/>
      <c r="AF28" s="437"/>
      <c r="AG28" s="438"/>
      <c r="AH28" s="458">
        <v>239</v>
      </c>
      <c r="AI28" s="459"/>
      <c r="AJ28" s="459"/>
      <c r="AK28" s="459"/>
      <c r="AL28" s="501"/>
      <c r="AM28" s="458">
        <v>659162</v>
      </c>
      <c r="AN28" s="459"/>
      <c r="AO28" s="459"/>
      <c r="AP28" s="459"/>
      <c r="AQ28" s="459"/>
      <c r="AR28" s="501"/>
      <c r="AS28" s="458">
        <v>2758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27310812</v>
      </c>
      <c r="BO28" s="371"/>
      <c r="BP28" s="371"/>
      <c r="BQ28" s="371"/>
      <c r="BR28" s="371"/>
      <c r="BS28" s="371"/>
      <c r="BT28" s="371"/>
      <c r="BU28" s="372"/>
      <c r="BV28" s="370">
        <v>30150510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53</v>
      </c>
      <c r="M29" s="459"/>
      <c r="N29" s="459"/>
      <c r="O29" s="459"/>
      <c r="P29" s="501"/>
      <c r="Q29" s="458">
        <v>8400</v>
      </c>
      <c r="R29" s="459"/>
      <c r="S29" s="459"/>
      <c r="T29" s="459"/>
      <c r="U29" s="459"/>
      <c r="V29" s="501"/>
      <c r="W29" s="556"/>
      <c r="X29" s="557"/>
      <c r="Y29" s="558"/>
      <c r="Z29" s="457" t="s">
        <v>189</v>
      </c>
      <c r="AA29" s="437"/>
      <c r="AB29" s="437"/>
      <c r="AC29" s="437"/>
      <c r="AD29" s="437"/>
      <c r="AE29" s="437"/>
      <c r="AF29" s="437"/>
      <c r="AG29" s="438"/>
      <c r="AH29" s="458">
        <v>12174</v>
      </c>
      <c r="AI29" s="459"/>
      <c r="AJ29" s="459"/>
      <c r="AK29" s="459"/>
      <c r="AL29" s="501"/>
      <c r="AM29" s="458">
        <v>40434883</v>
      </c>
      <c r="AN29" s="459"/>
      <c r="AO29" s="459"/>
      <c r="AP29" s="459"/>
      <c r="AQ29" s="459"/>
      <c r="AR29" s="501"/>
      <c r="AS29" s="458">
        <v>3321</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9065456</v>
      </c>
      <c r="BO29" s="408"/>
      <c r="BP29" s="408"/>
      <c r="BQ29" s="408"/>
      <c r="BR29" s="408"/>
      <c r="BS29" s="408"/>
      <c r="BT29" s="408"/>
      <c r="BU29" s="409"/>
      <c r="BV29" s="407">
        <v>9208618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102.7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95090937</v>
      </c>
      <c r="BO30" s="527"/>
      <c r="BP30" s="527"/>
      <c r="BQ30" s="527"/>
      <c r="BR30" s="527"/>
      <c r="BS30" s="527"/>
      <c r="BT30" s="527"/>
      <c r="BU30" s="528"/>
      <c r="BV30" s="526">
        <v>95406602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7</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11</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81"/>
      <c r="BE34" s="597">
        <f>IF(BG34="","",MAX(C34:D43,U34:V43,AM34:AN43)+1)</f>
        <v>17</v>
      </c>
      <c r="BF34" s="597"/>
      <c r="BG34" s="598" t="str">
        <f>IF('各会計、関係団体の財政状況及び健全化判断比率'!B38="","",'各会計、関係団体の財政状況及び健全化判断比率'!B38)</f>
        <v>中央卸売市場事業特別会計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18</v>
      </c>
      <c r="BX34" s="597"/>
      <c r="BY34" s="598" t="str">
        <f>IF('各会計、関係団体の財政状況及び健全化判断比率'!B68="","",'各会計、関係団体の財政状況及び健全化判断比率'!B68)</f>
        <v>宮城県後期高齢者医療広域連合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（公財）仙台ひと・まち交流財団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都市改造事業特別会計</v>
      </c>
      <c r="F35" s="598"/>
      <c r="G35" s="598"/>
      <c r="H35" s="598"/>
      <c r="I35" s="598"/>
      <c r="J35" s="598"/>
      <c r="K35" s="598"/>
      <c r="L35" s="598"/>
      <c r="M35" s="598"/>
      <c r="N35" s="598"/>
      <c r="O35" s="598"/>
      <c r="P35" s="598"/>
      <c r="Q35" s="598"/>
      <c r="R35" s="598"/>
      <c r="S35" s="598"/>
      <c r="T35" s="181"/>
      <c r="U35" s="597">
        <f>IF(W35="","",U34+1)</f>
        <v>8</v>
      </c>
      <c r="V35" s="597"/>
      <c r="W35" s="598" t="str">
        <f>IF('各会計、関係団体の財政状況及び健全化判断比率'!B29="","",'各会計、関係団体の財政状況及び健全化判断比率'!B29)</f>
        <v>駐車場事業特別会計</v>
      </c>
      <c r="X35" s="598"/>
      <c r="Y35" s="598"/>
      <c r="Z35" s="598"/>
      <c r="AA35" s="598"/>
      <c r="AB35" s="598"/>
      <c r="AC35" s="598"/>
      <c r="AD35" s="598"/>
      <c r="AE35" s="598"/>
      <c r="AF35" s="598"/>
      <c r="AG35" s="598"/>
      <c r="AH35" s="598"/>
      <c r="AI35" s="598"/>
      <c r="AJ35" s="598"/>
      <c r="AK35" s="598"/>
      <c r="AL35" s="181"/>
      <c r="AM35" s="597">
        <f t="shared" ref="AM35:AM43" si="0">IF(AO35="","",AM34+1)</f>
        <v>12</v>
      </c>
      <c r="AN35" s="597"/>
      <c r="AO35" s="598" t="str">
        <f>IF('各会計、関係団体の財政状況及び健全化判断比率'!B33="","",'各会計、関係団体の財政状況及び健全化判断比率'!B33)</f>
        <v>自動車運送事業会計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（株）たいはっくる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公共用地先行取得事業特別会計</v>
      </c>
      <c r="F36" s="598"/>
      <c r="G36" s="598"/>
      <c r="H36" s="598"/>
      <c r="I36" s="598"/>
      <c r="J36" s="598"/>
      <c r="K36" s="598"/>
      <c r="L36" s="598"/>
      <c r="M36" s="598"/>
      <c r="N36" s="598"/>
      <c r="O36" s="598"/>
      <c r="P36" s="598"/>
      <c r="Q36" s="598"/>
      <c r="R36" s="598"/>
      <c r="S36" s="598"/>
      <c r="T36" s="181"/>
      <c r="U36" s="597">
        <f t="shared" ref="U36:U43" si="4">IF(W36="","",U35+1)</f>
        <v>9</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f t="shared" si="0"/>
        <v>13</v>
      </c>
      <c r="AN36" s="597"/>
      <c r="AO36" s="598" t="str">
        <f>IF('各会計、関係団体の財政状況及び健全化判断比率'!B34="","",'各会計、関係団体の財政状況及び健全化判断比率'!B34)</f>
        <v>高速鉄道事業会計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（公財）せんだい男女共同参画財団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母子父子寡婦福祉資金貸付事業特別会計</v>
      </c>
      <c r="F37" s="598"/>
      <c r="G37" s="598"/>
      <c r="H37" s="598"/>
      <c r="I37" s="598"/>
      <c r="J37" s="598"/>
      <c r="K37" s="598"/>
      <c r="L37" s="598"/>
      <c r="M37" s="598"/>
      <c r="N37" s="598"/>
      <c r="O37" s="598"/>
      <c r="P37" s="598"/>
      <c r="Q37" s="598"/>
      <c r="R37" s="598"/>
      <c r="S37" s="598"/>
      <c r="T37" s="181"/>
      <c r="U37" s="597">
        <f t="shared" si="4"/>
        <v>10</v>
      </c>
      <c r="V37" s="597"/>
      <c r="W37" s="598" t="str">
        <f>IF('各会計、関係団体の財政状況及び健全化判断比率'!B31="","",'各会計、関係団体の財政状況及び健全化判断比率'!B31)</f>
        <v>後期高齢者医療事業特別会計</v>
      </c>
      <c r="X37" s="598"/>
      <c r="Y37" s="598"/>
      <c r="Z37" s="598"/>
      <c r="AA37" s="598"/>
      <c r="AB37" s="598"/>
      <c r="AC37" s="598"/>
      <c r="AD37" s="598"/>
      <c r="AE37" s="598"/>
      <c r="AF37" s="598"/>
      <c r="AG37" s="598"/>
      <c r="AH37" s="598"/>
      <c r="AI37" s="598"/>
      <c r="AJ37" s="598"/>
      <c r="AK37" s="598"/>
      <c r="AL37" s="181"/>
      <c r="AM37" s="597">
        <f t="shared" si="0"/>
        <v>14</v>
      </c>
      <c r="AN37" s="597"/>
      <c r="AO37" s="598" t="str">
        <f>IF('各会計、関係団体の財政状況及び健全化判断比率'!B35="","",'各会計、関係団体の財政状況及び健全化判断比率'!B35)</f>
        <v>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仙台市社会福祉協議会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新墓園事業特別会計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f t="shared" si="0"/>
        <v>15</v>
      </c>
      <c r="AN38" s="597"/>
      <c r="AO38" s="598" t="str">
        <f>IF('各会計、関係団体の財政状況及び健全化判断比率'!B36="","",'各会計、関係団体の財政状況及び健全化判断比率'!B36)</f>
        <v>ガス事業会計</v>
      </c>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（福）緑仙会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f t="shared" si="5"/>
        <v>6</v>
      </c>
      <c r="D39" s="597"/>
      <c r="E39" s="598" t="str">
        <f>IF('各会計、関係団体の財政状況及び健全化判断比率'!B12="","",'各会計、関係団体の財政状況及び健全化判断比率'!B12)</f>
        <v>公債管理特別会計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f t="shared" si="0"/>
        <v>16</v>
      </c>
      <c r="AN39" s="597"/>
      <c r="AO39" s="598" t="str">
        <f>IF('各会計、関係団体の財政状況及び健全化判断比率'!B37="","",'各会計、関係団体の財政状況及び健全化判断比率'!B37)</f>
        <v>病院事業会計</v>
      </c>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（公財）仙台市健康福祉事業団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（公財）仙台市シルバー人材センター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（公財）仙台市医療センター</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27</v>
      </c>
      <c r="CP42" s="597"/>
      <c r="CQ42" s="598" t="str">
        <f>IF('各会計、関係団体の財政状況及び健全化判断比率'!BS15="","",'各会計、関係団体の財政状況及び健全化判断比率'!BS15)</f>
        <v>（公財）仙台市救急医療事業団</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28</v>
      </c>
      <c r="CP43" s="597"/>
      <c r="CQ43" s="598" t="str">
        <f>IF('各会計、関係団体の財政状況及び健全化判断比率'!BS16="","",'各会計、関係団体の財政状況及び健全化判断比率'!BS16)</f>
        <v>（株）仙台市環境整備公社</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xOy3JJTYQ8/EsGb6Z6DpeTxirGtxqt/cPLBNZJV+exREkSUC9p8/fhLpdVgPju6DzBdsCH7mk244CP1kVDyqQ==" saltValue="n6Ar0VHkVYlol7JBAYuwv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75" t="s">
        <v>572</v>
      </c>
      <c r="D34" s="1175"/>
      <c r="E34" s="1176"/>
      <c r="F34" s="32" t="s">
        <v>573</v>
      </c>
      <c r="G34" s="33" t="s">
        <v>574</v>
      </c>
      <c r="H34" s="33" t="s">
        <v>575</v>
      </c>
      <c r="I34" s="33" t="s">
        <v>574</v>
      </c>
      <c r="J34" s="34" t="s">
        <v>576</v>
      </c>
      <c r="K34" s="22"/>
      <c r="L34" s="22"/>
      <c r="M34" s="22"/>
      <c r="N34" s="22"/>
      <c r="O34" s="22"/>
      <c r="P34" s="22"/>
    </row>
    <row r="35" spans="1:16" ht="39" customHeight="1" x14ac:dyDescent="0.15">
      <c r="A35" s="22"/>
      <c r="B35" s="35"/>
      <c r="C35" s="1169" t="s">
        <v>577</v>
      </c>
      <c r="D35" s="1170"/>
      <c r="E35" s="1171"/>
      <c r="F35" s="36">
        <v>5.94</v>
      </c>
      <c r="G35" s="37">
        <v>5.66</v>
      </c>
      <c r="H35" s="37">
        <v>5.66</v>
      </c>
      <c r="I35" s="37">
        <v>5.85</v>
      </c>
      <c r="J35" s="38">
        <v>5.66</v>
      </c>
      <c r="K35" s="22"/>
      <c r="L35" s="22"/>
      <c r="M35" s="22"/>
      <c r="N35" s="22"/>
      <c r="O35" s="22"/>
      <c r="P35" s="22"/>
    </row>
    <row r="36" spans="1:16" ht="39" customHeight="1" x14ac:dyDescent="0.15">
      <c r="A36" s="22"/>
      <c r="B36" s="35"/>
      <c r="C36" s="1169" t="s">
        <v>578</v>
      </c>
      <c r="D36" s="1170"/>
      <c r="E36" s="1171"/>
      <c r="F36" s="36">
        <v>1.46</v>
      </c>
      <c r="G36" s="37">
        <v>1.69</v>
      </c>
      <c r="H36" s="37">
        <v>2.74</v>
      </c>
      <c r="I36" s="37">
        <v>3.42</v>
      </c>
      <c r="J36" s="38">
        <v>4.93</v>
      </c>
      <c r="K36" s="22"/>
      <c r="L36" s="22"/>
      <c r="M36" s="22"/>
      <c r="N36" s="22"/>
      <c r="O36" s="22"/>
      <c r="P36" s="22"/>
    </row>
    <row r="37" spans="1:16" ht="39" customHeight="1" x14ac:dyDescent="0.15">
      <c r="A37" s="22"/>
      <c r="B37" s="35"/>
      <c r="C37" s="1169" t="s">
        <v>579</v>
      </c>
      <c r="D37" s="1170"/>
      <c r="E37" s="1171"/>
      <c r="F37" s="36">
        <v>0.96</v>
      </c>
      <c r="G37" s="37">
        <v>0.98</v>
      </c>
      <c r="H37" s="37">
        <v>1.52</v>
      </c>
      <c r="I37" s="37">
        <v>2.5</v>
      </c>
      <c r="J37" s="38">
        <v>2.95</v>
      </c>
      <c r="K37" s="22"/>
      <c r="L37" s="22"/>
      <c r="M37" s="22"/>
      <c r="N37" s="22"/>
      <c r="O37" s="22"/>
      <c r="P37" s="22"/>
    </row>
    <row r="38" spans="1:16" ht="39" customHeight="1" x14ac:dyDescent="0.15">
      <c r="A38" s="22"/>
      <c r="B38" s="35"/>
      <c r="C38" s="1169" t="s">
        <v>580</v>
      </c>
      <c r="D38" s="1170"/>
      <c r="E38" s="1171"/>
      <c r="F38" s="36">
        <v>1.17</v>
      </c>
      <c r="G38" s="37">
        <v>1.35</v>
      </c>
      <c r="H38" s="37">
        <v>1.51</v>
      </c>
      <c r="I38" s="37">
        <v>2.2999999999999998</v>
      </c>
      <c r="J38" s="38">
        <v>1.23</v>
      </c>
      <c r="K38" s="22"/>
      <c r="L38" s="22"/>
      <c r="M38" s="22"/>
      <c r="N38" s="22"/>
      <c r="O38" s="22"/>
      <c r="P38" s="22"/>
    </row>
    <row r="39" spans="1:16" ht="39" customHeight="1" x14ac:dyDescent="0.15">
      <c r="A39" s="22"/>
      <c r="B39" s="35"/>
      <c r="C39" s="1169" t="s">
        <v>581</v>
      </c>
      <c r="D39" s="1170"/>
      <c r="E39" s="1171"/>
      <c r="F39" s="36">
        <v>0.76</v>
      </c>
      <c r="G39" s="37">
        <v>0.67</v>
      </c>
      <c r="H39" s="37">
        <v>0.5</v>
      </c>
      <c r="I39" s="37">
        <v>0.91</v>
      </c>
      <c r="J39" s="38">
        <v>0.63</v>
      </c>
      <c r="K39" s="22"/>
      <c r="L39" s="22"/>
      <c r="M39" s="22"/>
      <c r="N39" s="22"/>
      <c r="O39" s="22"/>
      <c r="P39" s="22"/>
    </row>
    <row r="40" spans="1:16" ht="39" customHeight="1" x14ac:dyDescent="0.15">
      <c r="A40" s="22"/>
      <c r="B40" s="35"/>
      <c r="C40" s="1169" t="s">
        <v>582</v>
      </c>
      <c r="D40" s="1170"/>
      <c r="E40" s="1171"/>
      <c r="F40" s="36">
        <v>3.32</v>
      </c>
      <c r="G40" s="37">
        <v>2.98</v>
      </c>
      <c r="H40" s="37">
        <v>2.21</v>
      </c>
      <c r="I40" s="37">
        <v>1.64</v>
      </c>
      <c r="J40" s="38">
        <v>0.47</v>
      </c>
      <c r="K40" s="22"/>
      <c r="L40" s="22"/>
      <c r="M40" s="22"/>
      <c r="N40" s="22"/>
      <c r="O40" s="22"/>
      <c r="P40" s="22"/>
    </row>
    <row r="41" spans="1:16" ht="39" customHeight="1" x14ac:dyDescent="0.15">
      <c r="A41" s="22"/>
      <c r="B41" s="35"/>
      <c r="C41" s="1169" t="s">
        <v>583</v>
      </c>
      <c r="D41" s="1170"/>
      <c r="E41" s="1171"/>
      <c r="F41" s="36">
        <v>7.0000000000000007E-2</v>
      </c>
      <c r="G41" s="37">
        <v>0.1</v>
      </c>
      <c r="H41" s="37">
        <v>0.59</v>
      </c>
      <c r="I41" s="37">
        <v>0.39</v>
      </c>
      <c r="J41" s="38">
        <v>0.18</v>
      </c>
      <c r="K41" s="22"/>
      <c r="L41" s="22"/>
      <c r="M41" s="22"/>
      <c r="N41" s="22"/>
      <c r="O41" s="22"/>
      <c r="P41" s="22"/>
    </row>
    <row r="42" spans="1:16" ht="39" customHeight="1" x14ac:dyDescent="0.15">
      <c r="A42" s="22"/>
      <c r="B42" s="39"/>
      <c r="C42" s="1169" t="s">
        <v>584</v>
      </c>
      <c r="D42" s="1170"/>
      <c r="E42" s="1171"/>
      <c r="F42" s="36" t="s">
        <v>523</v>
      </c>
      <c r="G42" s="37" t="s">
        <v>523</v>
      </c>
      <c r="H42" s="37" t="s">
        <v>523</v>
      </c>
      <c r="I42" s="37" t="s">
        <v>523</v>
      </c>
      <c r="J42" s="38" t="s">
        <v>523</v>
      </c>
      <c r="K42" s="22"/>
      <c r="L42" s="22"/>
      <c r="M42" s="22"/>
      <c r="N42" s="22"/>
      <c r="O42" s="22"/>
      <c r="P42" s="22"/>
    </row>
    <row r="43" spans="1:16" ht="39" customHeight="1" thickBot="1" x14ac:dyDescent="0.2">
      <c r="A43" s="22"/>
      <c r="B43" s="40"/>
      <c r="C43" s="1172" t="s">
        <v>585</v>
      </c>
      <c r="D43" s="1173"/>
      <c r="E43" s="1174"/>
      <c r="F43" s="41">
        <v>0.25</v>
      </c>
      <c r="G43" s="42">
        <v>0.05</v>
      </c>
      <c r="H43" s="42">
        <v>7.0000000000000007E-2</v>
      </c>
      <c r="I43" s="42">
        <v>0.05</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ITqPdilxpFKUDJjTYnqc1Km3dwRqbLvPJB4zTeHudcQTwcvJs2TZZVt7IptwzwZQ594862IXwHtT2s8OEJ42g==" saltValue="yyy6lvVy61Kl9h42iVt5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32212</v>
      </c>
      <c r="L45" s="60">
        <v>33938</v>
      </c>
      <c r="M45" s="60">
        <v>33403</v>
      </c>
      <c r="N45" s="60">
        <v>37060</v>
      </c>
      <c r="O45" s="61">
        <v>33538</v>
      </c>
      <c r="P45" s="48"/>
      <c r="Q45" s="48"/>
      <c r="R45" s="48"/>
      <c r="S45" s="48"/>
      <c r="T45" s="48"/>
      <c r="U45" s="48"/>
    </row>
    <row r="46" spans="1:21" ht="30.75" customHeight="1" x14ac:dyDescent="0.15">
      <c r="A46" s="48"/>
      <c r="B46" s="1179"/>
      <c r="C46" s="1180"/>
      <c r="D46" s="62"/>
      <c r="E46" s="1185" t="s">
        <v>13</v>
      </c>
      <c r="F46" s="1185"/>
      <c r="G46" s="1185"/>
      <c r="H46" s="1185"/>
      <c r="I46" s="1185"/>
      <c r="J46" s="1186"/>
      <c r="K46" s="63" t="s">
        <v>523</v>
      </c>
      <c r="L46" s="64" t="s">
        <v>523</v>
      </c>
      <c r="M46" s="64" t="s">
        <v>523</v>
      </c>
      <c r="N46" s="64" t="s">
        <v>523</v>
      </c>
      <c r="O46" s="65" t="s">
        <v>523</v>
      </c>
      <c r="P46" s="48"/>
      <c r="Q46" s="48"/>
      <c r="R46" s="48"/>
      <c r="S46" s="48"/>
      <c r="T46" s="48"/>
      <c r="U46" s="48"/>
    </row>
    <row r="47" spans="1:21" ht="30.75" customHeight="1" x14ac:dyDescent="0.15">
      <c r="A47" s="48"/>
      <c r="B47" s="1179"/>
      <c r="C47" s="1180"/>
      <c r="D47" s="62"/>
      <c r="E47" s="1185" t="s">
        <v>14</v>
      </c>
      <c r="F47" s="1185"/>
      <c r="G47" s="1185"/>
      <c r="H47" s="1185"/>
      <c r="I47" s="1185"/>
      <c r="J47" s="1186"/>
      <c r="K47" s="63">
        <v>23322</v>
      </c>
      <c r="L47" s="64">
        <v>23959</v>
      </c>
      <c r="M47" s="64">
        <v>23950</v>
      </c>
      <c r="N47" s="64">
        <v>23954</v>
      </c>
      <c r="O47" s="65">
        <v>23805</v>
      </c>
      <c r="P47" s="48"/>
      <c r="Q47" s="48"/>
      <c r="R47" s="48"/>
      <c r="S47" s="48"/>
      <c r="T47" s="48"/>
      <c r="U47" s="48"/>
    </row>
    <row r="48" spans="1:21" ht="30.75" customHeight="1" x14ac:dyDescent="0.15">
      <c r="A48" s="48"/>
      <c r="B48" s="1179"/>
      <c r="C48" s="1180"/>
      <c r="D48" s="62"/>
      <c r="E48" s="1185" t="s">
        <v>15</v>
      </c>
      <c r="F48" s="1185"/>
      <c r="G48" s="1185"/>
      <c r="H48" s="1185"/>
      <c r="I48" s="1185"/>
      <c r="J48" s="1186"/>
      <c r="K48" s="63">
        <v>8300</v>
      </c>
      <c r="L48" s="64">
        <v>7603</v>
      </c>
      <c r="M48" s="64">
        <v>7352</v>
      </c>
      <c r="N48" s="64">
        <v>6894</v>
      </c>
      <c r="O48" s="65">
        <v>6765</v>
      </c>
      <c r="P48" s="48"/>
      <c r="Q48" s="48"/>
      <c r="R48" s="48"/>
      <c r="S48" s="48"/>
      <c r="T48" s="48"/>
      <c r="U48" s="48"/>
    </row>
    <row r="49" spans="1:21" ht="30.75" customHeight="1" x14ac:dyDescent="0.15">
      <c r="A49" s="48"/>
      <c r="B49" s="1179"/>
      <c r="C49" s="1180"/>
      <c r="D49" s="62"/>
      <c r="E49" s="1185" t="s">
        <v>16</v>
      </c>
      <c r="F49" s="1185"/>
      <c r="G49" s="1185"/>
      <c r="H49" s="1185"/>
      <c r="I49" s="1185"/>
      <c r="J49" s="1186"/>
      <c r="K49" s="63" t="s">
        <v>523</v>
      </c>
      <c r="L49" s="64" t="s">
        <v>523</v>
      </c>
      <c r="M49" s="64" t="s">
        <v>523</v>
      </c>
      <c r="N49" s="64" t="s">
        <v>523</v>
      </c>
      <c r="O49" s="65" t="s">
        <v>523</v>
      </c>
      <c r="P49" s="48"/>
      <c r="Q49" s="48"/>
      <c r="R49" s="48"/>
      <c r="S49" s="48"/>
      <c r="T49" s="48"/>
      <c r="U49" s="48"/>
    </row>
    <row r="50" spans="1:21" ht="30.75" customHeight="1" x14ac:dyDescent="0.15">
      <c r="A50" s="48"/>
      <c r="B50" s="1179"/>
      <c r="C50" s="1180"/>
      <c r="D50" s="62"/>
      <c r="E50" s="1185" t="s">
        <v>17</v>
      </c>
      <c r="F50" s="1185"/>
      <c r="G50" s="1185"/>
      <c r="H50" s="1185"/>
      <c r="I50" s="1185"/>
      <c r="J50" s="1186"/>
      <c r="K50" s="63">
        <v>1671</v>
      </c>
      <c r="L50" s="64">
        <v>1523</v>
      </c>
      <c r="M50" s="64">
        <v>1578</v>
      </c>
      <c r="N50" s="64">
        <v>1613</v>
      </c>
      <c r="O50" s="65">
        <v>1386</v>
      </c>
      <c r="P50" s="48"/>
      <c r="Q50" s="48"/>
      <c r="R50" s="48"/>
      <c r="S50" s="48"/>
      <c r="T50" s="48"/>
      <c r="U50" s="48"/>
    </row>
    <row r="51" spans="1:21" ht="30.75" customHeight="1" x14ac:dyDescent="0.15">
      <c r="A51" s="48"/>
      <c r="B51" s="1181"/>
      <c r="C51" s="1182"/>
      <c r="D51" s="66"/>
      <c r="E51" s="1185" t="s">
        <v>18</v>
      </c>
      <c r="F51" s="1185"/>
      <c r="G51" s="1185"/>
      <c r="H51" s="1185"/>
      <c r="I51" s="1185"/>
      <c r="J51" s="1186"/>
      <c r="K51" s="63">
        <v>4</v>
      </c>
      <c r="L51" s="64">
        <v>0</v>
      </c>
      <c r="M51" s="64">
        <v>3</v>
      </c>
      <c r="N51" s="64">
        <v>0</v>
      </c>
      <c r="O51" s="65">
        <v>1</v>
      </c>
      <c r="P51" s="48"/>
      <c r="Q51" s="48"/>
      <c r="R51" s="48"/>
      <c r="S51" s="48"/>
      <c r="T51" s="48"/>
      <c r="U51" s="48"/>
    </row>
    <row r="52" spans="1:21" ht="30.75" customHeight="1" x14ac:dyDescent="0.15">
      <c r="A52" s="48"/>
      <c r="B52" s="1187" t="s">
        <v>19</v>
      </c>
      <c r="C52" s="1188"/>
      <c r="D52" s="66"/>
      <c r="E52" s="1185" t="s">
        <v>20</v>
      </c>
      <c r="F52" s="1185"/>
      <c r="G52" s="1185"/>
      <c r="H52" s="1185"/>
      <c r="I52" s="1185"/>
      <c r="J52" s="1186"/>
      <c r="K52" s="63">
        <v>50863</v>
      </c>
      <c r="L52" s="64">
        <v>51388</v>
      </c>
      <c r="M52" s="64">
        <v>51130</v>
      </c>
      <c r="N52" s="64">
        <v>47618</v>
      </c>
      <c r="O52" s="65">
        <v>52655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14646</v>
      </c>
      <c r="L53" s="69">
        <v>15635</v>
      </c>
      <c r="M53" s="69">
        <v>15156</v>
      </c>
      <c r="N53" s="69">
        <v>21903</v>
      </c>
      <c r="O53" s="70">
        <v>12840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93" t="s">
        <v>26</v>
      </c>
      <c r="C58" s="1194"/>
      <c r="D58" s="1199" t="s">
        <v>27</v>
      </c>
      <c r="E58" s="1200"/>
      <c r="F58" s="1200"/>
      <c r="G58" s="1200"/>
      <c r="H58" s="1200"/>
      <c r="I58" s="1200"/>
      <c r="J58" s="1201"/>
      <c r="K58" s="83">
        <v>16555</v>
      </c>
      <c r="L58" s="84">
        <v>24145</v>
      </c>
      <c r="M58" s="84">
        <v>16690</v>
      </c>
      <c r="N58" s="84">
        <v>13917</v>
      </c>
      <c r="O58" s="85">
        <v>18028</v>
      </c>
    </row>
    <row r="59" spans="1:21" ht="31.5" customHeight="1" x14ac:dyDescent="0.15">
      <c r="B59" s="1195"/>
      <c r="C59" s="1196"/>
      <c r="D59" s="1202" t="s">
        <v>28</v>
      </c>
      <c r="E59" s="1203"/>
      <c r="F59" s="1203"/>
      <c r="G59" s="1203"/>
      <c r="H59" s="1203"/>
      <c r="I59" s="1203"/>
      <c r="J59" s="1204"/>
      <c r="K59" s="86">
        <v>90776</v>
      </c>
      <c r="L59" s="87">
        <v>97721</v>
      </c>
      <c r="M59" s="87">
        <v>95235</v>
      </c>
      <c r="N59" s="87">
        <v>101033</v>
      </c>
      <c r="O59" s="88">
        <v>104772</v>
      </c>
    </row>
    <row r="60" spans="1:21" ht="31.5" customHeight="1" thickBot="1" x14ac:dyDescent="0.2">
      <c r="B60" s="1197"/>
      <c r="C60" s="1198"/>
      <c r="D60" s="1205" t="s">
        <v>29</v>
      </c>
      <c r="E60" s="1206"/>
      <c r="F60" s="1206"/>
      <c r="G60" s="1206"/>
      <c r="H60" s="1206"/>
      <c r="I60" s="1206"/>
      <c r="J60" s="1207"/>
      <c r="K60" s="89">
        <v>87529</v>
      </c>
      <c r="L60" s="90">
        <v>94161</v>
      </c>
      <c r="M60" s="90">
        <v>93374</v>
      </c>
      <c r="N60" s="90">
        <v>99171</v>
      </c>
      <c r="O60" s="91">
        <v>104035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V4JcN+MnFZm9oyRbD7khIj7/SLnoWfuaDJZMDCnpvRGbjKIGWsMy4kXKTbPZEnouCoymxz9bddG7tNr08VcPg==" saltValue="KTTH/6FsJpTFBeMeoeVE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208" t="s">
        <v>32</v>
      </c>
      <c r="C41" s="1209"/>
      <c r="D41" s="105"/>
      <c r="E41" s="1214" t="s">
        <v>33</v>
      </c>
      <c r="F41" s="1214"/>
      <c r="G41" s="1214"/>
      <c r="H41" s="1215"/>
      <c r="I41" s="355">
        <v>878632</v>
      </c>
      <c r="J41" s="356">
        <v>873397</v>
      </c>
      <c r="K41" s="356">
        <v>880083</v>
      </c>
      <c r="L41" s="356">
        <v>882267</v>
      </c>
      <c r="M41" s="357">
        <v>882327</v>
      </c>
    </row>
    <row r="42" spans="2:13" ht="27.75" customHeight="1" x14ac:dyDescent="0.15">
      <c r="B42" s="1210"/>
      <c r="C42" s="1211"/>
      <c r="D42" s="106"/>
      <c r="E42" s="1216" t="s">
        <v>34</v>
      </c>
      <c r="F42" s="1216"/>
      <c r="G42" s="1216"/>
      <c r="H42" s="1217"/>
      <c r="I42" s="358">
        <v>17783</v>
      </c>
      <c r="J42" s="359">
        <v>16072</v>
      </c>
      <c r="K42" s="359">
        <v>14451</v>
      </c>
      <c r="L42" s="359">
        <v>12877</v>
      </c>
      <c r="M42" s="360">
        <v>11310</v>
      </c>
    </row>
    <row r="43" spans="2:13" ht="27.75" customHeight="1" x14ac:dyDescent="0.15">
      <c r="B43" s="1210"/>
      <c r="C43" s="1211"/>
      <c r="D43" s="106"/>
      <c r="E43" s="1216" t="s">
        <v>35</v>
      </c>
      <c r="F43" s="1216"/>
      <c r="G43" s="1216"/>
      <c r="H43" s="1217"/>
      <c r="I43" s="358">
        <v>108847</v>
      </c>
      <c r="J43" s="359">
        <v>102244</v>
      </c>
      <c r="K43" s="359">
        <v>94078</v>
      </c>
      <c r="L43" s="359">
        <v>88058</v>
      </c>
      <c r="M43" s="360">
        <v>81259</v>
      </c>
    </row>
    <row r="44" spans="2:13" ht="27.75" customHeight="1" x14ac:dyDescent="0.15">
      <c r="B44" s="1210"/>
      <c r="C44" s="1211"/>
      <c r="D44" s="106"/>
      <c r="E44" s="1216" t="s">
        <v>36</v>
      </c>
      <c r="F44" s="1216"/>
      <c r="G44" s="1216"/>
      <c r="H44" s="1217"/>
      <c r="I44" s="358" t="s">
        <v>523</v>
      </c>
      <c r="J44" s="359" t="s">
        <v>523</v>
      </c>
      <c r="K44" s="359" t="s">
        <v>523</v>
      </c>
      <c r="L44" s="359" t="s">
        <v>523</v>
      </c>
      <c r="M44" s="360" t="s">
        <v>523</v>
      </c>
    </row>
    <row r="45" spans="2:13" ht="27.75" customHeight="1" x14ac:dyDescent="0.15">
      <c r="B45" s="1210"/>
      <c r="C45" s="1211"/>
      <c r="D45" s="106"/>
      <c r="E45" s="1216" t="s">
        <v>37</v>
      </c>
      <c r="F45" s="1216"/>
      <c r="G45" s="1216"/>
      <c r="H45" s="1217"/>
      <c r="I45" s="358">
        <v>90132</v>
      </c>
      <c r="J45" s="359">
        <v>86149</v>
      </c>
      <c r="K45" s="359">
        <v>81647</v>
      </c>
      <c r="L45" s="359">
        <v>82830</v>
      </c>
      <c r="M45" s="360">
        <v>77509</v>
      </c>
    </row>
    <row r="46" spans="2:13" ht="27.75" customHeight="1" x14ac:dyDescent="0.15">
      <c r="B46" s="1210"/>
      <c r="C46" s="1211"/>
      <c r="D46" s="107"/>
      <c r="E46" s="1216" t="s">
        <v>38</v>
      </c>
      <c r="F46" s="1216"/>
      <c r="G46" s="1216"/>
      <c r="H46" s="1217"/>
      <c r="I46" s="358">
        <v>347</v>
      </c>
      <c r="J46" s="359">
        <v>516</v>
      </c>
      <c r="K46" s="359">
        <v>650</v>
      </c>
      <c r="L46" s="359">
        <v>326</v>
      </c>
      <c r="M46" s="360">
        <v>335</v>
      </c>
    </row>
    <row r="47" spans="2:13" ht="27.75" customHeight="1" x14ac:dyDescent="0.15">
      <c r="B47" s="1210"/>
      <c r="C47" s="1211"/>
      <c r="D47" s="108"/>
      <c r="E47" s="1218" t="s">
        <v>39</v>
      </c>
      <c r="F47" s="1219"/>
      <c r="G47" s="1219"/>
      <c r="H47" s="1220"/>
      <c r="I47" s="358" t="s">
        <v>523</v>
      </c>
      <c r="J47" s="359" t="s">
        <v>523</v>
      </c>
      <c r="K47" s="359" t="s">
        <v>523</v>
      </c>
      <c r="L47" s="359" t="s">
        <v>523</v>
      </c>
      <c r="M47" s="360" t="s">
        <v>523</v>
      </c>
    </row>
    <row r="48" spans="2:13" ht="27.75" customHeight="1" x14ac:dyDescent="0.15">
      <c r="B48" s="1210"/>
      <c r="C48" s="1211"/>
      <c r="D48" s="106"/>
      <c r="E48" s="1216" t="s">
        <v>40</v>
      </c>
      <c r="F48" s="1216"/>
      <c r="G48" s="1216"/>
      <c r="H48" s="1217"/>
      <c r="I48" s="358" t="s">
        <v>523</v>
      </c>
      <c r="J48" s="359" t="s">
        <v>523</v>
      </c>
      <c r="K48" s="359" t="s">
        <v>523</v>
      </c>
      <c r="L48" s="359" t="s">
        <v>523</v>
      </c>
      <c r="M48" s="360" t="s">
        <v>523</v>
      </c>
    </row>
    <row r="49" spans="2:13" ht="27.75" customHeight="1" x14ac:dyDescent="0.15">
      <c r="B49" s="1212"/>
      <c r="C49" s="1213"/>
      <c r="D49" s="106"/>
      <c r="E49" s="1216" t="s">
        <v>41</v>
      </c>
      <c r="F49" s="1216"/>
      <c r="G49" s="1216"/>
      <c r="H49" s="1217"/>
      <c r="I49" s="358" t="s">
        <v>523</v>
      </c>
      <c r="J49" s="359" t="s">
        <v>523</v>
      </c>
      <c r="K49" s="359" t="s">
        <v>523</v>
      </c>
      <c r="L49" s="359" t="s">
        <v>523</v>
      </c>
      <c r="M49" s="360" t="s">
        <v>523</v>
      </c>
    </row>
    <row r="50" spans="2:13" ht="27.75" customHeight="1" x14ac:dyDescent="0.15">
      <c r="B50" s="1221" t="s">
        <v>42</v>
      </c>
      <c r="C50" s="1222"/>
      <c r="D50" s="109"/>
      <c r="E50" s="1216" t="s">
        <v>43</v>
      </c>
      <c r="F50" s="1216"/>
      <c r="G50" s="1216"/>
      <c r="H50" s="1217"/>
      <c r="I50" s="358">
        <v>238791</v>
      </c>
      <c r="J50" s="359">
        <v>235600</v>
      </c>
      <c r="K50" s="359">
        <v>241766</v>
      </c>
      <c r="L50" s="359">
        <v>257297</v>
      </c>
      <c r="M50" s="360">
        <v>260066</v>
      </c>
    </row>
    <row r="51" spans="2:13" ht="27.75" customHeight="1" x14ac:dyDescent="0.15">
      <c r="B51" s="1210"/>
      <c r="C51" s="1211"/>
      <c r="D51" s="106"/>
      <c r="E51" s="1216" t="s">
        <v>44</v>
      </c>
      <c r="F51" s="1216"/>
      <c r="G51" s="1216"/>
      <c r="H51" s="1217"/>
      <c r="I51" s="358">
        <v>136247</v>
      </c>
      <c r="J51" s="359">
        <v>139380</v>
      </c>
      <c r="K51" s="359">
        <v>141075</v>
      </c>
      <c r="L51" s="359">
        <v>140036</v>
      </c>
      <c r="M51" s="360">
        <v>137242</v>
      </c>
    </row>
    <row r="52" spans="2:13" ht="27.75" customHeight="1" x14ac:dyDescent="0.15">
      <c r="B52" s="1212"/>
      <c r="C52" s="1213"/>
      <c r="D52" s="106"/>
      <c r="E52" s="1216" t="s">
        <v>45</v>
      </c>
      <c r="F52" s="1216"/>
      <c r="G52" s="1216"/>
      <c r="H52" s="1217"/>
      <c r="I52" s="358">
        <v>510032</v>
      </c>
      <c r="J52" s="359">
        <v>508474</v>
      </c>
      <c r="K52" s="359">
        <v>507886</v>
      </c>
      <c r="L52" s="359">
        <v>511198</v>
      </c>
      <c r="M52" s="360">
        <v>508478</v>
      </c>
    </row>
    <row r="53" spans="2:13" ht="27.75" customHeight="1" thickBot="1" x14ac:dyDescent="0.2">
      <c r="B53" s="1223" t="s">
        <v>46</v>
      </c>
      <c r="C53" s="1224"/>
      <c r="D53" s="110"/>
      <c r="E53" s="1225" t="s">
        <v>47</v>
      </c>
      <c r="F53" s="1225"/>
      <c r="G53" s="1225"/>
      <c r="H53" s="1226"/>
      <c r="I53" s="361">
        <v>210671</v>
      </c>
      <c r="J53" s="362">
        <v>194924</v>
      </c>
      <c r="K53" s="362">
        <v>180181</v>
      </c>
      <c r="L53" s="362">
        <v>157827</v>
      </c>
      <c r="M53" s="363">
        <v>146955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YtRrNO+mgKFY6veEOM5axhNayrs0TmS6KDrViuBqK6uObWjIhcFiu64ikOfe63d7zgNpauz6GlMOplmxB+oiw==" saltValue="W28BnSsmQ15SuZouqcV/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35" t="s">
        <v>50</v>
      </c>
      <c r="D55" s="1235"/>
      <c r="E55" s="1236"/>
      <c r="F55" s="122">
        <v>27688</v>
      </c>
      <c r="G55" s="122">
        <v>30151</v>
      </c>
      <c r="H55" s="123">
        <v>27311</v>
      </c>
    </row>
    <row r="56" spans="2:8" ht="52.5" customHeight="1" x14ac:dyDescent="0.15">
      <c r="B56" s="124"/>
      <c r="C56" s="1237" t="s">
        <v>51</v>
      </c>
      <c r="D56" s="1237"/>
      <c r="E56" s="1238"/>
      <c r="F56" s="125">
        <v>8197</v>
      </c>
      <c r="G56" s="125">
        <v>9209</v>
      </c>
      <c r="H56" s="126">
        <v>9065</v>
      </c>
    </row>
    <row r="57" spans="2:8" ht="53.25" customHeight="1" x14ac:dyDescent="0.15">
      <c r="B57" s="124"/>
      <c r="C57" s="1239" t="s">
        <v>52</v>
      </c>
      <c r="D57" s="1239"/>
      <c r="E57" s="1240"/>
      <c r="F57" s="127">
        <v>93246</v>
      </c>
      <c r="G57" s="127">
        <v>95407</v>
      </c>
      <c r="H57" s="128">
        <v>95091</v>
      </c>
    </row>
    <row r="58" spans="2:8" ht="45.75" customHeight="1" x14ac:dyDescent="0.15">
      <c r="B58" s="129"/>
      <c r="C58" s="1227" t="s">
        <v>628</v>
      </c>
      <c r="D58" s="1228"/>
      <c r="E58" s="1229"/>
      <c r="F58" s="130">
        <v>55247</v>
      </c>
      <c r="G58" s="130">
        <v>57388</v>
      </c>
      <c r="H58" s="131">
        <v>54666</v>
      </c>
    </row>
    <row r="59" spans="2:8" ht="45.75" customHeight="1" x14ac:dyDescent="0.15">
      <c r="B59" s="129"/>
      <c r="C59" s="1227" t="s">
        <v>629</v>
      </c>
      <c r="D59" s="1228"/>
      <c r="E59" s="1229"/>
      <c r="F59" s="130">
        <v>8613</v>
      </c>
      <c r="G59" s="130">
        <v>11555</v>
      </c>
      <c r="H59" s="131">
        <v>14431</v>
      </c>
    </row>
    <row r="60" spans="2:8" ht="45.75" customHeight="1" x14ac:dyDescent="0.15">
      <c r="B60" s="129"/>
      <c r="C60" s="1227" t="s">
        <v>630</v>
      </c>
      <c r="D60" s="1228"/>
      <c r="E60" s="1229"/>
      <c r="F60" s="130">
        <v>12447</v>
      </c>
      <c r="G60" s="130">
        <v>12960</v>
      </c>
      <c r="H60" s="131">
        <v>13545</v>
      </c>
    </row>
    <row r="61" spans="2:8" ht="45.75" customHeight="1" x14ac:dyDescent="0.15">
      <c r="B61" s="129"/>
      <c r="C61" s="1227" t="s">
        <v>631</v>
      </c>
      <c r="D61" s="1228"/>
      <c r="E61" s="1229"/>
      <c r="F61" s="130">
        <v>9400</v>
      </c>
      <c r="G61" s="130">
        <v>5883</v>
      </c>
      <c r="H61" s="131">
        <v>4858</v>
      </c>
    </row>
    <row r="62" spans="2:8" ht="45.75" customHeight="1" thickBot="1" x14ac:dyDescent="0.2">
      <c r="B62" s="132"/>
      <c r="C62" s="1230" t="s">
        <v>632</v>
      </c>
      <c r="D62" s="1231"/>
      <c r="E62" s="1232"/>
      <c r="F62" s="133">
        <v>2821</v>
      </c>
      <c r="G62" s="133">
        <v>2823</v>
      </c>
      <c r="H62" s="134">
        <v>2968</v>
      </c>
    </row>
    <row r="63" spans="2:8" ht="52.5" customHeight="1" thickBot="1" x14ac:dyDescent="0.2">
      <c r="B63" s="135"/>
      <c r="C63" s="1233" t="s">
        <v>53</v>
      </c>
      <c r="D63" s="1233"/>
      <c r="E63" s="1234"/>
      <c r="F63" s="136">
        <v>129131</v>
      </c>
      <c r="G63" s="136">
        <v>134766</v>
      </c>
      <c r="H63" s="137">
        <v>131467</v>
      </c>
    </row>
    <row r="64" spans="2:8" x14ac:dyDescent="0.15"/>
  </sheetData>
  <sheetProtection algorithmName="SHA-512" hashValue="4X45PVoCeYpV6WyY/HnPz6BDXk7Dm770yhOvuD6Xr7anjgp7zZAMrQcFw3E2J47KNbA1YqhlJnUzPaJ5A1bZ2A==" saltValue="d00wrjoOxFVK8XzqZ+Ff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57255</v>
      </c>
      <c r="E3" s="156"/>
      <c r="F3" s="157">
        <v>54945</v>
      </c>
      <c r="G3" s="158"/>
      <c r="H3" s="159"/>
    </row>
    <row r="4" spans="1:8" x14ac:dyDescent="0.15">
      <c r="A4" s="160"/>
      <c r="B4" s="161"/>
      <c r="C4" s="162"/>
      <c r="D4" s="163">
        <v>31450</v>
      </c>
      <c r="E4" s="164"/>
      <c r="F4" s="165">
        <v>29293</v>
      </c>
      <c r="G4" s="166"/>
      <c r="H4" s="167"/>
    </row>
    <row r="5" spans="1:8" x14ac:dyDescent="0.15">
      <c r="A5" s="148" t="s">
        <v>556</v>
      </c>
      <c r="B5" s="153"/>
      <c r="C5" s="154"/>
      <c r="D5" s="155">
        <v>51496</v>
      </c>
      <c r="E5" s="156"/>
      <c r="F5" s="157">
        <v>57132</v>
      </c>
      <c r="G5" s="158"/>
      <c r="H5" s="159"/>
    </row>
    <row r="6" spans="1:8" x14ac:dyDescent="0.15">
      <c r="A6" s="160"/>
      <c r="B6" s="161"/>
      <c r="C6" s="162"/>
      <c r="D6" s="163">
        <v>27502</v>
      </c>
      <c r="E6" s="164"/>
      <c r="F6" s="165">
        <v>30126</v>
      </c>
      <c r="G6" s="166"/>
      <c r="H6" s="167"/>
    </row>
    <row r="7" spans="1:8" x14ac:dyDescent="0.15">
      <c r="A7" s="148" t="s">
        <v>557</v>
      </c>
      <c r="B7" s="153"/>
      <c r="C7" s="154"/>
      <c r="D7" s="155">
        <v>50485</v>
      </c>
      <c r="E7" s="156"/>
      <c r="F7" s="157">
        <v>58766</v>
      </c>
      <c r="G7" s="158"/>
      <c r="H7" s="159"/>
    </row>
    <row r="8" spans="1:8" x14ac:dyDescent="0.15">
      <c r="A8" s="160"/>
      <c r="B8" s="161"/>
      <c r="C8" s="162"/>
      <c r="D8" s="163">
        <v>26380</v>
      </c>
      <c r="E8" s="164"/>
      <c r="F8" s="165">
        <v>29363</v>
      </c>
      <c r="G8" s="166"/>
      <c r="H8" s="167"/>
    </row>
    <row r="9" spans="1:8" x14ac:dyDescent="0.15">
      <c r="A9" s="148" t="s">
        <v>558</v>
      </c>
      <c r="B9" s="153"/>
      <c r="C9" s="154"/>
      <c r="D9" s="155">
        <v>51573</v>
      </c>
      <c r="E9" s="156"/>
      <c r="F9" s="157">
        <v>62482</v>
      </c>
      <c r="G9" s="158"/>
      <c r="H9" s="159"/>
    </row>
    <row r="10" spans="1:8" x14ac:dyDescent="0.15">
      <c r="A10" s="160"/>
      <c r="B10" s="161"/>
      <c r="C10" s="162"/>
      <c r="D10" s="163">
        <v>29448</v>
      </c>
      <c r="E10" s="164"/>
      <c r="F10" s="165">
        <v>34626</v>
      </c>
      <c r="G10" s="166"/>
      <c r="H10" s="167"/>
    </row>
    <row r="11" spans="1:8" x14ac:dyDescent="0.15">
      <c r="A11" s="148" t="s">
        <v>559</v>
      </c>
      <c r="B11" s="153"/>
      <c r="C11" s="154"/>
      <c r="D11" s="155">
        <v>54463</v>
      </c>
      <c r="E11" s="156"/>
      <c r="F11" s="157">
        <v>59288</v>
      </c>
      <c r="G11" s="158"/>
      <c r="H11" s="159"/>
    </row>
    <row r="12" spans="1:8" x14ac:dyDescent="0.15">
      <c r="A12" s="160"/>
      <c r="B12" s="161"/>
      <c r="C12" s="168"/>
      <c r="D12" s="163">
        <v>31889</v>
      </c>
      <c r="E12" s="164"/>
      <c r="F12" s="165">
        <v>32670</v>
      </c>
      <c r="G12" s="166"/>
      <c r="H12" s="167"/>
    </row>
    <row r="13" spans="1:8" x14ac:dyDescent="0.15">
      <c r="A13" s="148"/>
      <c r="B13" s="153"/>
      <c r="C13" s="169"/>
      <c r="D13" s="170">
        <v>53054</v>
      </c>
      <c r="E13" s="171"/>
      <c r="F13" s="172">
        <v>58523</v>
      </c>
      <c r="G13" s="173"/>
      <c r="H13" s="159"/>
    </row>
    <row r="14" spans="1:8" x14ac:dyDescent="0.15">
      <c r="A14" s="160"/>
      <c r="B14" s="161"/>
      <c r="C14" s="162"/>
      <c r="D14" s="163">
        <v>29334</v>
      </c>
      <c r="E14" s="164"/>
      <c r="F14" s="165">
        <v>31216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v>
      </c>
      <c r="C19" s="174">
        <f>ROUND(VALUE(SUBSTITUTE(実質収支比率等に係る経年分析!G$48,"▲","-")),2)</f>
        <v>1.38</v>
      </c>
      <c r="D19" s="174">
        <f>ROUND(VALUE(SUBSTITUTE(実質収支比率等に係る経年分析!H$48,"▲","-")),2)</f>
        <v>1.55</v>
      </c>
      <c r="E19" s="174">
        <f>ROUND(VALUE(SUBSTITUTE(実質収支比率等に係る経年分析!I$48,"▲","-")),2)</f>
        <v>2.34</v>
      </c>
      <c r="F19" s="174">
        <f>ROUND(VALUE(SUBSTITUTE(実質収支比率等に係る経年分析!J$48,"▲","-")),2)</f>
        <v>1.25</v>
      </c>
    </row>
    <row r="20" spans="1:11" x14ac:dyDescent="0.15">
      <c r="A20" s="174" t="s">
        <v>57</v>
      </c>
      <c r="B20" s="174">
        <f>ROUND(VALUE(SUBSTITUTE(実質収支比率等に係る経年分析!F$47,"▲","-")),2)</f>
        <v>8.92</v>
      </c>
      <c r="C20" s="174">
        <f>ROUND(VALUE(SUBSTITUTE(実質収支比率等に係る経年分析!G$47,"▲","-")),2)</f>
        <v>9.6199999999999992</v>
      </c>
      <c r="D20" s="174">
        <f>ROUND(VALUE(SUBSTITUTE(実質収支比率等に係る経年分析!H$47,"▲","-")),2)</f>
        <v>9.8800000000000008</v>
      </c>
      <c r="E20" s="174">
        <f>ROUND(VALUE(SUBSTITUTE(実質収支比率等に係る経年分析!I$47,"▲","-")),2)</f>
        <v>10.24</v>
      </c>
      <c r="F20" s="174">
        <f>ROUND(VALUE(SUBSTITUTE(実質収支比率等に係る経年分析!J$47,"▲","-")),2)</f>
        <v>9.49</v>
      </c>
    </row>
    <row r="21" spans="1:11" x14ac:dyDescent="0.15">
      <c r="A21" s="174" t="s">
        <v>58</v>
      </c>
      <c r="B21" s="174">
        <f>IF(ISNUMBER(VALUE(SUBSTITUTE(実質収支比率等に係る経年分析!F$49,"▲","-"))),ROUND(VALUE(SUBSTITUTE(実質収支比率等に係る経年分析!F$49,"▲","-")),2),NA())</f>
        <v>-0.95</v>
      </c>
      <c r="C21" s="174">
        <f>IF(ISNUMBER(VALUE(SUBSTITUTE(実質収支比率等に係る経年分析!G$49,"▲","-"))),ROUND(VALUE(SUBSTITUTE(実質収支比率等に係る経年分析!G$49,"▲","-")),2),NA())</f>
        <v>0.25</v>
      </c>
      <c r="D21" s="174">
        <f>IF(ISNUMBER(VALUE(SUBSTITUTE(実質収支比率等に係る経年分析!H$49,"▲","-"))),ROUND(VALUE(SUBSTITUTE(実質収支比率等に係る経年分析!H$49,"▲","-")),2),NA())</f>
        <v>-0.09</v>
      </c>
      <c r="E21" s="174">
        <f>IF(ISNUMBER(VALUE(SUBSTITUTE(実質収支比率等に係る経年分析!I$49,"▲","-"))),ROUND(VALUE(SUBSTITUTE(実質収支比率等に係る経年分析!I$49,"▲","-")),2),NA())</f>
        <v>0.96</v>
      </c>
      <c r="F21" s="174">
        <f>IF(ISNUMBER(VALUE(SUBSTITUTE(実質収支比率等に係る経年分析!J$49,"▲","-"))),ROUND(VALUE(SUBSTITUTE(実質収支比率等に係る経年分析!J$49,"▲","-")),2),NA())</f>
        <v>-3.83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0.59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0.18</v>
      </c>
    </row>
    <row r="30" spans="1:11" x14ac:dyDescent="0.15">
      <c r="A30" s="175" t="str">
        <f>IF(連結実質赤字比率に係る赤字・黒字の構成分析!C$40="",NA(),連結実質赤字比率に係る赤字・黒字の構成分析!C$40)</f>
        <v>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3.32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2.98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2.21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1.64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0.47</v>
      </c>
    </row>
    <row r="31" spans="1:11" x14ac:dyDescent="0.15">
      <c r="A31" s="175" t="str">
        <f>IF(連結実質赤字比率に係る赤字・黒字の構成分析!C$39="",NA(),連結実質赤字比率に係る赤字・黒字の構成分析!C$39)</f>
        <v>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0.63</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2.2999999999999998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1.23</v>
      </c>
    </row>
    <row r="33" spans="1:16" x14ac:dyDescent="0.15">
      <c r="A33" s="175" t="str">
        <f>IF(連結実質赤字比率に係る赤字・黒字の構成分析!C$37="",NA(),連結実質赤字比率に係る赤字・黒字の構成分析!C$37)</f>
        <v>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2.95</v>
      </c>
    </row>
    <row r="34" spans="1:16" x14ac:dyDescent="0.15">
      <c r="A34" s="175" t="str">
        <f>IF(連結実質赤字比率に係る赤字・黒字の構成分析!C$36="",NA(),連結実質赤字比率に係る赤字・黒字の構成分析!C$36)</f>
        <v>ガス事業会計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5.66</v>
      </c>
    </row>
    <row r="36" spans="1:16" x14ac:dyDescent="0.15">
      <c r="A36" s="175" t="str">
        <f>IF(連結実質赤字比率に係る赤字・黒字の構成分析!C$34="",NA(),連結実質赤字比率に係る赤字・黒字の構成分析!C$34)</f>
        <v>自動車運送事業会計</v>
      </c>
      <c r="B36" s="175">
        <f>IF(ROUND(VALUE(SUBSTITUTE(連結実質赤字比率に係る赤字・黒字の構成分析!F$34,"▲", "-")), 2) &lt; 0, ABS(ROUND(VALUE(SUBSTITUTE(連結実質赤字比率に係る赤字・黒字の構成分析!F$34,"▲", "-")), 2)), NA())</f>
        <v>0.15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0.1</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0.17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7.0000000000000007E-2</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50863</v>
      </c>
      <c r="E42" s="176"/>
      <c r="F42" s="176"/>
      <c r="G42" s="176">
        <f>'実質公債費比率（分子）の構造'!L$52</f>
        <v>51388</v>
      </c>
      <c r="H42" s="176"/>
      <c r="I42" s="176"/>
      <c r="J42" s="176">
        <f>'実質公債費比率（分子）の構造'!M$52</f>
        <v>51130</v>
      </c>
      <c r="K42" s="176"/>
      <c r="L42" s="176"/>
      <c r="M42" s="176">
        <f>'実質公債費比率（分子）の構造'!N$52</f>
        <v>47618</v>
      </c>
      <c r="N42" s="176"/>
      <c r="O42" s="176"/>
      <c r="P42" s="176">
        <f>'実質公債費比率（分子）の構造'!O$52</f>
        <v>52655</v>
      </c>
    </row>
    <row r="43" spans="1:16" x14ac:dyDescent="0.15">
      <c r="A43" s="176" t="s">
        <v>66</v>
      </c>
      <c r="B43" s="176">
        <f>'実質公債費比率（分子）の構造'!K$51</f>
        <v>4</v>
      </c>
      <c r="C43" s="176"/>
      <c r="D43" s="176"/>
      <c r="E43" s="176">
        <f>'実質公債費比率（分子）の構造'!L$51</f>
        <v>0</v>
      </c>
      <c r="F43" s="176"/>
      <c r="G43" s="176"/>
      <c r="H43" s="176">
        <f>'実質公債費比率（分子）の構造'!M$51</f>
        <v>3</v>
      </c>
      <c r="I43" s="176"/>
      <c r="J43" s="176"/>
      <c r="K43" s="176">
        <f>'実質公債費比率（分子）の構造'!N$51</f>
        <v>0</v>
      </c>
      <c r="L43" s="176"/>
      <c r="M43" s="176"/>
      <c r="N43" s="176">
        <f>'実質公債費比率（分子）の構造'!O$51</f>
        <v>1</v>
      </c>
      <c r="O43" s="176"/>
      <c r="P43" s="176"/>
    </row>
    <row r="44" spans="1:16" x14ac:dyDescent="0.15">
      <c r="A44" s="176" t="s">
        <v>67</v>
      </c>
      <c r="B44" s="176">
        <f>'実質公債費比率（分子）の構造'!K$50</f>
        <v>1671</v>
      </c>
      <c r="C44" s="176"/>
      <c r="D44" s="176"/>
      <c r="E44" s="176">
        <f>'実質公債費比率（分子）の構造'!L$50</f>
        <v>1523</v>
      </c>
      <c r="F44" s="176"/>
      <c r="G44" s="176"/>
      <c r="H44" s="176">
        <f>'実質公債費比率（分子）の構造'!M$50</f>
        <v>1578</v>
      </c>
      <c r="I44" s="176"/>
      <c r="J44" s="176"/>
      <c r="K44" s="176">
        <f>'実質公債費比率（分子）の構造'!N$50</f>
        <v>1613</v>
      </c>
      <c r="L44" s="176"/>
      <c r="M44" s="176"/>
      <c r="N44" s="176">
        <f>'実質公債費比率（分子）の構造'!O$50</f>
        <v>1386</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8300</v>
      </c>
      <c r="C46" s="176"/>
      <c r="D46" s="176"/>
      <c r="E46" s="176">
        <f>'実質公債費比率（分子）の構造'!L$48</f>
        <v>7603</v>
      </c>
      <c r="F46" s="176"/>
      <c r="G46" s="176"/>
      <c r="H46" s="176">
        <f>'実質公債費比率（分子）の構造'!M$48</f>
        <v>7352</v>
      </c>
      <c r="I46" s="176"/>
      <c r="J46" s="176"/>
      <c r="K46" s="176">
        <f>'実質公債費比率（分子）の構造'!N$48</f>
        <v>6894</v>
      </c>
      <c r="L46" s="176"/>
      <c r="M46" s="176"/>
      <c r="N46" s="176">
        <f>'実質公債費比率（分子）の構造'!O$48</f>
        <v>6765</v>
      </c>
      <c r="O46" s="176"/>
      <c r="P46" s="176"/>
    </row>
    <row r="47" spans="1:16" x14ac:dyDescent="0.15">
      <c r="A47" s="176" t="s">
        <v>70</v>
      </c>
      <c r="B47" s="176">
        <f>'実質公債費比率（分子）の構造'!K$47</f>
        <v>23322</v>
      </c>
      <c r="C47" s="176"/>
      <c r="D47" s="176"/>
      <c r="E47" s="176">
        <f>'実質公債費比率（分子）の構造'!L$47</f>
        <v>23959</v>
      </c>
      <c r="F47" s="176"/>
      <c r="G47" s="176"/>
      <c r="H47" s="176">
        <f>'実質公債費比率（分子）の構造'!M$47</f>
        <v>23950</v>
      </c>
      <c r="I47" s="176"/>
      <c r="J47" s="176"/>
      <c r="K47" s="176">
        <f>'実質公債費比率（分子）の構造'!N$47</f>
        <v>23954</v>
      </c>
      <c r="L47" s="176"/>
      <c r="M47" s="176"/>
      <c r="N47" s="176">
        <f>'実質公債費比率（分子）の構造'!O$47</f>
        <v>23805</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32212</v>
      </c>
      <c r="C49" s="176"/>
      <c r="D49" s="176"/>
      <c r="E49" s="176">
        <f>'実質公債費比率（分子）の構造'!L$45</f>
        <v>33938</v>
      </c>
      <c r="F49" s="176"/>
      <c r="G49" s="176"/>
      <c r="H49" s="176">
        <f>'実質公債費比率（分子）の構造'!M$45</f>
        <v>33403</v>
      </c>
      <c r="I49" s="176"/>
      <c r="J49" s="176"/>
      <c r="K49" s="176">
        <f>'実質公債費比率（分子）の構造'!N$45</f>
        <v>37060</v>
      </c>
      <c r="L49" s="176"/>
      <c r="M49" s="176"/>
      <c r="N49" s="176">
        <f>'実質公債費比率（分子）の構造'!O$45</f>
        <v>33538</v>
      </c>
      <c r="O49" s="176"/>
      <c r="P49" s="176"/>
    </row>
    <row r="50" spans="1:16" x14ac:dyDescent="0.15">
      <c r="A50" s="176" t="s">
        <v>73</v>
      </c>
      <c r="B50" s="176" t="e">
        <f>NA()</f>
        <v>#N/A</v>
      </c>
      <c r="C50" s="176">
        <f>IF(ISNUMBER('実質公債費比率（分子）の構造'!K$53),'実質公債費比率（分子）の構造'!K$53,NA())</f>
        <v>14646</v>
      </c>
      <c r="D50" s="176" t="e">
        <f>NA()</f>
        <v>#N/A</v>
      </c>
      <c r="E50" s="176" t="e">
        <f>NA()</f>
        <v>#N/A</v>
      </c>
      <c r="F50" s="176">
        <f>IF(ISNUMBER('実質公債費比率（分子）の構造'!L$53),'実質公債費比率（分子）の構造'!L$53,NA())</f>
        <v>15635</v>
      </c>
      <c r="G50" s="176" t="e">
        <f>NA()</f>
        <v>#N/A</v>
      </c>
      <c r="H50" s="176" t="e">
        <f>NA()</f>
        <v>#N/A</v>
      </c>
      <c r="I50" s="176">
        <f>IF(ISNUMBER('実質公債費比率（分子）の構造'!M$53),'実質公債費比率（分子）の構造'!M$53,NA())</f>
        <v>15156</v>
      </c>
      <c r="J50" s="176" t="e">
        <f>NA()</f>
        <v>#N/A</v>
      </c>
      <c r="K50" s="176" t="e">
        <f>NA()</f>
        <v>#N/A</v>
      </c>
      <c r="L50" s="176">
        <f>IF(ISNUMBER('実質公債費比率（分子）の構造'!N$53),'実質公債費比率（分子）の構造'!N$53,NA())</f>
        <v>21903</v>
      </c>
      <c r="M50" s="176" t="e">
        <f>NA()</f>
        <v>#N/A</v>
      </c>
      <c r="N50" s="176" t="e">
        <f>NA()</f>
        <v>#N/A</v>
      </c>
      <c r="O50" s="176">
        <f>IF(ISNUMBER('実質公債費比率（分子）の構造'!O$53),'実質公債費比率（分子）の構造'!O$53,NA())</f>
        <v>12840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510032</v>
      </c>
      <c r="E56" s="175"/>
      <c r="F56" s="175"/>
      <c r="G56" s="175">
        <f>'将来負担比率（分子）の構造'!J$52</f>
        <v>508474</v>
      </c>
      <c r="H56" s="175"/>
      <c r="I56" s="175"/>
      <c r="J56" s="175">
        <f>'将来負担比率（分子）の構造'!K$52</f>
        <v>507886</v>
      </c>
      <c r="K56" s="175"/>
      <c r="L56" s="175"/>
      <c r="M56" s="175">
        <f>'将来負担比率（分子）の構造'!L$52</f>
        <v>511198</v>
      </c>
      <c r="N56" s="175"/>
      <c r="O56" s="175"/>
      <c r="P56" s="175">
        <f>'将来負担比率（分子）の構造'!M$52</f>
        <v>508478</v>
      </c>
    </row>
    <row r="57" spans="1:16" x14ac:dyDescent="0.15">
      <c r="A57" s="175" t="s">
        <v>44</v>
      </c>
      <c r="B57" s="175"/>
      <c r="C57" s="175"/>
      <c r="D57" s="175">
        <f>'将来負担比率（分子）の構造'!I$51</f>
        <v>136247</v>
      </c>
      <c r="E57" s="175"/>
      <c r="F57" s="175"/>
      <c r="G57" s="175">
        <f>'将来負担比率（分子）の構造'!J$51</f>
        <v>139380</v>
      </c>
      <c r="H57" s="175"/>
      <c r="I57" s="175"/>
      <c r="J57" s="175">
        <f>'将来負担比率（分子）の構造'!K$51</f>
        <v>141075</v>
      </c>
      <c r="K57" s="175"/>
      <c r="L57" s="175"/>
      <c r="M57" s="175">
        <f>'将来負担比率（分子）の構造'!L$51</f>
        <v>140036</v>
      </c>
      <c r="N57" s="175"/>
      <c r="O57" s="175"/>
      <c r="P57" s="175">
        <f>'将来負担比率（分子）の構造'!M$51</f>
        <v>137242</v>
      </c>
    </row>
    <row r="58" spans="1:16" x14ac:dyDescent="0.15">
      <c r="A58" s="175" t="s">
        <v>43</v>
      </c>
      <c r="B58" s="175"/>
      <c r="C58" s="175"/>
      <c r="D58" s="175">
        <f>'将来負担比率（分子）の構造'!I$50</f>
        <v>238791</v>
      </c>
      <c r="E58" s="175"/>
      <c r="F58" s="175"/>
      <c r="G58" s="175">
        <f>'将来負担比率（分子）の構造'!J$50</f>
        <v>235600</v>
      </c>
      <c r="H58" s="175"/>
      <c r="I58" s="175"/>
      <c r="J58" s="175">
        <f>'将来負担比率（分子）の構造'!K$50</f>
        <v>241766</v>
      </c>
      <c r="K58" s="175"/>
      <c r="L58" s="175"/>
      <c r="M58" s="175">
        <f>'将来負担比率（分子）の構造'!L$50</f>
        <v>257297</v>
      </c>
      <c r="N58" s="175"/>
      <c r="O58" s="175"/>
      <c r="P58" s="175">
        <f>'将来負担比率（分子）の構造'!M$50</f>
        <v>260066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347</v>
      </c>
      <c r="C61" s="175"/>
      <c r="D61" s="175"/>
      <c r="E61" s="175">
        <f>'将来負担比率（分子）の構造'!J$46</f>
        <v>516</v>
      </c>
      <c r="F61" s="175"/>
      <c r="G61" s="175"/>
      <c r="H61" s="175">
        <f>'将来負担比率（分子）の構造'!K$46</f>
        <v>650</v>
      </c>
      <c r="I61" s="175"/>
      <c r="J61" s="175"/>
      <c r="K61" s="175">
        <f>'将来負担比率（分子）の構造'!L$46</f>
        <v>326</v>
      </c>
      <c r="L61" s="175"/>
      <c r="M61" s="175"/>
      <c r="N61" s="175">
        <f>'将来負担比率（分子）の構造'!M$46</f>
        <v>335</v>
      </c>
      <c r="O61" s="175"/>
      <c r="P61" s="175"/>
    </row>
    <row r="62" spans="1:16" x14ac:dyDescent="0.15">
      <c r="A62" s="175" t="s">
        <v>37</v>
      </c>
      <c r="B62" s="175">
        <f>'将来負担比率（分子）の構造'!I$45</f>
        <v>90132</v>
      </c>
      <c r="C62" s="175"/>
      <c r="D62" s="175"/>
      <c r="E62" s="175">
        <f>'将来負担比率（分子）の構造'!J$45</f>
        <v>86149</v>
      </c>
      <c r="F62" s="175"/>
      <c r="G62" s="175"/>
      <c r="H62" s="175">
        <f>'将来負担比率（分子）の構造'!K$45</f>
        <v>81647</v>
      </c>
      <c r="I62" s="175"/>
      <c r="J62" s="175"/>
      <c r="K62" s="175">
        <f>'将来負担比率（分子）の構造'!L$45</f>
        <v>82830</v>
      </c>
      <c r="L62" s="175"/>
      <c r="M62" s="175"/>
      <c r="N62" s="175">
        <f>'将来負担比率（分子）の構造'!M$45</f>
        <v>77509</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108847</v>
      </c>
      <c r="C64" s="175"/>
      <c r="D64" s="175"/>
      <c r="E64" s="175">
        <f>'将来負担比率（分子）の構造'!J$43</f>
        <v>102244</v>
      </c>
      <c r="F64" s="175"/>
      <c r="G64" s="175"/>
      <c r="H64" s="175">
        <f>'将来負担比率（分子）の構造'!K$43</f>
        <v>94078</v>
      </c>
      <c r="I64" s="175"/>
      <c r="J64" s="175"/>
      <c r="K64" s="175">
        <f>'将来負担比率（分子）の構造'!L$43</f>
        <v>88058</v>
      </c>
      <c r="L64" s="175"/>
      <c r="M64" s="175"/>
      <c r="N64" s="175">
        <f>'将来負担比率（分子）の構造'!M$43</f>
        <v>81259</v>
      </c>
      <c r="O64" s="175"/>
      <c r="P64" s="175"/>
    </row>
    <row r="65" spans="1:16" x14ac:dyDescent="0.15">
      <c r="A65" s="175" t="s">
        <v>34</v>
      </c>
      <c r="B65" s="175">
        <f>'将来負担比率（分子）の構造'!I$42</f>
        <v>17783</v>
      </c>
      <c r="C65" s="175"/>
      <c r="D65" s="175"/>
      <c r="E65" s="175">
        <f>'将来負担比率（分子）の構造'!J$42</f>
        <v>16072</v>
      </c>
      <c r="F65" s="175"/>
      <c r="G65" s="175"/>
      <c r="H65" s="175">
        <f>'将来負担比率（分子）の構造'!K$42</f>
        <v>14451</v>
      </c>
      <c r="I65" s="175"/>
      <c r="J65" s="175"/>
      <c r="K65" s="175">
        <f>'将来負担比率（分子）の構造'!L$42</f>
        <v>12877</v>
      </c>
      <c r="L65" s="175"/>
      <c r="M65" s="175"/>
      <c r="N65" s="175">
        <f>'将来負担比率（分子）の構造'!M$42</f>
        <v>11310</v>
      </c>
      <c r="O65" s="175"/>
      <c r="P65" s="175"/>
    </row>
    <row r="66" spans="1:16" x14ac:dyDescent="0.15">
      <c r="A66" s="175" t="s">
        <v>33</v>
      </c>
      <c r="B66" s="175">
        <f>'将来負担比率（分子）の構造'!I$41</f>
        <v>878632</v>
      </c>
      <c r="C66" s="175"/>
      <c r="D66" s="175"/>
      <c r="E66" s="175">
        <f>'将来負担比率（分子）の構造'!J$41</f>
        <v>873397</v>
      </c>
      <c r="F66" s="175"/>
      <c r="G66" s="175"/>
      <c r="H66" s="175">
        <f>'将来負担比率（分子）の構造'!K$41</f>
        <v>880083</v>
      </c>
      <c r="I66" s="175"/>
      <c r="J66" s="175"/>
      <c r="K66" s="175">
        <f>'将来負担比率（分子）の構造'!L$41</f>
        <v>882267</v>
      </c>
      <c r="L66" s="175"/>
      <c r="M66" s="175"/>
      <c r="N66" s="175">
        <f>'将来負担比率（分子）の構造'!M$41</f>
        <v>882327</v>
      </c>
      <c r="O66" s="175"/>
      <c r="P66" s="175"/>
    </row>
    <row r="67" spans="1:16" x14ac:dyDescent="0.15">
      <c r="A67" s="175" t="s">
        <v>77</v>
      </c>
      <c r="B67" s="175" t="e">
        <f>NA()</f>
        <v>#N/A</v>
      </c>
      <c r="C67" s="175">
        <f>IF(ISNUMBER('将来負担比率（分子）の構造'!I$53), IF('将来負担比率（分子）の構造'!I$53 &lt; 0, 0, '将来負担比率（分子）の構造'!I$53), NA())</f>
        <v>210671</v>
      </c>
      <c r="D67" s="175" t="e">
        <f>NA()</f>
        <v>#N/A</v>
      </c>
      <c r="E67" s="175" t="e">
        <f>NA()</f>
        <v>#N/A</v>
      </c>
      <c r="F67" s="175">
        <f>IF(ISNUMBER('将来負担比率（分子）の構造'!J$53), IF('将来負担比率（分子）の構造'!J$53 &lt; 0, 0, '将来負担比率（分子）の構造'!J$53), NA())</f>
        <v>194924</v>
      </c>
      <c r="G67" s="175" t="e">
        <f>NA()</f>
        <v>#N/A</v>
      </c>
      <c r="H67" s="175" t="e">
        <f>NA()</f>
        <v>#N/A</v>
      </c>
      <c r="I67" s="175">
        <f>IF(ISNUMBER('将来負担比率（分子）の構造'!K$53), IF('将来負担比率（分子）の構造'!K$53 &lt; 0, 0, '将来負担比率（分子）の構造'!K$53), NA())</f>
        <v>180181</v>
      </c>
      <c r="J67" s="175" t="e">
        <f>NA()</f>
        <v>#N/A</v>
      </c>
      <c r="K67" s="175" t="e">
        <f>NA()</f>
        <v>#N/A</v>
      </c>
      <c r="L67" s="175">
        <f>IF(ISNUMBER('将来負担比率（分子）の構造'!L$53), IF('将来負担比率（分子）の構造'!L$53 &lt; 0, 0, '将来負担比率（分子）の構造'!L$53), NA())</f>
        <v>157827</v>
      </c>
      <c r="M67" s="175" t="e">
        <f>NA()</f>
        <v>#N/A</v>
      </c>
      <c r="N67" s="175" t="e">
        <f>NA()</f>
        <v>#N/A</v>
      </c>
      <c r="O67" s="175">
        <f>IF(ISNUMBER('将来負担比率（分子）の構造'!M$53), IF('将来負担比率（分子）の構造'!M$53 &lt; 0, 0, '将来負担比率（分子）の構造'!M$53), NA())</f>
        <v>146955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27688</v>
      </c>
      <c r="C72" s="179">
        <f>基金残高に係る経年分析!G55</f>
        <v>30151</v>
      </c>
      <c r="D72" s="179">
        <f>基金残高に係る経年分析!H55</f>
        <v>27311</v>
      </c>
    </row>
    <row r="73" spans="1:16" x14ac:dyDescent="0.15">
      <c r="A73" s="178" t="s">
        <v>80</v>
      </c>
      <c r="B73" s="179">
        <f>基金残高に係る経年分析!F56</f>
        <v>8197</v>
      </c>
      <c r="C73" s="179">
        <f>基金残高に係る経年分析!G56</f>
        <v>9209</v>
      </c>
      <c r="D73" s="179">
        <f>基金残高に係る経年分析!H56</f>
        <v>9065</v>
      </c>
    </row>
    <row r="74" spans="1:16" x14ac:dyDescent="0.15">
      <c r="A74" s="178" t="s">
        <v>81</v>
      </c>
      <c r="B74" s="179">
        <f>基金残高に係る経年分析!F57</f>
        <v>93246</v>
      </c>
      <c r="C74" s="179">
        <f>基金残高に係る経年分析!G57</f>
        <v>95407</v>
      </c>
      <c r="D74" s="179">
        <f>基金残高に係る経年分析!H57</f>
        <v>95091</v>
      </c>
    </row>
  </sheetData>
  <sheetProtection algorithmName="SHA-512" hashValue="rs6sRAGwOhHb4wFTKenz4Ye/u1g4Wx8n4Gc1CfvQyfZLSgYJvfAhyqhDOh2fmefkUp8DPLbESlSnAjonubqJ+w==" saltValue="no/yCskQ/RBpVIqYMcDz3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224908035</v>
      </c>
      <c r="S5" s="613"/>
      <c r="T5" s="613"/>
      <c r="U5" s="613"/>
      <c r="V5" s="613"/>
      <c r="W5" s="613"/>
      <c r="X5" s="613"/>
      <c r="Y5" s="614"/>
      <c r="Z5" s="615">
        <v>38.1</v>
      </c>
      <c r="AA5" s="615"/>
      <c r="AB5" s="615"/>
      <c r="AC5" s="615"/>
      <c r="AD5" s="616">
        <v>204431956</v>
      </c>
      <c r="AE5" s="616"/>
      <c r="AF5" s="616"/>
      <c r="AG5" s="616"/>
      <c r="AH5" s="616"/>
      <c r="AI5" s="616"/>
      <c r="AJ5" s="616"/>
      <c r="AK5" s="616"/>
      <c r="AL5" s="617">
        <v>73.599999999999994</v>
      </c>
      <c r="AM5" s="618"/>
      <c r="AN5" s="618"/>
      <c r="AO5" s="619"/>
      <c r="AP5" s="609" t="s">
        <v>230</v>
      </c>
      <c r="AQ5" s="610"/>
      <c r="AR5" s="610"/>
      <c r="AS5" s="610"/>
      <c r="AT5" s="610"/>
      <c r="AU5" s="610"/>
      <c r="AV5" s="610"/>
      <c r="AW5" s="610"/>
      <c r="AX5" s="610"/>
      <c r="AY5" s="610"/>
      <c r="AZ5" s="610"/>
      <c r="BA5" s="610"/>
      <c r="BB5" s="610"/>
      <c r="BC5" s="610"/>
      <c r="BD5" s="610"/>
      <c r="BE5" s="610"/>
      <c r="BF5" s="611"/>
      <c r="BG5" s="623">
        <v>202914132</v>
      </c>
      <c r="BH5" s="624"/>
      <c r="BI5" s="624"/>
      <c r="BJ5" s="624"/>
      <c r="BK5" s="624"/>
      <c r="BL5" s="624"/>
      <c r="BM5" s="624"/>
      <c r="BN5" s="625"/>
      <c r="BO5" s="626">
        <v>90.2</v>
      </c>
      <c r="BP5" s="626"/>
      <c r="BQ5" s="626"/>
      <c r="BR5" s="626"/>
      <c r="BS5" s="627">
        <v>4370415</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3088339</v>
      </c>
      <c r="S6" s="624"/>
      <c r="T6" s="624"/>
      <c r="U6" s="624"/>
      <c r="V6" s="624"/>
      <c r="W6" s="624"/>
      <c r="X6" s="624"/>
      <c r="Y6" s="625"/>
      <c r="Z6" s="626">
        <v>0.5</v>
      </c>
      <c r="AA6" s="626"/>
      <c r="AB6" s="626"/>
      <c r="AC6" s="626"/>
      <c r="AD6" s="627">
        <v>3088339</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202914132</v>
      </c>
      <c r="BH6" s="624"/>
      <c r="BI6" s="624"/>
      <c r="BJ6" s="624"/>
      <c r="BK6" s="624"/>
      <c r="BL6" s="624"/>
      <c r="BM6" s="624"/>
      <c r="BN6" s="625"/>
      <c r="BO6" s="626">
        <v>90.2</v>
      </c>
      <c r="BP6" s="626"/>
      <c r="BQ6" s="626"/>
      <c r="BR6" s="626"/>
      <c r="BS6" s="627">
        <v>4370415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1434580</v>
      </c>
      <c r="CS6" s="624"/>
      <c r="CT6" s="624"/>
      <c r="CU6" s="624"/>
      <c r="CV6" s="624"/>
      <c r="CW6" s="624"/>
      <c r="CX6" s="624"/>
      <c r="CY6" s="625"/>
      <c r="CZ6" s="617">
        <v>0.2</v>
      </c>
      <c r="DA6" s="618"/>
      <c r="DB6" s="618"/>
      <c r="DC6" s="634"/>
      <c r="DD6" s="632" t="s">
        <v>237</v>
      </c>
      <c r="DE6" s="624"/>
      <c r="DF6" s="624"/>
      <c r="DG6" s="624"/>
      <c r="DH6" s="624"/>
      <c r="DI6" s="624"/>
      <c r="DJ6" s="624"/>
      <c r="DK6" s="624"/>
      <c r="DL6" s="624"/>
      <c r="DM6" s="624"/>
      <c r="DN6" s="624"/>
      <c r="DO6" s="624"/>
      <c r="DP6" s="625"/>
      <c r="DQ6" s="632">
        <v>1434580</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49298</v>
      </c>
      <c r="S7" s="624"/>
      <c r="T7" s="624"/>
      <c r="U7" s="624"/>
      <c r="V7" s="624"/>
      <c r="W7" s="624"/>
      <c r="X7" s="624"/>
      <c r="Y7" s="625"/>
      <c r="Z7" s="626">
        <v>0</v>
      </c>
      <c r="AA7" s="626"/>
      <c r="AB7" s="626"/>
      <c r="AC7" s="626"/>
      <c r="AD7" s="627">
        <v>49298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114010181</v>
      </c>
      <c r="BH7" s="624"/>
      <c r="BI7" s="624"/>
      <c r="BJ7" s="624"/>
      <c r="BK7" s="624"/>
      <c r="BL7" s="624"/>
      <c r="BM7" s="624"/>
      <c r="BN7" s="625"/>
      <c r="BO7" s="626">
        <v>50.7</v>
      </c>
      <c r="BP7" s="626"/>
      <c r="BQ7" s="626"/>
      <c r="BR7" s="626"/>
      <c r="BS7" s="627">
        <v>4370415</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46028534</v>
      </c>
      <c r="CS7" s="624"/>
      <c r="CT7" s="624"/>
      <c r="CU7" s="624"/>
      <c r="CV7" s="624"/>
      <c r="CW7" s="624"/>
      <c r="CX7" s="624"/>
      <c r="CY7" s="625"/>
      <c r="CZ7" s="626">
        <v>7.9</v>
      </c>
      <c r="DA7" s="626"/>
      <c r="DB7" s="626"/>
      <c r="DC7" s="626"/>
      <c r="DD7" s="632">
        <v>6009859</v>
      </c>
      <c r="DE7" s="624"/>
      <c r="DF7" s="624"/>
      <c r="DG7" s="624"/>
      <c r="DH7" s="624"/>
      <c r="DI7" s="624"/>
      <c r="DJ7" s="624"/>
      <c r="DK7" s="624"/>
      <c r="DL7" s="624"/>
      <c r="DM7" s="624"/>
      <c r="DN7" s="624"/>
      <c r="DO7" s="624"/>
      <c r="DP7" s="625"/>
      <c r="DQ7" s="632">
        <v>36764513</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591899</v>
      </c>
      <c r="S8" s="624"/>
      <c r="T8" s="624"/>
      <c r="U8" s="624"/>
      <c r="V8" s="624"/>
      <c r="W8" s="624"/>
      <c r="X8" s="624"/>
      <c r="Y8" s="625"/>
      <c r="Z8" s="626">
        <v>0.1</v>
      </c>
      <c r="AA8" s="626"/>
      <c r="AB8" s="626"/>
      <c r="AC8" s="626"/>
      <c r="AD8" s="627">
        <v>591899</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1940605</v>
      </c>
      <c r="BH8" s="624"/>
      <c r="BI8" s="624"/>
      <c r="BJ8" s="624"/>
      <c r="BK8" s="624"/>
      <c r="BL8" s="624"/>
      <c r="BM8" s="624"/>
      <c r="BN8" s="625"/>
      <c r="BO8" s="626">
        <v>0.9</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201228359</v>
      </c>
      <c r="CS8" s="624"/>
      <c r="CT8" s="624"/>
      <c r="CU8" s="624"/>
      <c r="CV8" s="624"/>
      <c r="CW8" s="624"/>
      <c r="CX8" s="624"/>
      <c r="CY8" s="625"/>
      <c r="CZ8" s="626">
        <v>34.5</v>
      </c>
      <c r="DA8" s="626"/>
      <c r="DB8" s="626"/>
      <c r="DC8" s="626"/>
      <c r="DD8" s="632">
        <v>4009614</v>
      </c>
      <c r="DE8" s="624"/>
      <c r="DF8" s="624"/>
      <c r="DG8" s="624"/>
      <c r="DH8" s="624"/>
      <c r="DI8" s="624"/>
      <c r="DJ8" s="624"/>
      <c r="DK8" s="624"/>
      <c r="DL8" s="624"/>
      <c r="DM8" s="624"/>
      <c r="DN8" s="624"/>
      <c r="DO8" s="624"/>
      <c r="DP8" s="625"/>
      <c r="DQ8" s="632">
        <v>92819075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461591</v>
      </c>
      <c r="S9" s="624"/>
      <c r="T9" s="624"/>
      <c r="U9" s="624"/>
      <c r="V9" s="624"/>
      <c r="W9" s="624"/>
      <c r="X9" s="624"/>
      <c r="Y9" s="625"/>
      <c r="Z9" s="626">
        <v>0.1</v>
      </c>
      <c r="AA9" s="626"/>
      <c r="AB9" s="626"/>
      <c r="AC9" s="626"/>
      <c r="AD9" s="627">
        <v>461591</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90794495</v>
      </c>
      <c r="BH9" s="624"/>
      <c r="BI9" s="624"/>
      <c r="BJ9" s="624"/>
      <c r="BK9" s="624"/>
      <c r="BL9" s="624"/>
      <c r="BM9" s="624"/>
      <c r="BN9" s="625"/>
      <c r="BO9" s="626">
        <v>40.4</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60909833</v>
      </c>
      <c r="CS9" s="624"/>
      <c r="CT9" s="624"/>
      <c r="CU9" s="624"/>
      <c r="CV9" s="624"/>
      <c r="CW9" s="624"/>
      <c r="CX9" s="624"/>
      <c r="CY9" s="625"/>
      <c r="CZ9" s="626">
        <v>10.5</v>
      </c>
      <c r="DA9" s="626"/>
      <c r="DB9" s="626"/>
      <c r="DC9" s="626"/>
      <c r="DD9" s="632">
        <v>4365562</v>
      </c>
      <c r="DE9" s="624"/>
      <c r="DF9" s="624"/>
      <c r="DG9" s="624"/>
      <c r="DH9" s="624"/>
      <c r="DI9" s="624"/>
      <c r="DJ9" s="624"/>
      <c r="DK9" s="624"/>
      <c r="DL9" s="624"/>
      <c r="DM9" s="624"/>
      <c r="DN9" s="624"/>
      <c r="DO9" s="624"/>
      <c r="DP9" s="625"/>
      <c r="DQ9" s="632">
        <v>29259365</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v>213089</v>
      </c>
      <c r="S10" s="624"/>
      <c r="T10" s="624"/>
      <c r="U10" s="624"/>
      <c r="V10" s="624"/>
      <c r="W10" s="624"/>
      <c r="X10" s="624"/>
      <c r="Y10" s="625"/>
      <c r="Z10" s="626">
        <v>0</v>
      </c>
      <c r="AA10" s="626"/>
      <c r="AB10" s="626"/>
      <c r="AC10" s="626"/>
      <c r="AD10" s="627">
        <v>213089</v>
      </c>
      <c r="AE10" s="627"/>
      <c r="AF10" s="627"/>
      <c r="AG10" s="627"/>
      <c r="AH10" s="627"/>
      <c r="AI10" s="627"/>
      <c r="AJ10" s="627"/>
      <c r="AK10" s="627"/>
      <c r="AL10" s="628">
        <v>0.1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5387238</v>
      </c>
      <c r="BH10" s="624"/>
      <c r="BI10" s="624"/>
      <c r="BJ10" s="624"/>
      <c r="BK10" s="624"/>
      <c r="BL10" s="624"/>
      <c r="BM10" s="624"/>
      <c r="BN10" s="625"/>
      <c r="BO10" s="626">
        <v>2.4</v>
      </c>
      <c r="BP10" s="626"/>
      <c r="BQ10" s="626"/>
      <c r="BR10" s="626"/>
      <c r="BS10" s="627" t="s">
        <v>243</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341490</v>
      </c>
      <c r="CS10" s="624"/>
      <c r="CT10" s="624"/>
      <c r="CU10" s="624"/>
      <c r="CV10" s="624"/>
      <c r="CW10" s="624"/>
      <c r="CX10" s="624"/>
      <c r="CY10" s="625"/>
      <c r="CZ10" s="626">
        <v>0.1</v>
      </c>
      <c r="DA10" s="626"/>
      <c r="DB10" s="626"/>
      <c r="DC10" s="626"/>
      <c r="DD10" s="632">
        <v>73199</v>
      </c>
      <c r="DE10" s="624"/>
      <c r="DF10" s="624"/>
      <c r="DG10" s="624"/>
      <c r="DH10" s="624"/>
      <c r="DI10" s="624"/>
      <c r="DJ10" s="624"/>
      <c r="DK10" s="624"/>
      <c r="DL10" s="624"/>
      <c r="DM10" s="624"/>
      <c r="DN10" s="624"/>
      <c r="DO10" s="624"/>
      <c r="DP10" s="625"/>
      <c r="DQ10" s="632">
        <v>149213</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28720294</v>
      </c>
      <c r="S11" s="624"/>
      <c r="T11" s="624"/>
      <c r="U11" s="624"/>
      <c r="V11" s="624"/>
      <c r="W11" s="624"/>
      <c r="X11" s="624"/>
      <c r="Y11" s="625"/>
      <c r="Z11" s="628">
        <v>4.9000000000000004</v>
      </c>
      <c r="AA11" s="629"/>
      <c r="AB11" s="629"/>
      <c r="AC11" s="635"/>
      <c r="AD11" s="632">
        <v>28720294</v>
      </c>
      <c r="AE11" s="624"/>
      <c r="AF11" s="624"/>
      <c r="AG11" s="624"/>
      <c r="AH11" s="624"/>
      <c r="AI11" s="624"/>
      <c r="AJ11" s="624"/>
      <c r="AK11" s="625"/>
      <c r="AL11" s="628">
        <v>10.3</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15887843</v>
      </c>
      <c r="BH11" s="624"/>
      <c r="BI11" s="624"/>
      <c r="BJ11" s="624"/>
      <c r="BK11" s="624"/>
      <c r="BL11" s="624"/>
      <c r="BM11" s="624"/>
      <c r="BN11" s="625"/>
      <c r="BO11" s="626">
        <v>7.1</v>
      </c>
      <c r="BP11" s="626"/>
      <c r="BQ11" s="626"/>
      <c r="BR11" s="626"/>
      <c r="BS11" s="627">
        <v>4370415</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2308894</v>
      </c>
      <c r="CS11" s="624"/>
      <c r="CT11" s="624"/>
      <c r="CU11" s="624"/>
      <c r="CV11" s="624"/>
      <c r="CW11" s="624"/>
      <c r="CX11" s="624"/>
      <c r="CY11" s="625"/>
      <c r="CZ11" s="626">
        <v>0.4</v>
      </c>
      <c r="DA11" s="626"/>
      <c r="DB11" s="626"/>
      <c r="DC11" s="626"/>
      <c r="DD11" s="632">
        <v>738069</v>
      </c>
      <c r="DE11" s="624"/>
      <c r="DF11" s="624"/>
      <c r="DG11" s="624"/>
      <c r="DH11" s="624"/>
      <c r="DI11" s="624"/>
      <c r="DJ11" s="624"/>
      <c r="DK11" s="624"/>
      <c r="DL11" s="624"/>
      <c r="DM11" s="624"/>
      <c r="DN11" s="624"/>
      <c r="DO11" s="624"/>
      <c r="DP11" s="625"/>
      <c r="DQ11" s="632">
        <v>1331208</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127517</v>
      </c>
      <c r="S12" s="624"/>
      <c r="T12" s="624"/>
      <c r="U12" s="624"/>
      <c r="V12" s="624"/>
      <c r="W12" s="624"/>
      <c r="X12" s="624"/>
      <c r="Y12" s="625"/>
      <c r="Z12" s="626">
        <v>0</v>
      </c>
      <c r="AA12" s="626"/>
      <c r="AB12" s="626"/>
      <c r="AC12" s="626"/>
      <c r="AD12" s="627">
        <v>127517</v>
      </c>
      <c r="AE12" s="627"/>
      <c r="AF12" s="627"/>
      <c r="AG12" s="627"/>
      <c r="AH12" s="627"/>
      <c r="AI12" s="627"/>
      <c r="AJ12" s="627"/>
      <c r="AK12" s="627"/>
      <c r="AL12" s="628">
        <v>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78835652</v>
      </c>
      <c r="BH12" s="624"/>
      <c r="BI12" s="624"/>
      <c r="BJ12" s="624"/>
      <c r="BK12" s="624"/>
      <c r="BL12" s="624"/>
      <c r="BM12" s="624"/>
      <c r="BN12" s="625"/>
      <c r="BO12" s="626">
        <v>35.1</v>
      </c>
      <c r="BP12" s="626"/>
      <c r="BQ12" s="626"/>
      <c r="BR12" s="626"/>
      <c r="BS12" s="627" t="s">
        <v>257</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26536353</v>
      </c>
      <c r="CS12" s="624"/>
      <c r="CT12" s="624"/>
      <c r="CU12" s="624"/>
      <c r="CV12" s="624"/>
      <c r="CW12" s="624"/>
      <c r="CX12" s="624"/>
      <c r="CY12" s="625"/>
      <c r="CZ12" s="626">
        <v>4.5999999999999996</v>
      </c>
      <c r="DA12" s="626"/>
      <c r="DB12" s="626"/>
      <c r="DC12" s="626"/>
      <c r="DD12" s="632">
        <v>285176</v>
      </c>
      <c r="DE12" s="624"/>
      <c r="DF12" s="624"/>
      <c r="DG12" s="624"/>
      <c r="DH12" s="624"/>
      <c r="DI12" s="624"/>
      <c r="DJ12" s="624"/>
      <c r="DK12" s="624"/>
      <c r="DL12" s="624"/>
      <c r="DM12" s="624"/>
      <c r="DN12" s="624"/>
      <c r="DO12" s="624"/>
      <c r="DP12" s="625"/>
      <c r="DQ12" s="632">
        <v>9445423</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131</v>
      </c>
      <c r="AE13" s="627"/>
      <c r="AF13" s="627"/>
      <c r="AG13" s="627"/>
      <c r="AH13" s="627"/>
      <c r="AI13" s="627"/>
      <c r="AJ13" s="627"/>
      <c r="AK13" s="627"/>
      <c r="AL13" s="628" t="s">
        <v>247</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78454453</v>
      </c>
      <c r="BH13" s="624"/>
      <c r="BI13" s="624"/>
      <c r="BJ13" s="624"/>
      <c r="BK13" s="624"/>
      <c r="BL13" s="624"/>
      <c r="BM13" s="624"/>
      <c r="BN13" s="625"/>
      <c r="BO13" s="626">
        <v>34.9</v>
      </c>
      <c r="BP13" s="626"/>
      <c r="BQ13" s="626"/>
      <c r="BR13" s="626"/>
      <c r="BS13" s="627" t="s">
        <v>243</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54782858</v>
      </c>
      <c r="CS13" s="624"/>
      <c r="CT13" s="624"/>
      <c r="CU13" s="624"/>
      <c r="CV13" s="624"/>
      <c r="CW13" s="624"/>
      <c r="CX13" s="624"/>
      <c r="CY13" s="625"/>
      <c r="CZ13" s="626">
        <v>9.4</v>
      </c>
      <c r="DA13" s="626"/>
      <c r="DB13" s="626"/>
      <c r="DC13" s="626"/>
      <c r="DD13" s="632">
        <v>25559512</v>
      </c>
      <c r="DE13" s="624"/>
      <c r="DF13" s="624"/>
      <c r="DG13" s="624"/>
      <c r="DH13" s="624"/>
      <c r="DI13" s="624"/>
      <c r="DJ13" s="624"/>
      <c r="DK13" s="624"/>
      <c r="DL13" s="624"/>
      <c r="DM13" s="624"/>
      <c r="DN13" s="624"/>
      <c r="DO13" s="624"/>
      <c r="DP13" s="625"/>
      <c r="DQ13" s="632">
        <v>28688367</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77</v>
      </c>
      <c r="S14" s="624"/>
      <c r="T14" s="624"/>
      <c r="U14" s="624"/>
      <c r="V14" s="624"/>
      <c r="W14" s="624"/>
      <c r="X14" s="624"/>
      <c r="Y14" s="625"/>
      <c r="Z14" s="626">
        <v>0</v>
      </c>
      <c r="AA14" s="626"/>
      <c r="AB14" s="626"/>
      <c r="AC14" s="626"/>
      <c r="AD14" s="627">
        <v>77</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1932211</v>
      </c>
      <c r="BH14" s="624"/>
      <c r="BI14" s="624"/>
      <c r="BJ14" s="624"/>
      <c r="BK14" s="624"/>
      <c r="BL14" s="624"/>
      <c r="BM14" s="624"/>
      <c r="BN14" s="625"/>
      <c r="BO14" s="626">
        <v>0.9</v>
      </c>
      <c r="BP14" s="626"/>
      <c r="BQ14" s="626"/>
      <c r="BR14" s="626"/>
      <c r="BS14" s="627" t="s">
        <v>247</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13440562</v>
      </c>
      <c r="CS14" s="624"/>
      <c r="CT14" s="624"/>
      <c r="CU14" s="624"/>
      <c r="CV14" s="624"/>
      <c r="CW14" s="624"/>
      <c r="CX14" s="624"/>
      <c r="CY14" s="625"/>
      <c r="CZ14" s="626">
        <v>2.2999999999999998</v>
      </c>
      <c r="DA14" s="626"/>
      <c r="DB14" s="626"/>
      <c r="DC14" s="626"/>
      <c r="DD14" s="632">
        <v>1059111</v>
      </c>
      <c r="DE14" s="624"/>
      <c r="DF14" s="624"/>
      <c r="DG14" s="624"/>
      <c r="DH14" s="624"/>
      <c r="DI14" s="624"/>
      <c r="DJ14" s="624"/>
      <c r="DK14" s="624"/>
      <c r="DL14" s="624"/>
      <c r="DM14" s="624"/>
      <c r="DN14" s="624"/>
      <c r="DO14" s="624"/>
      <c r="DP14" s="625"/>
      <c r="DQ14" s="632">
        <v>12412543</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v>6693647</v>
      </c>
      <c r="S15" s="624"/>
      <c r="T15" s="624"/>
      <c r="U15" s="624"/>
      <c r="V15" s="624"/>
      <c r="W15" s="624"/>
      <c r="X15" s="624"/>
      <c r="Y15" s="625"/>
      <c r="Z15" s="626">
        <v>1.1000000000000001</v>
      </c>
      <c r="AA15" s="626"/>
      <c r="AB15" s="626"/>
      <c r="AC15" s="626"/>
      <c r="AD15" s="627">
        <v>6693647</v>
      </c>
      <c r="AE15" s="627"/>
      <c r="AF15" s="627"/>
      <c r="AG15" s="627"/>
      <c r="AH15" s="627"/>
      <c r="AI15" s="627"/>
      <c r="AJ15" s="627"/>
      <c r="AK15" s="627"/>
      <c r="AL15" s="628">
        <v>2.4</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8128526</v>
      </c>
      <c r="BH15" s="624"/>
      <c r="BI15" s="624"/>
      <c r="BJ15" s="624"/>
      <c r="BK15" s="624"/>
      <c r="BL15" s="624"/>
      <c r="BM15" s="624"/>
      <c r="BN15" s="625"/>
      <c r="BO15" s="626">
        <v>3.6</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108807209</v>
      </c>
      <c r="CS15" s="624"/>
      <c r="CT15" s="624"/>
      <c r="CU15" s="624"/>
      <c r="CV15" s="624"/>
      <c r="CW15" s="624"/>
      <c r="CX15" s="624"/>
      <c r="CY15" s="625"/>
      <c r="CZ15" s="626">
        <v>18.7</v>
      </c>
      <c r="DA15" s="626"/>
      <c r="DB15" s="626"/>
      <c r="DC15" s="626"/>
      <c r="DD15" s="632">
        <v>16038615</v>
      </c>
      <c r="DE15" s="624"/>
      <c r="DF15" s="624"/>
      <c r="DG15" s="624"/>
      <c r="DH15" s="624"/>
      <c r="DI15" s="624"/>
      <c r="DJ15" s="624"/>
      <c r="DK15" s="624"/>
      <c r="DL15" s="624"/>
      <c r="DM15" s="624"/>
      <c r="DN15" s="624"/>
      <c r="DO15" s="624"/>
      <c r="DP15" s="625"/>
      <c r="DQ15" s="632">
        <v>73733724</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381399</v>
      </c>
      <c r="S16" s="624"/>
      <c r="T16" s="624"/>
      <c r="U16" s="624"/>
      <c r="V16" s="624"/>
      <c r="W16" s="624"/>
      <c r="X16" s="624"/>
      <c r="Y16" s="625"/>
      <c r="Z16" s="626">
        <v>0.1</v>
      </c>
      <c r="AA16" s="626"/>
      <c r="AB16" s="626"/>
      <c r="AC16" s="626"/>
      <c r="AD16" s="627">
        <v>381399</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v>3702</v>
      </c>
      <c r="BH16" s="624"/>
      <c r="BI16" s="624"/>
      <c r="BJ16" s="624"/>
      <c r="BK16" s="624"/>
      <c r="BL16" s="624"/>
      <c r="BM16" s="624"/>
      <c r="BN16" s="625"/>
      <c r="BO16" s="626">
        <v>0</v>
      </c>
      <c r="BP16" s="626"/>
      <c r="BQ16" s="626"/>
      <c r="BR16" s="626"/>
      <c r="BS16" s="627" t="s">
        <v>243</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3200092</v>
      </c>
      <c r="CS16" s="624"/>
      <c r="CT16" s="624"/>
      <c r="CU16" s="624"/>
      <c r="CV16" s="624"/>
      <c r="CW16" s="624"/>
      <c r="CX16" s="624"/>
      <c r="CY16" s="625"/>
      <c r="CZ16" s="626">
        <v>0.5</v>
      </c>
      <c r="DA16" s="626"/>
      <c r="DB16" s="626"/>
      <c r="DC16" s="626"/>
      <c r="DD16" s="632" t="s">
        <v>257</v>
      </c>
      <c r="DE16" s="624"/>
      <c r="DF16" s="624"/>
      <c r="DG16" s="624"/>
      <c r="DH16" s="624"/>
      <c r="DI16" s="624"/>
      <c r="DJ16" s="624"/>
      <c r="DK16" s="624"/>
      <c r="DL16" s="624"/>
      <c r="DM16" s="624"/>
      <c r="DN16" s="624"/>
      <c r="DO16" s="624"/>
      <c r="DP16" s="625"/>
      <c r="DQ16" s="632">
        <v>250855</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3664748</v>
      </c>
      <c r="S17" s="624"/>
      <c r="T17" s="624"/>
      <c r="U17" s="624"/>
      <c r="V17" s="624"/>
      <c r="W17" s="624"/>
      <c r="X17" s="624"/>
      <c r="Y17" s="625"/>
      <c r="Z17" s="626">
        <v>0.6</v>
      </c>
      <c r="AA17" s="626"/>
      <c r="AB17" s="626"/>
      <c r="AC17" s="626"/>
      <c r="AD17" s="627">
        <v>3664748</v>
      </c>
      <c r="AE17" s="627"/>
      <c r="AF17" s="627"/>
      <c r="AG17" s="627"/>
      <c r="AH17" s="627"/>
      <c r="AI17" s="627"/>
      <c r="AJ17" s="627"/>
      <c r="AK17" s="627"/>
      <c r="AL17" s="628">
        <v>1.3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v>3860</v>
      </c>
      <c r="BH17" s="624"/>
      <c r="BI17" s="624"/>
      <c r="BJ17" s="624"/>
      <c r="BK17" s="624"/>
      <c r="BL17" s="624"/>
      <c r="BM17" s="624"/>
      <c r="BN17" s="625"/>
      <c r="BO17" s="626">
        <v>0</v>
      </c>
      <c r="BP17" s="626"/>
      <c r="BQ17" s="626"/>
      <c r="BR17" s="626"/>
      <c r="BS17" s="627" t="s">
        <v>243</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59702664</v>
      </c>
      <c r="CS17" s="624"/>
      <c r="CT17" s="624"/>
      <c r="CU17" s="624"/>
      <c r="CV17" s="624"/>
      <c r="CW17" s="624"/>
      <c r="CX17" s="624"/>
      <c r="CY17" s="625"/>
      <c r="CZ17" s="626">
        <v>10.199999999999999</v>
      </c>
      <c r="DA17" s="626"/>
      <c r="DB17" s="626"/>
      <c r="DC17" s="626"/>
      <c r="DD17" s="632" t="s">
        <v>243</v>
      </c>
      <c r="DE17" s="624"/>
      <c r="DF17" s="624"/>
      <c r="DG17" s="624"/>
      <c r="DH17" s="624"/>
      <c r="DI17" s="624"/>
      <c r="DJ17" s="624"/>
      <c r="DK17" s="624"/>
      <c r="DL17" s="624"/>
      <c r="DM17" s="624"/>
      <c r="DN17" s="624"/>
      <c r="DO17" s="624"/>
      <c r="DP17" s="625"/>
      <c r="DQ17" s="632">
        <v>52776476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1791897</v>
      </c>
      <c r="S18" s="624"/>
      <c r="T18" s="624"/>
      <c r="U18" s="624"/>
      <c r="V18" s="624"/>
      <c r="W18" s="624"/>
      <c r="X18" s="624"/>
      <c r="Y18" s="625"/>
      <c r="Z18" s="626">
        <v>0.3</v>
      </c>
      <c r="AA18" s="626"/>
      <c r="AB18" s="626"/>
      <c r="AC18" s="626"/>
      <c r="AD18" s="627">
        <v>1791897</v>
      </c>
      <c r="AE18" s="627"/>
      <c r="AF18" s="627"/>
      <c r="AG18" s="627"/>
      <c r="AH18" s="627"/>
      <c r="AI18" s="627"/>
      <c r="AJ18" s="627"/>
      <c r="AK18" s="627"/>
      <c r="AL18" s="628">
        <v>0.6</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243</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v>3819656</v>
      </c>
      <c r="CS18" s="624"/>
      <c r="CT18" s="624"/>
      <c r="CU18" s="624"/>
      <c r="CV18" s="624"/>
      <c r="CW18" s="624"/>
      <c r="CX18" s="624"/>
      <c r="CY18" s="625"/>
      <c r="CZ18" s="626">
        <v>0.7</v>
      </c>
      <c r="DA18" s="626"/>
      <c r="DB18" s="626"/>
      <c r="DC18" s="626"/>
      <c r="DD18" s="632" t="s">
        <v>243</v>
      </c>
      <c r="DE18" s="624"/>
      <c r="DF18" s="624"/>
      <c r="DG18" s="624"/>
      <c r="DH18" s="624"/>
      <c r="DI18" s="624"/>
      <c r="DJ18" s="624"/>
      <c r="DK18" s="624"/>
      <c r="DL18" s="624"/>
      <c r="DM18" s="624"/>
      <c r="DN18" s="624"/>
      <c r="DO18" s="624"/>
      <c r="DP18" s="625"/>
      <c r="DQ18" s="632">
        <v>3174054</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1783481</v>
      </c>
      <c r="S19" s="624"/>
      <c r="T19" s="624"/>
      <c r="U19" s="624"/>
      <c r="V19" s="624"/>
      <c r="W19" s="624"/>
      <c r="X19" s="624"/>
      <c r="Y19" s="625"/>
      <c r="Z19" s="626">
        <v>0.3</v>
      </c>
      <c r="AA19" s="626"/>
      <c r="AB19" s="626"/>
      <c r="AC19" s="626"/>
      <c r="AD19" s="627">
        <v>1783481</v>
      </c>
      <c r="AE19" s="627"/>
      <c r="AF19" s="627"/>
      <c r="AG19" s="627"/>
      <c r="AH19" s="627"/>
      <c r="AI19" s="627"/>
      <c r="AJ19" s="627"/>
      <c r="AK19" s="627"/>
      <c r="AL19" s="628">
        <v>0.6</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21993903</v>
      </c>
      <c r="BH19" s="624"/>
      <c r="BI19" s="624"/>
      <c r="BJ19" s="624"/>
      <c r="BK19" s="624"/>
      <c r="BL19" s="624"/>
      <c r="BM19" s="624"/>
      <c r="BN19" s="625"/>
      <c r="BO19" s="626">
        <v>9.8000000000000007</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v>8416</v>
      </c>
      <c r="S20" s="624"/>
      <c r="T20" s="624"/>
      <c r="U20" s="624"/>
      <c r="V20" s="624"/>
      <c r="W20" s="624"/>
      <c r="X20" s="624"/>
      <c r="Y20" s="625"/>
      <c r="Z20" s="626">
        <v>0</v>
      </c>
      <c r="AA20" s="626"/>
      <c r="AB20" s="626"/>
      <c r="AC20" s="626"/>
      <c r="AD20" s="627">
        <v>8416</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21993903</v>
      </c>
      <c r="BH20" s="624"/>
      <c r="BI20" s="624"/>
      <c r="BJ20" s="624"/>
      <c r="BK20" s="624"/>
      <c r="BL20" s="624"/>
      <c r="BM20" s="624"/>
      <c r="BN20" s="625"/>
      <c r="BO20" s="626">
        <v>9.8000000000000007</v>
      </c>
      <c r="BP20" s="626"/>
      <c r="BQ20" s="626"/>
      <c r="BR20" s="626"/>
      <c r="BS20" s="627" t="s">
        <v>243</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582541084</v>
      </c>
      <c r="CS20" s="624"/>
      <c r="CT20" s="624"/>
      <c r="CU20" s="624"/>
      <c r="CV20" s="624"/>
      <c r="CW20" s="624"/>
      <c r="CX20" s="624"/>
      <c r="CY20" s="625"/>
      <c r="CZ20" s="626">
        <v>100</v>
      </c>
      <c r="DA20" s="626"/>
      <c r="DB20" s="626"/>
      <c r="DC20" s="626"/>
      <c r="DD20" s="632">
        <v>58138717</v>
      </c>
      <c r="DE20" s="624"/>
      <c r="DF20" s="624"/>
      <c r="DG20" s="624"/>
      <c r="DH20" s="624"/>
      <c r="DI20" s="624"/>
      <c r="DJ20" s="624"/>
      <c r="DK20" s="624"/>
      <c r="DL20" s="624"/>
      <c r="DM20" s="624"/>
      <c r="DN20" s="624"/>
      <c r="DO20" s="624"/>
      <c r="DP20" s="625"/>
      <c r="DQ20" s="632">
        <v>342239396</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26630380</v>
      </c>
      <c r="S21" s="624"/>
      <c r="T21" s="624"/>
      <c r="U21" s="624"/>
      <c r="V21" s="624"/>
      <c r="W21" s="624"/>
      <c r="X21" s="624"/>
      <c r="Y21" s="625"/>
      <c r="Z21" s="626">
        <v>4.5</v>
      </c>
      <c r="AA21" s="626"/>
      <c r="AB21" s="626"/>
      <c r="AC21" s="626"/>
      <c r="AD21" s="627">
        <v>24385776</v>
      </c>
      <c r="AE21" s="627"/>
      <c r="AF21" s="627"/>
      <c r="AG21" s="627"/>
      <c r="AH21" s="627"/>
      <c r="AI21" s="627"/>
      <c r="AJ21" s="627"/>
      <c r="AK21" s="627"/>
      <c r="AL21" s="628">
        <v>8.8000000000000007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174099</v>
      </c>
      <c r="BH21" s="624"/>
      <c r="BI21" s="624"/>
      <c r="BJ21" s="624"/>
      <c r="BK21" s="624"/>
      <c r="BL21" s="624"/>
      <c r="BM21" s="624"/>
      <c r="BN21" s="625"/>
      <c r="BO21" s="626">
        <v>0.1</v>
      </c>
      <c r="BP21" s="626"/>
      <c r="BQ21" s="626"/>
      <c r="BR21" s="626"/>
      <c r="BS21" s="627" t="s">
        <v>247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24385776</v>
      </c>
      <c r="S22" s="624"/>
      <c r="T22" s="624"/>
      <c r="U22" s="624"/>
      <c r="V22" s="624"/>
      <c r="W22" s="624"/>
      <c r="X22" s="624"/>
      <c r="Y22" s="625"/>
      <c r="Z22" s="626">
        <v>4.0999999999999996</v>
      </c>
      <c r="AA22" s="626"/>
      <c r="AB22" s="626"/>
      <c r="AC22" s="626"/>
      <c r="AD22" s="627">
        <v>24385776</v>
      </c>
      <c r="AE22" s="627"/>
      <c r="AF22" s="627"/>
      <c r="AG22" s="627"/>
      <c r="AH22" s="627"/>
      <c r="AI22" s="627"/>
      <c r="AJ22" s="627"/>
      <c r="AK22" s="627"/>
      <c r="AL22" s="628">
        <v>8.8000000000000007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v>5714140</v>
      </c>
      <c r="BH22" s="624"/>
      <c r="BI22" s="624"/>
      <c r="BJ22" s="624"/>
      <c r="BK22" s="624"/>
      <c r="BL22" s="624"/>
      <c r="BM22" s="624"/>
      <c r="BN22" s="625"/>
      <c r="BO22" s="626">
        <v>2.5</v>
      </c>
      <c r="BP22" s="626"/>
      <c r="BQ22" s="626"/>
      <c r="BR22" s="626"/>
      <c r="BS22" s="627" t="s">
        <v>243</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1701264</v>
      </c>
      <c r="S23" s="624"/>
      <c r="T23" s="624"/>
      <c r="U23" s="624"/>
      <c r="V23" s="624"/>
      <c r="W23" s="624"/>
      <c r="X23" s="624"/>
      <c r="Y23" s="625"/>
      <c r="Z23" s="626">
        <v>0.3</v>
      </c>
      <c r="AA23" s="626"/>
      <c r="AB23" s="626"/>
      <c r="AC23" s="626"/>
      <c r="AD23" s="627" t="s">
        <v>247</v>
      </c>
      <c r="AE23" s="627"/>
      <c r="AF23" s="627"/>
      <c r="AG23" s="627"/>
      <c r="AH23" s="627"/>
      <c r="AI23" s="627"/>
      <c r="AJ23" s="627"/>
      <c r="AK23" s="627"/>
      <c r="AL23" s="628" t="s">
        <v>243</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16105664</v>
      </c>
      <c r="BH23" s="624"/>
      <c r="BI23" s="624"/>
      <c r="BJ23" s="624"/>
      <c r="BK23" s="624"/>
      <c r="BL23" s="624"/>
      <c r="BM23" s="624"/>
      <c r="BN23" s="625"/>
      <c r="BO23" s="626">
        <v>7.2</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v>543340</v>
      </c>
      <c r="S24" s="624"/>
      <c r="T24" s="624"/>
      <c r="U24" s="624"/>
      <c r="V24" s="624"/>
      <c r="W24" s="624"/>
      <c r="X24" s="624"/>
      <c r="Y24" s="625"/>
      <c r="Z24" s="626">
        <v>0.1</v>
      </c>
      <c r="AA24" s="626"/>
      <c r="AB24" s="626"/>
      <c r="AC24" s="626"/>
      <c r="AD24" s="627" t="s">
        <v>247</v>
      </c>
      <c r="AE24" s="627"/>
      <c r="AF24" s="627"/>
      <c r="AG24" s="627"/>
      <c r="AH24" s="627"/>
      <c r="AI24" s="627"/>
      <c r="AJ24" s="627"/>
      <c r="AK24" s="627"/>
      <c r="AL24" s="628" t="s">
        <v>243</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247</v>
      </c>
      <c r="BP24" s="626"/>
      <c r="BQ24" s="626"/>
      <c r="BR24" s="626"/>
      <c r="BS24" s="627" t="s">
        <v>243</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314471628</v>
      </c>
      <c r="CS24" s="613"/>
      <c r="CT24" s="613"/>
      <c r="CU24" s="613"/>
      <c r="CV24" s="613"/>
      <c r="CW24" s="613"/>
      <c r="CX24" s="613"/>
      <c r="CY24" s="614"/>
      <c r="CZ24" s="617">
        <v>54</v>
      </c>
      <c r="DA24" s="618"/>
      <c r="DB24" s="618"/>
      <c r="DC24" s="634"/>
      <c r="DD24" s="655">
        <v>195637651</v>
      </c>
      <c r="DE24" s="613"/>
      <c r="DF24" s="613"/>
      <c r="DG24" s="613"/>
      <c r="DH24" s="613"/>
      <c r="DI24" s="613"/>
      <c r="DJ24" s="613"/>
      <c r="DK24" s="614"/>
      <c r="DL24" s="655">
        <v>192978898</v>
      </c>
      <c r="DM24" s="613"/>
      <c r="DN24" s="613"/>
      <c r="DO24" s="613"/>
      <c r="DP24" s="613"/>
      <c r="DQ24" s="613"/>
      <c r="DR24" s="613"/>
      <c r="DS24" s="613"/>
      <c r="DT24" s="613"/>
      <c r="DU24" s="613"/>
      <c r="DV24" s="614"/>
      <c r="DW24" s="617">
        <v>65.900000000000006</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297322210</v>
      </c>
      <c r="S25" s="624"/>
      <c r="T25" s="624"/>
      <c r="U25" s="624"/>
      <c r="V25" s="624"/>
      <c r="W25" s="624"/>
      <c r="X25" s="624"/>
      <c r="Y25" s="625"/>
      <c r="Z25" s="626">
        <v>50.4</v>
      </c>
      <c r="AA25" s="626"/>
      <c r="AB25" s="626"/>
      <c r="AC25" s="626"/>
      <c r="AD25" s="627">
        <v>274601527</v>
      </c>
      <c r="AE25" s="627"/>
      <c r="AF25" s="627"/>
      <c r="AG25" s="627"/>
      <c r="AH25" s="627"/>
      <c r="AI25" s="627"/>
      <c r="AJ25" s="627"/>
      <c r="AK25" s="627"/>
      <c r="AL25" s="628">
        <v>98.8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243</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117570691</v>
      </c>
      <c r="CS25" s="644"/>
      <c r="CT25" s="644"/>
      <c r="CU25" s="644"/>
      <c r="CV25" s="644"/>
      <c r="CW25" s="644"/>
      <c r="CX25" s="644"/>
      <c r="CY25" s="645"/>
      <c r="CZ25" s="628">
        <v>20.2</v>
      </c>
      <c r="DA25" s="656"/>
      <c r="DB25" s="656"/>
      <c r="DC25" s="658"/>
      <c r="DD25" s="632">
        <v>102516643</v>
      </c>
      <c r="DE25" s="644"/>
      <c r="DF25" s="644"/>
      <c r="DG25" s="644"/>
      <c r="DH25" s="644"/>
      <c r="DI25" s="644"/>
      <c r="DJ25" s="644"/>
      <c r="DK25" s="645"/>
      <c r="DL25" s="632">
        <v>102306761</v>
      </c>
      <c r="DM25" s="644"/>
      <c r="DN25" s="644"/>
      <c r="DO25" s="644"/>
      <c r="DP25" s="644"/>
      <c r="DQ25" s="644"/>
      <c r="DR25" s="644"/>
      <c r="DS25" s="644"/>
      <c r="DT25" s="644"/>
      <c r="DU25" s="644"/>
      <c r="DV25" s="645"/>
      <c r="DW25" s="628">
        <v>34.9</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276145</v>
      </c>
      <c r="S26" s="624"/>
      <c r="T26" s="624"/>
      <c r="U26" s="624"/>
      <c r="V26" s="624"/>
      <c r="W26" s="624"/>
      <c r="X26" s="624"/>
      <c r="Y26" s="625"/>
      <c r="Z26" s="626">
        <v>0</v>
      </c>
      <c r="AA26" s="626"/>
      <c r="AB26" s="626"/>
      <c r="AC26" s="626"/>
      <c r="AD26" s="627">
        <v>276145</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81674708</v>
      </c>
      <c r="CS26" s="624"/>
      <c r="CT26" s="624"/>
      <c r="CU26" s="624"/>
      <c r="CV26" s="624"/>
      <c r="CW26" s="624"/>
      <c r="CX26" s="624"/>
      <c r="CY26" s="625"/>
      <c r="CZ26" s="628">
        <v>14</v>
      </c>
      <c r="DA26" s="656"/>
      <c r="DB26" s="656"/>
      <c r="DC26" s="658"/>
      <c r="DD26" s="632">
        <v>67083367</v>
      </c>
      <c r="DE26" s="624"/>
      <c r="DF26" s="624"/>
      <c r="DG26" s="624"/>
      <c r="DH26" s="624"/>
      <c r="DI26" s="624"/>
      <c r="DJ26" s="624"/>
      <c r="DK26" s="625"/>
      <c r="DL26" s="632" t="s">
        <v>243</v>
      </c>
      <c r="DM26" s="624"/>
      <c r="DN26" s="624"/>
      <c r="DO26" s="624"/>
      <c r="DP26" s="624"/>
      <c r="DQ26" s="624"/>
      <c r="DR26" s="624"/>
      <c r="DS26" s="624"/>
      <c r="DT26" s="624"/>
      <c r="DU26" s="624"/>
      <c r="DV26" s="625"/>
      <c r="DW26" s="628" t="s">
        <v>247</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2543631</v>
      </c>
      <c r="S27" s="624"/>
      <c r="T27" s="624"/>
      <c r="U27" s="624"/>
      <c r="V27" s="624"/>
      <c r="W27" s="624"/>
      <c r="X27" s="624"/>
      <c r="Y27" s="625"/>
      <c r="Z27" s="626">
        <v>0.4</v>
      </c>
      <c r="AA27" s="626"/>
      <c r="AB27" s="626"/>
      <c r="AC27" s="626"/>
      <c r="AD27" s="627" t="s">
        <v>131</v>
      </c>
      <c r="AE27" s="627"/>
      <c r="AF27" s="627"/>
      <c r="AG27" s="627"/>
      <c r="AH27" s="627"/>
      <c r="AI27" s="627"/>
      <c r="AJ27" s="627"/>
      <c r="AK27" s="627"/>
      <c r="AL27" s="628" t="s">
        <v>243</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224908035</v>
      </c>
      <c r="BH27" s="624"/>
      <c r="BI27" s="624"/>
      <c r="BJ27" s="624"/>
      <c r="BK27" s="624"/>
      <c r="BL27" s="624"/>
      <c r="BM27" s="624"/>
      <c r="BN27" s="625"/>
      <c r="BO27" s="626">
        <v>100</v>
      </c>
      <c r="BP27" s="626"/>
      <c r="BQ27" s="626"/>
      <c r="BR27" s="626"/>
      <c r="BS27" s="627">
        <v>4370415</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137422079</v>
      </c>
      <c r="CS27" s="644"/>
      <c r="CT27" s="644"/>
      <c r="CU27" s="644"/>
      <c r="CV27" s="644"/>
      <c r="CW27" s="644"/>
      <c r="CX27" s="644"/>
      <c r="CY27" s="645"/>
      <c r="CZ27" s="628">
        <v>23.6</v>
      </c>
      <c r="DA27" s="656"/>
      <c r="DB27" s="656"/>
      <c r="DC27" s="658"/>
      <c r="DD27" s="632">
        <v>40568338</v>
      </c>
      <c r="DE27" s="644"/>
      <c r="DF27" s="644"/>
      <c r="DG27" s="644"/>
      <c r="DH27" s="644"/>
      <c r="DI27" s="644"/>
      <c r="DJ27" s="644"/>
      <c r="DK27" s="645"/>
      <c r="DL27" s="632">
        <v>38124285</v>
      </c>
      <c r="DM27" s="644"/>
      <c r="DN27" s="644"/>
      <c r="DO27" s="644"/>
      <c r="DP27" s="644"/>
      <c r="DQ27" s="644"/>
      <c r="DR27" s="644"/>
      <c r="DS27" s="644"/>
      <c r="DT27" s="644"/>
      <c r="DU27" s="644"/>
      <c r="DV27" s="645"/>
      <c r="DW27" s="628">
        <v>13</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7605275</v>
      </c>
      <c r="S28" s="624"/>
      <c r="T28" s="624"/>
      <c r="U28" s="624"/>
      <c r="V28" s="624"/>
      <c r="W28" s="624"/>
      <c r="X28" s="624"/>
      <c r="Y28" s="625"/>
      <c r="Z28" s="626">
        <v>1.3</v>
      </c>
      <c r="AA28" s="626"/>
      <c r="AB28" s="626"/>
      <c r="AC28" s="626"/>
      <c r="AD28" s="627">
        <v>1747840</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59478858</v>
      </c>
      <c r="CS28" s="624"/>
      <c r="CT28" s="624"/>
      <c r="CU28" s="624"/>
      <c r="CV28" s="624"/>
      <c r="CW28" s="624"/>
      <c r="CX28" s="624"/>
      <c r="CY28" s="625"/>
      <c r="CZ28" s="628">
        <v>10.199999999999999</v>
      </c>
      <c r="DA28" s="656"/>
      <c r="DB28" s="656"/>
      <c r="DC28" s="658"/>
      <c r="DD28" s="632">
        <v>52552670</v>
      </c>
      <c r="DE28" s="624"/>
      <c r="DF28" s="624"/>
      <c r="DG28" s="624"/>
      <c r="DH28" s="624"/>
      <c r="DI28" s="624"/>
      <c r="DJ28" s="624"/>
      <c r="DK28" s="625"/>
      <c r="DL28" s="632">
        <v>52547852</v>
      </c>
      <c r="DM28" s="624"/>
      <c r="DN28" s="624"/>
      <c r="DO28" s="624"/>
      <c r="DP28" s="624"/>
      <c r="DQ28" s="624"/>
      <c r="DR28" s="624"/>
      <c r="DS28" s="624"/>
      <c r="DT28" s="624"/>
      <c r="DU28" s="624"/>
      <c r="DV28" s="625"/>
      <c r="DW28" s="628">
        <v>17.899999999999999</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4414501</v>
      </c>
      <c r="S29" s="624"/>
      <c r="T29" s="624"/>
      <c r="U29" s="624"/>
      <c r="V29" s="624"/>
      <c r="W29" s="624"/>
      <c r="X29" s="624"/>
      <c r="Y29" s="625"/>
      <c r="Z29" s="626">
        <v>0.7</v>
      </c>
      <c r="AA29" s="626"/>
      <c r="AB29" s="626"/>
      <c r="AC29" s="626"/>
      <c r="AD29" s="627" t="s">
        <v>247</v>
      </c>
      <c r="AE29" s="627"/>
      <c r="AF29" s="627"/>
      <c r="AG29" s="627"/>
      <c r="AH29" s="627"/>
      <c r="AI29" s="627"/>
      <c r="AJ29" s="627"/>
      <c r="AK29" s="627"/>
      <c r="AL29" s="628" t="s">
        <v>247</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59474733</v>
      </c>
      <c r="CS29" s="644"/>
      <c r="CT29" s="644"/>
      <c r="CU29" s="644"/>
      <c r="CV29" s="644"/>
      <c r="CW29" s="644"/>
      <c r="CX29" s="644"/>
      <c r="CY29" s="645"/>
      <c r="CZ29" s="628">
        <v>10.199999999999999</v>
      </c>
      <c r="DA29" s="656"/>
      <c r="DB29" s="656"/>
      <c r="DC29" s="658"/>
      <c r="DD29" s="632">
        <v>52548545</v>
      </c>
      <c r="DE29" s="644"/>
      <c r="DF29" s="644"/>
      <c r="DG29" s="644"/>
      <c r="DH29" s="644"/>
      <c r="DI29" s="644"/>
      <c r="DJ29" s="644"/>
      <c r="DK29" s="645"/>
      <c r="DL29" s="632">
        <v>52543727</v>
      </c>
      <c r="DM29" s="644"/>
      <c r="DN29" s="644"/>
      <c r="DO29" s="644"/>
      <c r="DP29" s="644"/>
      <c r="DQ29" s="644"/>
      <c r="DR29" s="644"/>
      <c r="DS29" s="644"/>
      <c r="DT29" s="644"/>
      <c r="DU29" s="644"/>
      <c r="DV29" s="645"/>
      <c r="DW29" s="628">
        <v>17.899999999999999</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138940648</v>
      </c>
      <c r="S30" s="624"/>
      <c r="T30" s="624"/>
      <c r="U30" s="624"/>
      <c r="V30" s="624"/>
      <c r="W30" s="624"/>
      <c r="X30" s="624"/>
      <c r="Y30" s="625"/>
      <c r="Z30" s="626">
        <v>23.5</v>
      </c>
      <c r="AA30" s="626"/>
      <c r="AB30" s="626"/>
      <c r="AC30" s="626"/>
      <c r="AD30" s="627" t="s">
        <v>243</v>
      </c>
      <c r="AE30" s="627"/>
      <c r="AF30" s="627"/>
      <c r="AG30" s="627"/>
      <c r="AH30" s="627"/>
      <c r="AI30" s="627"/>
      <c r="AJ30" s="627"/>
      <c r="AK30" s="627"/>
      <c r="AL30" s="628" t="s">
        <v>243</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55637065</v>
      </c>
      <c r="CS30" s="624"/>
      <c r="CT30" s="624"/>
      <c r="CU30" s="624"/>
      <c r="CV30" s="624"/>
      <c r="CW30" s="624"/>
      <c r="CX30" s="624"/>
      <c r="CY30" s="625"/>
      <c r="CZ30" s="628">
        <v>9.6</v>
      </c>
      <c r="DA30" s="656"/>
      <c r="DB30" s="656"/>
      <c r="DC30" s="658"/>
      <c r="DD30" s="632">
        <v>48731644</v>
      </c>
      <c r="DE30" s="624"/>
      <c r="DF30" s="624"/>
      <c r="DG30" s="624"/>
      <c r="DH30" s="624"/>
      <c r="DI30" s="624"/>
      <c r="DJ30" s="624"/>
      <c r="DK30" s="625"/>
      <c r="DL30" s="632">
        <v>48726826</v>
      </c>
      <c r="DM30" s="624"/>
      <c r="DN30" s="624"/>
      <c r="DO30" s="624"/>
      <c r="DP30" s="624"/>
      <c r="DQ30" s="624"/>
      <c r="DR30" s="624"/>
      <c r="DS30" s="624"/>
      <c r="DT30" s="624"/>
      <c r="DU30" s="624"/>
      <c r="DV30" s="625"/>
      <c r="DW30" s="628">
        <v>16.600000000000001</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v>253188</v>
      </c>
      <c r="S31" s="624"/>
      <c r="T31" s="624"/>
      <c r="U31" s="624"/>
      <c r="V31" s="624"/>
      <c r="W31" s="624"/>
      <c r="X31" s="624"/>
      <c r="Y31" s="625"/>
      <c r="Z31" s="626">
        <v>0</v>
      </c>
      <c r="AA31" s="626"/>
      <c r="AB31" s="626"/>
      <c r="AC31" s="626"/>
      <c r="AD31" s="627">
        <v>253188</v>
      </c>
      <c r="AE31" s="627"/>
      <c r="AF31" s="627"/>
      <c r="AG31" s="627"/>
      <c r="AH31" s="627"/>
      <c r="AI31" s="627"/>
      <c r="AJ31" s="627"/>
      <c r="AK31" s="627"/>
      <c r="AL31" s="628">
        <v>0.1</v>
      </c>
      <c r="AM31" s="629"/>
      <c r="AN31" s="629"/>
      <c r="AO31" s="630"/>
      <c r="AP31" s="671" t="s">
        <v>317</v>
      </c>
      <c r="AQ31" s="672"/>
      <c r="AR31" s="672"/>
      <c r="AS31" s="672"/>
      <c r="AT31" s="677" t="s">
        <v>318</v>
      </c>
      <c r="AU31" s="218"/>
      <c r="AV31" s="218"/>
      <c r="AW31" s="218"/>
      <c r="AX31" s="609" t="s">
        <v>189</v>
      </c>
      <c r="AY31" s="610"/>
      <c r="AZ31" s="610"/>
      <c r="BA31" s="610"/>
      <c r="BB31" s="610"/>
      <c r="BC31" s="610"/>
      <c r="BD31" s="610"/>
      <c r="BE31" s="610"/>
      <c r="BF31" s="611"/>
      <c r="BG31" s="670">
        <v>99.4</v>
      </c>
      <c r="BH31" s="667"/>
      <c r="BI31" s="667"/>
      <c r="BJ31" s="667"/>
      <c r="BK31" s="667"/>
      <c r="BL31" s="667"/>
      <c r="BM31" s="618">
        <v>98.7</v>
      </c>
      <c r="BN31" s="667"/>
      <c r="BO31" s="667"/>
      <c r="BP31" s="667"/>
      <c r="BQ31" s="668"/>
      <c r="BR31" s="670">
        <v>99.4</v>
      </c>
      <c r="BS31" s="667"/>
      <c r="BT31" s="667"/>
      <c r="BU31" s="667"/>
      <c r="BV31" s="667"/>
      <c r="BW31" s="667"/>
      <c r="BX31" s="618">
        <v>98.7</v>
      </c>
      <c r="BY31" s="667"/>
      <c r="BZ31" s="667"/>
      <c r="CA31" s="667"/>
      <c r="CB31" s="668"/>
      <c r="CD31" s="663"/>
      <c r="CE31" s="664"/>
      <c r="CF31" s="620" t="s">
        <v>319</v>
      </c>
      <c r="CG31" s="621"/>
      <c r="CH31" s="621"/>
      <c r="CI31" s="621"/>
      <c r="CJ31" s="621"/>
      <c r="CK31" s="621"/>
      <c r="CL31" s="621"/>
      <c r="CM31" s="621"/>
      <c r="CN31" s="621"/>
      <c r="CO31" s="621"/>
      <c r="CP31" s="621"/>
      <c r="CQ31" s="622"/>
      <c r="CR31" s="623">
        <v>3837668</v>
      </c>
      <c r="CS31" s="644"/>
      <c r="CT31" s="644"/>
      <c r="CU31" s="644"/>
      <c r="CV31" s="644"/>
      <c r="CW31" s="644"/>
      <c r="CX31" s="644"/>
      <c r="CY31" s="645"/>
      <c r="CZ31" s="628">
        <v>0.7</v>
      </c>
      <c r="DA31" s="656"/>
      <c r="DB31" s="656"/>
      <c r="DC31" s="658"/>
      <c r="DD31" s="632">
        <v>3816901</v>
      </c>
      <c r="DE31" s="644"/>
      <c r="DF31" s="644"/>
      <c r="DG31" s="644"/>
      <c r="DH31" s="644"/>
      <c r="DI31" s="644"/>
      <c r="DJ31" s="644"/>
      <c r="DK31" s="645"/>
      <c r="DL31" s="632">
        <v>3816901</v>
      </c>
      <c r="DM31" s="644"/>
      <c r="DN31" s="644"/>
      <c r="DO31" s="644"/>
      <c r="DP31" s="644"/>
      <c r="DQ31" s="644"/>
      <c r="DR31" s="644"/>
      <c r="DS31" s="644"/>
      <c r="DT31" s="644"/>
      <c r="DU31" s="644"/>
      <c r="DV31" s="645"/>
      <c r="DW31" s="628">
        <v>1.3</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30646970</v>
      </c>
      <c r="S32" s="624"/>
      <c r="T32" s="624"/>
      <c r="U32" s="624"/>
      <c r="V32" s="624"/>
      <c r="W32" s="624"/>
      <c r="X32" s="624"/>
      <c r="Y32" s="625"/>
      <c r="Z32" s="626">
        <v>5.2</v>
      </c>
      <c r="AA32" s="626"/>
      <c r="AB32" s="626"/>
      <c r="AC32" s="626"/>
      <c r="AD32" s="627" t="s">
        <v>243</v>
      </c>
      <c r="AE32" s="627"/>
      <c r="AF32" s="627"/>
      <c r="AG32" s="627"/>
      <c r="AH32" s="627"/>
      <c r="AI32" s="627"/>
      <c r="AJ32" s="627"/>
      <c r="AK32" s="627"/>
      <c r="AL32" s="628" t="s">
        <v>243</v>
      </c>
      <c r="AM32" s="629"/>
      <c r="AN32" s="629"/>
      <c r="AO32" s="630"/>
      <c r="AP32" s="673"/>
      <c r="AQ32" s="674"/>
      <c r="AR32" s="674"/>
      <c r="AS32" s="674"/>
      <c r="AT32" s="678"/>
      <c r="AU32" s="214" t="s">
        <v>321</v>
      </c>
      <c r="AX32" s="620" t="s">
        <v>322</v>
      </c>
      <c r="AY32" s="621"/>
      <c r="AZ32" s="621"/>
      <c r="BA32" s="621"/>
      <c r="BB32" s="621"/>
      <c r="BC32" s="621"/>
      <c r="BD32" s="621"/>
      <c r="BE32" s="621"/>
      <c r="BF32" s="622"/>
      <c r="BG32" s="680">
        <v>99.2</v>
      </c>
      <c r="BH32" s="644"/>
      <c r="BI32" s="644"/>
      <c r="BJ32" s="644"/>
      <c r="BK32" s="644"/>
      <c r="BL32" s="644"/>
      <c r="BM32" s="629">
        <v>98.1</v>
      </c>
      <c r="BN32" s="644"/>
      <c r="BO32" s="644"/>
      <c r="BP32" s="644"/>
      <c r="BQ32" s="669"/>
      <c r="BR32" s="680">
        <v>99.2</v>
      </c>
      <c r="BS32" s="644"/>
      <c r="BT32" s="644"/>
      <c r="BU32" s="644"/>
      <c r="BV32" s="644"/>
      <c r="BW32" s="644"/>
      <c r="BX32" s="629">
        <v>98.1</v>
      </c>
      <c r="BY32" s="644"/>
      <c r="BZ32" s="644"/>
      <c r="CA32" s="644"/>
      <c r="CB32" s="669"/>
      <c r="CD32" s="665"/>
      <c r="CE32" s="666"/>
      <c r="CF32" s="620" t="s">
        <v>323</v>
      </c>
      <c r="CG32" s="621"/>
      <c r="CH32" s="621"/>
      <c r="CI32" s="621"/>
      <c r="CJ32" s="621"/>
      <c r="CK32" s="621"/>
      <c r="CL32" s="621"/>
      <c r="CM32" s="621"/>
      <c r="CN32" s="621"/>
      <c r="CO32" s="621"/>
      <c r="CP32" s="621"/>
      <c r="CQ32" s="622"/>
      <c r="CR32" s="623">
        <v>4125</v>
      </c>
      <c r="CS32" s="624"/>
      <c r="CT32" s="624"/>
      <c r="CU32" s="624"/>
      <c r="CV32" s="624"/>
      <c r="CW32" s="624"/>
      <c r="CX32" s="624"/>
      <c r="CY32" s="625"/>
      <c r="CZ32" s="628">
        <v>0</v>
      </c>
      <c r="DA32" s="656"/>
      <c r="DB32" s="656"/>
      <c r="DC32" s="658"/>
      <c r="DD32" s="632">
        <v>4125</v>
      </c>
      <c r="DE32" s="624"/>
      <c r="DF32" s="624"/>
      <c r="DG32" s="624"/>
      <c r="DH32" s="624"/>
      <c r="DI32" s="624"/>
      <c r="DJ32" s="624"/>
      <c r="DK32" s="625"/>
      <c r="DL32" s="632">
        <v>4125</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3564161</v>
      </c>
      <c r="S33" s="624"/>
      <c r="T33" s="624"/>
      <c r="U33" s="624"/>
      <c r="V33" s="624"/>
      <c r="W33" s="624"/>
      <c r="X33" s="624"/>
      <c r="Y33" s="625"/>
      <c r="Z33" s="626">
        <v>0.6</v>
      </c>
      <c r="AA33" s="626"/>
      <c r="AB33" s="626"/>
      <c r="AC33" s="626"/>
      <c r="AD33" s="627">
        <v>632944</v>
      </c>
      <c r="AE33" s="627"/>
      <c r="AF33" s="627"/>
      <c r="AG33" s="627"/>
      <c r="AH33" s="627"/>
      <c r="AI33" s="627"/>
      <c r="AJ33" s="627"/>
      <c r="AK33" s="627"/>
      <c r="AL33" s="628">
        <v>0.2</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99.7</v>
      </c>
      <c r="BH33" s="682"/>
      <c r="BI33" s="682"/>
      <c r="BJ33" s="682"/>
      <c r="BK33" s="682"/>
      <c r="BL33" s="682"/>
      <c r="BM33" s="683">
        <v>99.4</v>
      </c>
      <c r="BN33" s="682"/>
      <c r="BO33" s="682"/>
      <c r="BP33" s="682"/>
      <c r="BQ33" s="684"/>
      <c r="BR33" s="681">
        <v>99.7</v>
      </c>
      <c r="BS33" s="682"/>
      <c r="BT33" s="682"/>
      <c r="BU33" s="682"/>
      <c r="BV33" s="682"/>
      <c r="BW33" s="682"/>
      <c r="BX33" s="683">
        <v>99.3</v>
      </c>
      <c r="BY33" s="682"/>
      <c r="BZ33" s="682"/>
      <c r="CA33" s="682"/>
      <c r="CB33" s="684"/>
      <c r="CD33" s="620" t="s">
        <v>326</v>
      </c>
      <c r="CE33" s="621"/>
      <c r="CF33" s="621"/>
      <c r="CG33" s="621"/>
      <c r="CH33" s="621"/>
      <c r="CI33" s="621"/>
      <c r="CJ33" s="621"/>
      <c r="CK33" s="621"/>
      <c r="CL33" s="621"/>
      <c r="CM33" s="621"/>
      <c r="CN33" s="621"/>
      <c r="CO33" s="621"/>
      <c r="CP33" s="621"/>
      <c r="CQ33" s="622"/>
      <c r="CR33" s="623">
        <v>206730647</v>
      </c>
      <c r="CS33" s="644"/>
      <c r="CT33" s="644"/>
      <c r="CU33" s="644"/>
      <c r="CV33" s="644"/>
      <c r="CW33" s="644"/>
      <c r="CX33" s="644"/>
      <c r="CY33" s="645"/>
      <c r="CZ33" s="628">
        <v>35.5</v>
      </c>
      <c r="DA33" s="656"/>
      <c r="DB33" s="656"/>
      <c r="DC33" s="658"/>
      <c r="DD33" s="632">
        <v>135366766</v>
      </c>
      <c r="DE33" s="644"/>
      <c r="DF33" s="644"/>
      <c r="DG33" s="644"/>
      <c r="DH33" s="644"/>
      <c r="DI33" s="644"/>
      <c r="DJ33" s="644"/>
      <c r="DK33" s="645"/>
      <c r="DL33" s="632">
        <v>95847328</v>
      </c>
      <c r="DM33" s="644"/>
      <c r="DN33" s="644"/>
      <c r="DO33" s="644"/>
      <c r="DP33" s="644"/>
      <c r="DQ33" s="644"/>
      <c r="DR33" s="644"/>
      <c r="DS33" s="644"/>
      <c r="DT33" s="644"/>
      <c r="DU33" s="644"/>
      <c r="DV33" s="645"/>
      <c r="DW33" s="628">
        <v>32.700000000000003</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941577</v>
      </c>
      <c r="S34" s="624"/>
      <c r="T34" s="624"/>
      <c r="U34" s="624"/>
      <c r="V34" s="624"/>
      <c r="W34" s="624"/>
      <c r="X34" s="624"/>
      <c r="Y34" s="625"/>
      <c r="Z34" s="626">
        <v>0.2</v>
      </c>
      <c r="AA34" s="626"/>
      <c r="AB34" s="626"/>
      <c r="AC34" s="626"/>
      <c r="AD34" s="627" t="s">
        <v>237</v>
      </c>
      <c r="AE34" s="627"/>
      <c r="AF34" s="627"/>
      <c r="AG34" s="627"/>
      <c r="AH34" s="627"/>
      <c r="AI34" s="627"/>
      <c r="AJ34" s="627"/>
      <c r="AK34" s="627"/>
      <c r="AL34" s="628" t="s">
        <v>247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94020436</v>
      </c>
      <c r="CS34" s="624"/>
      <c r="CT34" s="624"/>
      <c r="CU34" s="624"/>
      <c r="CV34" s="624"/>
      <c r="CW34" s="624"/>
      <c r="CX34" s="624"/>
      <c r="CY34" s="625"/>
      <c r="CZ34" s="628">
        <v>16.100000000000001</v>
      </c>
      <c r="DA34" s="656"/>
      <c r="DB34" s="656"/>
      <c r="DC34" s="658"/>
      <c r="DD34" s="632">
        <v>53851488</v>
      </c>
      <c r="DE34" s="624"/>
      <c r="DF34" s="624"/>
      <c r="DG34" s="624"/>
      <c r="DH34" s="624"/>
      <c r="DI34" s="624"/>
      <c r="DJ34" s="624"/>
      <c r="DK34" s="625"/>
      <c r="DL34" s="632">
        <v>42851042</v>
      </c>
      <c r="DM34" s="624"/>
      <c r="DN34" s="624"/>
      <c r="DO34" s="624"/>
      <c r="DP34" s="624"/>
      <c r="DQ34" s="624"/>
      <c r="DR34" s="624"/>
      <c r="DS34" s="624"/>
      <c r="DT34" s="624"/>
      <c r="DU34" s="624"/>
      <c r="DV34" s="625"/>
      <c r="DW34" s="628">
        <v>14.6</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15810701</v>
      </c>
      <c r="S35" s="624"/>
      <c r="T35" s="624"/>
      <c r="U35" s="624"/>
      <c r="V35" s="624"/>
      <c r="W35" s="624"/>
      <c r="X35" s="624"/>
      <c r="Y35" s="625"/>
      <c r="Z35" s="626">
        <v>2.7</v>
      </c>
      <c r="AA35" s="626"/>
      <c r="AB35" s="626"/>
      <c r="AC35" s="626"/>
      <c r="AD35" s="627" t="s">
        <v>243</v>
      </c>
      <c r="AE35" s="627"/>
      <c r="AF35" s="627"/>
      <c r="AG35" s="627"/>
      <c r="AH35" s="627"/>
      <c r="AI35" s="627"/>
      <c r="AJ35" s="627"/>
      <c r="AK35" s="627"/>
      <c r="AL35" s="628" t="s">
        <v>243</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11038270</v>
      </c>
      <c r="CS35" s="644"/>
      <c r="CT35" s="644"/>
      <c r="CU35" s="644"/>
      <c r="CV35" s="644"/>
      <c r="CW35" s="644"/>
      <c r="CX35" s="644"/>
      <c r="CY35" s="645"/>
      <c r="CZ35" s="628">
        <v>1.9</v>
      </c>
      <c r="DA35" s="656"/>
      <c r="DB35" s="656"/>
      <c r="DC35" s="658"/>
      <c r="DD35" s="632">
        <v>10053578</v>
      </c>
      <c r="DE35" s="644"/>
      <c r="DF35" s="644"/>
      <c r="DG35" s="644"/>
      <c r="DH35" s="644"/>
      <c r="DI35" s="644"/>
      <c r="DJ35" s="644"/>
      <c r="DK35" s="645"/>
      <c r="DL35" s="632">
        <v>10053578</v>
      </c>
      <c r="DM35" s="644"/>
      <c r="DN35" s="644"/>
      <c r="DO35" s="644"/>
      <c r="DP35" s="644"/>
      <c r="DQ35" s="644"/>
      <c r="DR35" s="644"/>
      <c r="DS35" s="644"/>
      <c r="DT35" s="644"/>
      <c r="DU35" s="644"/>
      <c r="DV35" s="645"/>
      <c r="DW35" s="628">
        <v>3.4</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5575501</v>
      </c>
      <c r="S36" s="624"/>
      <c r="T36" s="624"/>
      <c r="U36" s="624"/>
      <c r="V36" s="624"/>
      <c r="W36" s="624"/>
      <c r="X36" s="624"/>
      <c r="Y36" s="625"/>
      <c r="Z36" s="626">
        <v>0.9</v>
      </c>
      <c r="AA36" s="626"/>
      <c r="AB36" s="626"/>
      <c r="AC36" s="626"/>
      <c r="AD36" s="627" t="s">
        <v>243</v>
      </c>
      <c r="AE36" s="627"/>
      <c r="AF36" s="627"/>
      <c r="AG36" s="627"/>
      <c r="AH36" s="627"/>
      <c r="AI36" s="627"/>
      <c r="AJ36" s="627"/>
      <c r="AK36" s="627"/>
      <c r="AL36" s="628" t="s">
        <v>243</v>
      </c>
      <c r="AM36" s="629"/>
      <c r="AN36" s="629"/>
      <c r="AO36" s="630"/>
      <c r="AP36" s="222"/>
      <c r="AQ36" s="689" t="s">
        <v>334</v>
      </c>
      <c r="AR36" s="690"/>
      <c r="AS36" s="690"/>
      <c r="AT36" s="690"/>
      <c r="AU36" s="690"/>
      <c r="AV36" s="690"/>
      <c r="AW36" s="690"/>
      <c r="AX36" s="690"/>
      <c r="AY36" s="691"/>
      <c r="AZ36" s="612">
        <v>48194455</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521070</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41141903</v>
      </c>
      <c r="CS36" s="624"/>
      <c r="CT36" s="624"/>
      <c r="CU36" s="624"/>
      <c r="CV36" s="624"/>
      <c r="CW36" s="624"/>
      <c r="CX36" s="624"/>
      <c r="CY36" s="625"/>
      <c r="CZ36" s="628">
        <v>7.1</v>
      </c>
      <c r="DA36" s="656"/>
      <c r="DB36" s="656"/>
      <c r="DC36" s="658"/>
      <c r="DD36" s="632">
        <v>36326376</v>
      </c>
      <c r="DE36" s="624"/>
      <c r="DF36" s="624"/>
      <c r="DG36" s="624"/>
      <c r="DH36" s="624"/>
      <c r="DI36" s="624"/>
      <c r="DJ36" s="624"/>
      <c r="DK36" s="625"/>
      <c r="DL36" s="632">
        <v>17583083</v>
      </c>
      <c r="DM36" s="624"/>
      <c r="DN36" s="624"/>
      <c r="DO36" s="624"/>
      <c r="DP36" s="624"/>
      <c r="DQ36" s="624"/>
      <c r="DR36" s="624"/>
      <c r="DS36" s="624"/>
      <c r="DT36" s="624"/>
      <c r="DU36" s="624"/>
      <c r="DV36" s="625"/>
      <c r="DW36" s="628">
        <v>6</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29548694</v>
      </c>
      <c r="S37" s="624"/>
      <c r="T37" s="624"/>
      <c r="U37" s="624"/>
      <c r="V37" s="624"/>
      <c r="W37" s="624"/>
      <c r="X37" s="624"/>
      <c r="Y37" s="625"/>
      <c r="Z37" s="626">
        <v>5</v>
      </c>
      <c r="AA37" s="626"/>
      <c r="AB37" s="626"/>
      <c r="AC37" s="626"/>
      <c r="AD37" s="627">
        <v>353771</v>
      </c>
      <c r="AE37" s="627"/>
      <c r="AF37" s="627"/>
      <c r="AG37" s="627"/>
      <c r="AH37" s="627"/>
      <c r="AI37" s="627"/>
      <c r="AJ37" s="627"/>
      <c r="AK37" s="627"/>
      <c r="AL37" s="628">
        <v>0.1</v>
      </c>
      <c r="AM37" s="629"/>
      <c r="AN37" s="629"/>
      <c r="AO37" s="630"/>
      <c r="AQ37" s="686" t="s">
        <v>338</v>
      </c>
      <c r="AR37" s="687"/>
      <c r="AS37" s="687"/>
      <c r="AT37" s="687"/>
      <c r="AU37" s="687"/>
      <c r="AV37" s="687"/>
      <c r="AW37" s="687"/>
      <c r="AX37" s="687"/>
      <c r="AY37" s="688"/>
      <c r="AZ37" s="623">
        <v>6834165</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-267884</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52307</v>
      </c>
      <c r="CS37" s="644"/>
      <c r="CT37" s="644"/>
      <c r="CU37" s="644"/>
      <c r="CV37" s="644"/>
      <c r="CW37" s="644"/>
      <c r="CX37" s="644"/>
      <c r="CY37" s="645"/>
      <c r="CZ37" s="628">
        <v>0</v>
      </c>
      <c r="DA37" s="656"/>
      <c r="DB37" s="656"/>
      <c r="DC37" s="658"/>
      <c r="DD37" s="632">
        <v>52307</v>
      </c>
      <c r="DE37" s="644"/>
      <c r="DF37" s="644"/>
      <c r="DG37" s="644"/>
      <c r="DH37" s="644"/>
      <c r="DI37" s="644"/>
      <c r="DJ37" s="644"/>
      <c r="DK37" s="645"/>
      <c r="DL37" s="632">
        <v>33045</v>
      </c>
      <c r="DM37" s="644"/>
      <c r="DN37" s="644"/>
      <c r="DO37" s="644"/>
      <c r="DP37" s="644"/>
      <c r="DQ37" s="644"/>
      <c r="DR37" s="644"/>
      <c r="DS37" s="644"/>
      <c r="DT37" s="644"/>
      <c r="DU37" s="644"/>
      <c r="DV37" s="645"/>
      <c r="DW37" s="628">
        <v>0</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52784500</v>
      </c>
      <c r="S38" s="624"/>
      <c r="T38" s="624"/>
      <c r="U38" s="624"/>
      <c r="V38" s="624"/>
      <c r="W38" s="624"/>
      <c r="X38" s="624"/>
      <c r="Y38" s="625"/>
      <c r="Z38" s="626">
        <v>8.9</v>
      </c>
      <c r="AA38" s="626"/>
      <c r="AB38" s="626"/>
      <c r="AC38" s="626"/>
      <c r="AD38" s="627" t="s">
        <v>243</v>
      </c>
      <c r="AE38" s="627"/>
      <c r="AF38" s="627"/>
      <c r="AG38" s="627"/>
      <c r="AH38" s="627"/>
      <c r="AI38" s="627"/>
      <c r="AJ38" s="627"/>
      <c r="AK38" s="627"/>
      <c r="AL38" s="628" t="s">
        <v>243</v>
      </c>
      <c r="AM38" s="629"/>
      <c r="AN38" s="629"/>
      <c r="AO38" s="630"/>
      <c r="AQ38" s="686" t="s">
        <v>342</v>
      </c>
      <c r="AR38" s="687"/>
      <c r="AS38" s="687"/>
      <c r="AT38" s="687"/>
      <c r="AU38" s="687"/>
      <c r="AV38" s="687"/>
      <c r="AW38" s="687"/>
      <c r="AX38" s="687"/>
      <c r="AY38" s="688"/>
      <c r="AZ38" s="623">
        <v>3730123</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127611</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33772760</v>
      </c>
      <c r="CS38" s="624"/>
      <c r="CT38" s="624"/>
      <c r="CU38" s="624"/>
      <c r="CV38" s="624"/>
      <c r="CW38" s="624"/>
      <c r="CX38" s="624"/>
      <c r="CY38" s="625"/>
      <c r="CZ38" s="628">
        <v>5.8</v>
      </c>
      <c r="DA38" s="656"/>
      <c r="DB38" s="656"/>
      <c r="DC38" s="658"/>
      <c r="DD38" s="632">
        <v>27467692</v>
      </c>
      <c r="DE38" s="624"/>
      <c r="DF38" s="624"/>
      <c r="DG38" s="624"/>
      <c r="DH38" s="624"/>
      <c r="DI38" s="624"/>
      <c r="DJ38" s="624"/>
      <c r="DK38" s="625"/>
      <c r="DL38" s="632">
        <v>25359625</v>
      </c>
      <c r="DM38" s="624"/>
      <c r="DN38" s="624"/>
      <c r="DO38" s="624"/>
      <c r="DP38" s="624"/>
      <c r="DQ38" s="624"/>
      <c r="DR38" s="624"/>
      <c r="DS38" s="624"/>
      <c r="DT38" s="624"/>
      <c r="DU38" s="624"/>
      <c r="DV38" s="625"/>
      <c r="DW38" s="628">
        <v>8.6999999999999993</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247</v>
      </c>
      <c r="AA39" s="626"/>
      <c r="AB39" s="626"/>
      <c r="AC39" s="626"/>
      <c r="AD39" s="627" t="s">
        <v>247</v>
      </c>
      <c r="AE39" s="627"/>
      <c r="AF39" s="627"/>
      <c r="AG39" s="627"/>
      <c r="AH39" s="627"/>
      <c r="AI39" s="627"/>
      <c r="AJ39" s="627"/>
      <c r="AK39" s="627"/>
      <c r="AL39" s="628" t="s">
        <v>243</v>
      </c>
      <c r="AM39" s="629"/>
      <c r="AN39" s="629"/>
      <c r="AO39" s="630"/>
      <c r="AQ39" s="686" t="s">
        <v>346</v>
      </c>
      <c r="AR39" s="687"/>
      <c r="AS39" s="687"/>
      <c r="AT39" s="687"/>
      <c r="AU39" s="687"/>
      <c r="AV39" s="687"/>
      <c r="AW39" s="687"/>
      <c r="AX39" s="687"/>
      <c r="AY39" s="688"/>
      <c r="AZ39" s="623">
        <v>2759317</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181553</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7493190</v>
      </c>
      <c r="CS39" s="644"/>
      <c r="CT39" s="644"/>
      <c r="CU39" s="644"/>
      <c r="CV39" s="644"/>
      <c r="CW39" s="644"/>
      <c r="CX39" s="644"/>
      <c r="CY39" s="645"/>
      <c r="CZ39" s="628">
        <v>1.3</v>
      </c>
      <c r="DA39" s="656"/>
      <c r="DB39" s="656"/>
      <c r="DC39" s="658"/>
      <c r="DD39" s="632">
        <v>5935913</v>
      </c>
      <c r="DE39" s="644"/>
      <c r="DF39" s="644"/>
      <c r="DG39" s="644"/>
      <c r="DH39" s="644"/>
      <c r="DI39" s="644"/>
      <c r="DJ39" s="644"/>
      <c r="DK39" s="645"/>
      <c r="DL39" s="632" t="s">
        <v>247</v>
      </c>
      <c r="DM39" s="644"/>
      <c r="DN39" s="644"/>
      <c r="DO39" s="644"/>
      <c r="DP39" s="644"/>
      <c r="DQ39" s="644"/>
      <c r="DR39" s="644"/>
      <c r="DS39" s="644"/>
      <c r="DT39" s="644"/>
      <c r="DU39" s="644"/>
      <c r="DV39" s="645"/>
      <c r="DW39" s="628" t="s">
        <v>247</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14909000</v>
      </c>
      <c r="S40" s="624"/>
      <c r="T40" s="624"/>
      <c r="U40" s="624"/>
      <c r="V40" s="624"/>
      <c r="W40" s="624"/>
      <c r="X40" s="624"/>
      <c r="Y40" s="625"/>
      <c r="Z40" s="626">
        <v>2.5</v>
      </c>
      <c r="AA40" s="626"/>
      <c r="AB40" s="626"/>
      <c r="AC40" s="626"/>
      <c r="AD40" s="627" t="s">
        <v>243</v>
      </c>
      <c r="AE40" s="627"/>
      <c r="AF40" s="627"/>
      <c r="AG40" s="627"/>
      <c r="AH40" s="627"/>
      <c r="AI40" s="627"/>
      <c r="AJ40" s="627"/>
      <c r="AK40" s="627"/>
      <c r="AL40" s="628" t="s">
        <v>243</v>
      </c>
      <c r="AM40" s="629"/>
      <c r="AN40" s="629"/>
      <c r="AO40" s="630"/>
      <c r="AQ40" s="686" t="s">
        <v>350</v>
      </c>
      <c r="AR40" s="687"/>
      <c r="AS40" s="687"/>
      <c r="AT40" s="687"/>
      <c r="AU40" s="687"/>
      <c r="AV40" s="687"/>
      <c r="AW40" s="687"/>
      <c r="AX40" s="687"/>
      <c r="AY40" s="688"/>
      <c r="AZ40" s="623">
        <v>1008557</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93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19264088</v>
      </c>
      <c r="CS40" s="624"/>
      <c r="CT40" s="624"/>
      <c r="CU40" s="624"/>
      <c r="CV40" s="624"/>
      <c r="CW40" s="624"/>
      <c r="CX40" s="624"/>
      <c r="CY40" s="625"/>
      <c r="CZ40" s="628">
        <v>3.3</v>
      </c>
      <c r="DA40" s="656"/>
      <c r="DB40" s="656"/>
      <c r="DC40" s="658"/>
      <c r="DD40" s="632">
        <v>1731719</v>
      </c>
      <c r="DE40" s="624"/>
      <c r="DF40" s="624"/>
      <c r="DG40" s="624"/>
      <c r="DH40" s="624"/>
      <c r="DI40" s="624"/>
      <c r="DJ40" s="624"/>
      <c r="DK40" s="625"/>
      <c r="DL40" s="632" t="s">
        <v>243</v>
      </c>
      <c r="DM40" s="624"/>
      <c r="DN40" s="624"/>
      <c r="DO40" s="624"/>
      <c r="DP40" s="624"/>
      <c r="DQ40" s="624"/>
      <c r="DR40" s="624"/>
      <c r="DS40" s="624"/>
      <c r="DT40" s="624"/>
      <c r="DU40" s="624"/>
      <c r="DV40" s="625"/>
      <c r="DW40" s="628" t="s">
        <v>243</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590227702</v>
      </c>
      <c r="S41" s="696"/>
      <c r="T41" s="696"/>
      <c r="U41" s="696"/>
      <c r="V41" s="696"/>
      <c r="W41" s="696"/>
      <c r="X41" s="696"/>
      <c r="Y41" s="700"/>
      <c r="Z41" s="701">
        <v>100</v>
      </c>
      <c r="AA41" s="701"/>
      <c r="AB41" s="701"/>
      <c r="AC41" s="701"/>
      <c r="AD41" s="702">
        <v>277865415</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8521075</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243</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243</v>
      </c>
      <c r="CS41" s="644"/>
      <c r="CT41" s="644"/>
      <c r="CU41" s="644"/>
      <c r="CV41" s="644"/>
      <c r="CW41" s="644"/>
      <c r="CX41" s="644"/>
      <c r="CY41" s="645"/>
      <c r="CZ41" s="628" t="s">
        <v>243</v>
      </c>
      <c r="DA41" s="656"/>
      <c r="DB41" s="656"/>
      <c r="DC41" s="658"/>
      <c r="DD41" s="632" t="s">
        <v>243</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25341218</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348</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61338809</v>
      </c>
      <c r="CS42" s="644"/>
      <c r="CT42" s="644"/>
      <c r="CU42" s="644"/>
      <c r="CV42" s="644"/>
      <c r="CW42" s="644"/>
      <c r="CX42" s="644"/>
      <c r="CY42" s="645"/>
      <c r="CZ42" s="628">
        <v>10.5</v>
      </c>
      <c r="DA42" s="656"/>
      <c r="DB42" s="656"/>
      <c r="DC42" s="658"/>
      <c r="DD42" s="632">
        <v>11234979</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1297046</v>
      </c>
      <c r="CS43" s="644"/>
      <c r="CT43" s="644"/>
      <c r="CU43" s="644"/>
      <c r="CV43" s="644"/>
      <c r="CW43" s="644"/>
      <c r="CX43" s="644"/>
      <c r="CY43" s="645"/>
      <c r="CZ43" s="628">
        <v>0.2</v>
      </c>
      <c r="DA43" s="656"/>
      <c r="DB43" s="656"/>
      <c r="DC43" s="658"/>
      <c r="DD43" s="632">
        <v>1186023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58138717</v>
      </c>
      <c r="CS44" s="624"/>
      <c r="CT44" s="624"/>
      <c r="CU44" s="624"/>
      <c r="CV44" s="624"/>
      <c r="CW44" s="624"/>
      <c r="CX44" s="624"/>
      <c r="CY44" s="625"/>
      <c r="CZ44" s="628">
        <v>10</v>
      </c>
      <c r="DA44" s="629"/>
      <c r="DB44" s="629"/>
      <c r="DC44" s="635"/>
      <c r="DD44" s="632">
        <v>10984124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22594121</v>
      </c>
      <c r="CS45" s="644"/>
      <c r="CT45" s="644"/>
      <c r="CU45" s="644"/>
      <c r="CV45" s="644"/>
      <c r="CW45" s="644"/>
      <c r="CX45" s="644"/>
      <c r="CY45" s="645"/>
      <c r="CZ45" s="628">
        <v>3.9</v>
      </c>
      <c r="DA45" s="656"/>
      <c r="DB45" s="656"/>
      <c r="DC45" s="658"/>
      <c r="DD45" s="632">
        <v>1185875</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34040929</v>
      </c>
      <c r="CS46" s="624"/>
      <c r="CT46" s="624"/>
      <c r="CU46" s="624"/>
      <c r="CV46" s="624"/>
      <c r="CW46" s="624"/>
      <c r="CX46" s="624"/>
      <c r="CY46" s="625"/>
      <c r="CZ46" s="628">
        <v>5.8</v>
      </c>
      <c r="DA46" s="629"/>
      <c r="DB46" s="629"/>
      <c r="DC46" s="635"/>
      <c r="DD46" s="632">
        <v>9674182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3200092</v>
      </c>
      <c r="CS47" s="644"/>
      <c r="CT47" s="644"/>
      <c r="CU47" s="644"/>
      <c r="CV47" s="644"/>
      <c r="CW47" s="644"/>
      <c r="CX47" s="644"/>
      <c r="CY47" s="645"/>
      <c r="CZ47" s="628">
        <v>0.5</v>
      </c>
      <c r="DA47" s="656"/>
      <c r="DB47" s="656"/>
      <c r="DC47" s="658"/>
      <c r="DD47" s="632">
        <v>250855</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131</v>
      </c>
      <c r="DA48" s="629"/>
      <c r="DB48" s="629"/>
      <c r="DC48" s="635"/>
      <c r="DD48" s="632" t="s">
        <v>243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582541084</v>
      </c>
      <c r="CS49" s="682"/>
      <c r="CT49" s="682"/>
      <c r="CU49" s="682"/>
      <c r="CV49" s="682"/>
      <c r="CW49" s="682"/>
      <c r="CX49" s="682"/>
      <c r="CY49" s="711"/>
      <c r="CZ49" s="703">
        <v>100</v>
      </c>
      <c r="DA49" s="712"/>
      <c r="DB49" s="712"/>
      <c r="DC49" s="713"/>
      <c r="DD49" s="714">
        <v>342239396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ZYIAcGdfxyy6ycaqUc3bAMip7O1UIIaHyKTATquNucW4Z61Kompp4CGgi/3qRCoJ4S+lMOFQUlVRnbB1i3lIA==" saltValue="AkAyqm4njFZ5C8Y5FoNja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topLeftCell="A76"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5" t="s">
        <v>390</v>
      </c>
      <c r="DH5" s="766"/>
      <c r="DI5" s="766"/>
      <c r="DJ5" s="766"/>
      <c r="DK5" s="767"/>
      <c r="DL5" s="765" t="s">
        <v>391</v>
      </c>
      <c r="DM5" s="766"/>
      <c r="DN5" s="766"/>
      <c r="DO5" s="766"/>
      <c r="DP5" s="767"/>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592710</v>
      </c>
      <c r="R7" s="753"/>
      <c r="S7" s="753"/>
      <c r="T7" s="753"/>
      <c r="U7" s="753"/>
      <c r="V7" s="753">
        <v>585293</v>
      </c>
      <c r="W7" s="753"/>
      <c r="X7" s="753"/>
      <c r="Y7" s="753"/>
      <c r="Z7" s="753"/>
      <c r="AA7" s="753">
        <v>7417</v>
      </c>
      <c r="AB7" s="753"/>
      <c r="AC7" s="753"/>
      <c r="AD7" s="753"/>
      <c r="AE7" s="754"/>
      <c r="AF7" s="755">
        <v>3556</v>
      </c>
      <c r="AG7" s="756"/>
      <c r="AH7" s="756"/>
      <c r="AI7" s="756"/>
      <c r="AJ7" s="757"/>
      <c r="AK7" s="758">
        <v>14496</v>
      </c>
      <c r="AL7" s="759"/>
      <c r="AM7" s="759"/>
      <c r="AN7" s="759"/>
      <c r="AO7" s="759"/>
      <c r="AP7" s="759">
        <v>863894</v>
      </c>
      <c r="AQ7" s="759"/>
      <c r="AR7" s="759"/>
      <c r="AS7" s="759"/>
      <c r="AT7" s="759"/>
      <c r="AU7" s="760" t="s">
        <v>592</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601</v>
      </c>
      <c r="BT7" s="763"/>
      <c r="BU7" s="763"/>
      <c r="BV7" s="763"/>
      <c r="BW7" s="763"/>
      <c r="BX7" s="763"/>
      <c r="BY7" s="763"/>
      <c r="BZ7" s="763"/>
      <c r="CA7" s="763"/>
      <c r="CB7" s="763"/>
      <c r="CC7" s="763"/>
      <c r="CD7" s="763"/>
      <c r="CE7" s="763"/>
      <c r="CF7" s="763"/>
      <c r="CG7" s="764"/>
      <c r="CH7" s="743">
        <v>20</v>
      </c>
      <c r="CI7" s="744"/>
      <c r="CJ7" s="744"/>
      <c r="CK7" s="744"/>
      <c r="CL7" s="745"/>
      <c r="CM7" s="743">
        <v>445</v>
      </c>
      <c r="CN7" s="744"/>
      <c r="CO7" s="744"/>
      <c r="CP7" s="744"/>
      <c r="CQ7" s="745"/>
      <c r="CR7" s="743">
        <v>400</v>
      </c>
      <c r="CS7" s="744"/>
      <c r="CT7" s="744"/>
      <c r="CU7" s="744"/>
      <c r="CV7" s="745"/>
      <c r="CW7" s="743">
        <v>183</v>
      </c>
      <c r="CX7" s="744"/>
      <c r="CY7" s="744"/>
      <c r="CZ7" s="744"/>
      <c r="DA7" s="745"/>
      <c r="DB7" s="743" t="s">
        <v>594</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4" t="s">
        <v>394</v>
      </c>
      <c r="C8" s="785"/>
      <c r="D8" s="785"/>
      <c r="E8" s="785"/>
      <c r="F8" s="785"/>
      <c r="G8" s="785"/>
      <c r="H8" s="785"/>
      <c r="I8" s="785"/>
      <c r="J8" s="785"/>
      <c r="K8" s="785"/>
      <c r="L8" s="785"/>
      <c r="M8" s="785"/>
      <c r="N8" s="785"/>
      <c r="O8" s="785"/>
      <c r="P8" s="786"/>
      <c r="Q8" s="787">
        <v>1064</v>
      </c>
      <c r="R8" s="788"/>
      <c r="S8" s="788"/>
      <c r="T8" s="788"/>
      <c r="U8" s="788"/>
      <c r="V8" s="788">
        <v>1064</v>
      </c>
      <c r="W8" s="788"/>
      <c r="X8" s="788"/>
      <c r="Y8" s="788"/>
      <c r="Z8" s="788"/>
      <c r="AA8" s="788" t="s">
        <v>523</v>
      </c>
      <c r="AB8" s="788"/>
      <c r="AC8" s="788"/>
      <c r="AD8" s="788"/>
      <c r="AE8" s="789"/>
      <c r="AF8" s="790" t="s">
        <v>247</v>
      </c>
      <c r="AG8" s="791"/>
      <c r="AH8" s="791"/>
      <c r="AI8" s="791"/>
      <c r="AJ8" s="792"/>
      <c r="AK8" s="771">
        <v>1053</v>
      </c>
      <c r="AL8" s="772"/>
      <c r="AM8" s="772"/>
      <c r="AN8" s="772"/>
      <c r="AO8" s="772"/>
      <c r="AP8" s="772">
        <v>13134</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602</v>
      </c>
      <c r="BT8" s="776"/>
      <c r="BU8" s="776"/>
      <c r="BV8" s="776"/>
      <c r="BW8" s="776"/>
      <c r="BX8" s="776"/>
      <c r="BY8" s="776"/>
      <c r="BZ8" s="776"/>
      <c r="CA8" s="776"/>
      <c r="CB8" s="776"/>
      <c r="CC8" s="776"/>
      <c r="CD8" s="776"/>
      <c r="CE8" s="776"/>
      <c r="CF8" s="776"/>
      <c r="CG8" s="777"/>
      <c r="CH8" s="778">
        <v>3</v>
      </c>
      <c r="CI8" s="779"/>
      <c r="CJ8" s="779"/>
      <c r="CK8" s="779"/>
      <c r="CL8" s="780"/>
      <c r="CM8" s="778">
        <v>88</v>
      </c>
      <c r="CN8" s="779"/>
      <c r="CO8" s="779"/>
      <c r="CP8" s="779"/>
      <c r="CQ8" s="780"/>
      <c r="CR8" s="778">
        <v>3</v>
      </c>
      <c r="CS8" s="779"/>
      <c r="CT8" s="779"/>
      <c r="CU8" s="779"/>
      <c r="CV8" s="780"/>
      <c r="CW8" s="778" t="s">
        <v>594</v>
      </c>
      <c r="CX8" s="779"/>
      <c r="CY8" s="779"/>
      <c r="CZ8" s="779"/>
      <c r="DA8" s="780"/>
      <c r="DB8" s="778" t="s">
        <v>594</v>
      </c>
      <c r="DC8" s="779"/>
      <c r="DD8" s="779"/>
      <c r="DE8" s="779"/>
      <c r="DF8" s="780"/>
      <c r="DG8" s="778"/>
      <c r="DH8" s="779"/>
      <c r="DI8" s="779"/>
      <c r="DJ8" s="779"/>
      <c r="DK8" s="780"/>
      <c r="DL8" s="778"/>
      <c r="DM8" s="779"/>
      <c r="DN8" s="779"/>
      <c r="DO8" s="779"/>
      <c r="DP8" s="780"/>
      <c r="DQ8" s="778"/>
      <c r="DR8" s="779"/>
      <c r="DS8" s="779"/>
      <c r="DT8" s="779"/>
      <c r="DU8" s="780"/>
      <c r="DV8" s="781"/>
      <c r="DW8" s="782"/>
      <c r="DX8" s="782"/>
      <c r="DY8" s="782"/>
      <c r="DZ8" s="783"/>
      <c r="EA8" s="234"/>
    </row>
    <row r="9" spans="1:131" s="235" customFormat="1" ht="26.25" customHeight="1" x14ac:dyDescent="0.15">
      <c r="A9" s="238">
        <v>3</v>
      </c>
      <c r="B9" s="784" t="s">
        <v>395</v>
      </c>
      <c r="C9" s="785"/>
      <c r="D9" s="785"/>
      <c r="E9" s="785"/>
      <c r="F9" s="785"/>
      <c r="G9" s="785"/>
      <c r="H9" s="785"/>
      <c r="I9" s="785"/>
      <c r="J9" s="785"/>
      <c r="K9" s="785"/>
      <c r="L9" s="785"/>
      <c r="M9" s="785"/>
      <c r="N9" s="785"/>
      <c r="O9" s="785"/>
      <c r="P9" s="786"/>
      <c r="Q9" s="787">
        <v>937</v>
      </c>
      <c r="R9" s="788"/>
      <c r="S9" s="788"/>
      <c r="T9" s="788"/>
      <c r="U9" s="788"/>
      <c r="V9" s="788">
        <v>937</v>
      </c>
      <c r="W9" s="788"/>
      <c r="X9" s="788"/>
      <c r="Y9" s="788"/>
      <c r="Z9" s="788"/>
      <c r="AA9" s="788" t="s">
        <v>523</v>
      </c>
      <c r="AB9" s="788"/>
      <c r="AC9" s="788"/>
      <c r="AD9" s="788"/>
      <c r="AE9" s="789"/>
      <c r="AF9" s="790" t="s">
        <v>247</v>
      </c>
      <c r="AG9" s="791"/>
      <c r="AH9" s="791"/>
      <c r="AI9" s="791"/>
      <c r="AJ9" s="792"/>
      <c r="AK9" s="771">
        <v>914</v>
      </c>
      <c r="AL9" s="772"/>
      <c r="AM9" s="772"/>
      <c r="AN9" s="772"/>
      <c r="AO9" s="772"/>
      <c r="AP9" s="772" t="s">
        <v>523</v>
      </c>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603</v>
      </c>
      <c r="BT9" s="776"/>
      <c r="BU9" s="776"/>
      <c r="BV9" s="776"/>
      <c r="BW9" s="776"/>
      <c r="BX9" s="776"/>
      <c r="BY9" s="776"/>
      <c r="BZ9" s="776"/>
      <c r="CA9" s="776"/>
      <c r="CB9" s="776"/>
      <c r="CC9" s="776"/>
      <c r="CD9" s="776"/>
      <c r="CE9" s="776"/>
      <c r="CF9" s="776"/>
      <c r="CG9" s="777"/>
      <c r="CH9" s="778">
        <v>0</v>
      </c>
      <c r="CI9" s="779"/>
      <c r="CJ9" s="779"/>
      <c r="CK9" s="779"/>
      <c r="CL9" s="780"/>
      <c r="CM9" s="778">
        <v>188</v>
      </c>
      <c r="CN9" s="779"/>
      <c r="CO9" s="779"/>
      <c r="CP9" s="779"/>
      <c r="CQ9" s="780"/>
      <c r="CR9" s="778">
        <v>200</v>
      </c>
      <c r="CS9" s="779"/>
      <c r="CT9" s="779"/>
      <c r="CU9" s="779"/>
      <c r="CV9" s="780"/>
      <c r="CW9" s="778">
        <v>40</v>
      </c>
      <c r="CX9" s="779"/>
      <c r="CY9" s="779"/>
      <c r="CZ9" s="779"/>
      <c r="DA9" s="780"/>
      <c r="DB9" s="778" t="s">
        <v>594</v>
      </c>
      <c r="DC9" s="779"/>
      <c r="DD9" s="779"/>
      <c r="DE9" s="779"/>
      <c r="DF9" s="780"/>
      <c r="DG9" s="778"/>
      <c r="DH9" s="779"/>
      <c r="DI9" s="779"/>
      <c r="DJ9" s="779"/>
      <c r="DK9" s="780"/>
      <c r="DL9" s="778"/>
      <c r="DM9" s="779"/>
      <c r="DN9" s="779"/>
      <c r="DO9" s="779"/>
      <c r="DP9" s="780"/>
      <c r="DQ9" s="778"/>
      <c r="DR9" s="779"/>
      <c r="DS9" s="779"/>
      <c r="DT9" s="779"/>
      <c r="DU9" s="780"/>
      <c r="DV9" s="781"/>
      <c r="DW9" s="782"/>
      <c r="DX9" s="782"/>
      <c r="DY9" s="782"/>
      <c r="DZ9" s="783"/>
      <c r="EA9" s="234"/>
    </row>
    <row r="10" spans="1:131" s="235" customFormat="1" ht="26.25" customHeight="1" x14ac:dyDescent="0.15">
      <c r="A10" s="238">
        <v>4</v>
      </c>
      <c r="B10" s="784" t="s">
        <v>396</v>
      </c>
      <c r="C10" s="785"/>
      <c r="D10" s="785"/>
      <c r="E10" s="785"/>
      <c r="F10" s="785"/>
      <c r="G10" s="785"/>
      <c r="H10" s="785"/>
      <c r="I10" s="785"/>
      <c r="J10" s="785"/>
      <c r="K10" s="785"/>
      <c r="L10" s="785"/>
      <c r="M10" s="785"/>
      <c r="N10" s="785"/>
      <c r="O10" s="785"/>
      <c r="P10" s="786"/>
      <c r="Q10" s="787">
        <v>357</v>
      </c>
      <c r="R10" s="788"/>
      <c r="S10" s="788"/>
      <c r="T10" s="788"/>
      <c r="U10" s="788"/>
      <c r="V10" s="788">
        <v>128</v>
      </c>
      <c r="W10" s="788"/>
      <c r="X10" s="788"/>
      <c r="Y10" s="788"/>
      <c r="Z10" s="788"/>
      <c r="AA10" s="788">
        <v>229</v>
      </c>
      <c r="AB10" s="788"/>
      <c r="AC10" s="788"/>
      <c r="AD10" s="788"/>
      <c r="AE10" s="789"/>
      <c r="AF10" s="790" t="s">
        <v>247</v>
      </c>
      <c r="AG10" s="791"/>
      <c r="AH10" s="791"/>
      <c r="AI10" s="791"/>
      <c r="AJ10" s="792"/>
      <c r="AK10" s="771">
        <v>4</v>
      </c>
      <c r="AL10" s="772"/>
      <c r="AM10" s="772"/>
      <c r="AN10" s="772"/>
      <c r="AO10" s="772"/>
      <c r="AP10" s="772">
        <v>527</v>
      </c>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93" t="s">
        <v>604</v>
      </c>
      <c r="BT10" s="794"/>
      <c r="BU10" s="794"/>
      <c r="BV10" s="794"/>
      <c r="BW10" s="794"/>
      <c r="BX10" s="794"/>
      <c r="BY10" s="794"/>
      <c r="BZ10" s="794"/>
      <c r="CA10" s="794"/>
      <c r="CB10" s="794"/>
      <c r="CC10" s="794"/>
      <c r="CD10" s="794"/>
      <c r="CE10" s="794"/>
      <c r="CF10" s="794"/>
      <c r="CG10" s="795"/>
      <c r="CH10" s="778">
        <v>-118</v>
      </c>
      <c r="CI10" s="779"/>
      <c r="CJ10" s="779"/>
      <c r="CK10" s="779"/>
      <c r="CL10" s="780"/>
      <c r="CM10" s="778">
        <v>887</v>
      </c>
      <c r="CN10" s="779"/>
      <c r="CO10" s="779"/>
      <c r="CP10" s="779"/>
      <c r="CQ10" s="780"/>
      <c r="CR10" s="778">
        <v>0</v>
      </c>
      <c r="CS10" s="779"/>
      <c r="CT10" s="779"/>
      <c r="CU10" s="779"/>
      <c r="CV10" s="780"/>
      <c r="CW10" s="778">
        <v>293</v>
      </c>
      <c r="CX10" s="779"/>
      <c r="CY10" s="779"/>
      <c r="CZ10" s="779"/>
      <c r="DA10" s="780"/>
      <c r="DB10" s="778">
        <v>13</v>
      </c>
      <c r="DC10" s="779"/>
      <c r="DD10" s="779"/>
      <c r="DE10" s="779"/>
      <c r="DF10" s="780"/>
      <c r="DG10" s="778"/>
      <c r="DH10" s="779"/>
      <c r="DI10" s="779"/>
      <c r="DJ10" s="779"/>
      <c r="DK10" s="780"/>
      <c r="DL10" s="778"/>
      <c r="DM10" s="779"/>
      <c r="DN10" s="779"/>
      <c r="DO10" s="779"/>
      <c r="DP10" s="780"/>
      <c r="DQ10" s="778"/>
      <c r="DR10" s="779"/>
      <c r="DS10" s="779"/>
      <c r="DT10" s="779"/>
      <c r="DU10" s="780"/>
      <c r="DV10" s="781"/>
      <c r="DW10" s="782"/>
      <c r="DX10" s="782"/>
      <c r="DY10" s="782"/>
      <c r="DZ10" s="783"/>
      <c r="EA10" s="234"/>
    </row>
    <row r="11" spans="1:131" s="235" customFormat="1" ht="26.25" customHeight="1" x14ac:dyDescent="0.15">
      <c r="A11" s="238">
        <v>5</v>
      </c>
      <c r="B11" s="784" t="s">
        <v>397</v>
      </c>
      <c r="C11" s="785"/>
      <c r="D11" s="785"/>
      <c r="E11" s="785"/>
      <c r="F11" s="785"/>
      <c r="G11" s="785"/>
      <c r="H11" s="785"/>
      <c r="I11" s="785"/>
      <c r="J11" s="785"/>
      <c r="K11" s="785"/>
      <c r="L11" s="785"/>
      <c r="M11" s="785"/>
      <c r="N11" s="785"/>
      <c r="O11" s="785"/>
      <c r="P11" s="786"/>
      <c r="Q11" s="787">
        <v>725</v>
      </c>
      <c r="R11" s="788"/>
      <c r="S11" s="788"/>
      <c r="T11" s="788"/>
      <c r="U11" s="788"/>
      <c r="V11" s="788">
        <v>684</v>
      </c>
      <c r="W11" s="788"/>
      <c r="X11" s="788"/>
      <c r="Y11" s="788"/>
      <c r="Z11" s="788"/>
      <c r="AA11" s="788">
        <v>41</v>
      </c>
      <c r="AB11" s="788"/>
      <c r="AC11" s="788"/>
      <c r="AD11" s="788"/>
      <c r="AE11" s="789"/>
      <c r="AF11" s="790">
        <v>41</v>
      </c>
      <c r="AG11" s="791"/>
      <c r="AH11" s="791"/>
      <c r="AI11" s="791"/>
      <c r="AJ11" s="792"/>
      <c r="AK11" s="771">
        <v>185</v>
      </c>
      <c r="AL11" s="772"/>
      <c r="AM11" s="772"/>
      <c r="AN11" s="772"/>
      <c r="AO11" s="772"/>
      <c r="AP11" s="772">
        <v>4772</v>
      </c>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93" t="s">
        <v>605</v>
      </c>
      <c r="BT11" s="794"/>
      <c r="BU11" s="794"/>
      <c r="BV11" s="794"/>
      <c r="BW11" s="794"/>
      <c r="BX11" s="794"/>
      <c r="BY11" s="794"/>
      <c r="BZ11" s="794"/>
      <c r="CA11" s="794"/>
      <c r="CB11" s="794"/>
      <c r="CC11" s="794"/>
      <c r="CD11" s="794"/>
      <c r="CE11" s="794"/>
      <c r="CF11" s="794"/>
      <c r="CG11" s="795"/>
      <c r="CH11" s="778">
        <v>1</v>
      </c>
      <c r="CI11" s="779"/>
      <c r="CJ11" s="779"/>
      <c r="CK11" s="779"/>
      <c r="CL11" s="780"/>
      <c r="CM11" s="778">
        <v>41</v>
      </c>
      <c r="CN11" s="779"/>
      <c r="CO11" s="779"/>
      <c r="CP11" s="779"/>
      <c r="CQ11" s="780"/>
      <c r="CR11" s="778">
        <v>30</v>
      </c>
      <c r="CS11" s="779"/>
      <c r="CT11" s="779"/>
      <c r="CU11" s="779"/>
      <c r="CV11" s="780"/>
      <c r="CW11" s="778" t="s">
        <v>594</v>
      </c>
      <c r="CX11" s="779"/>
      <c r="CY11" s="779"/>
      <c r="CZ11" s="779"/>
      <c r="DA11" s="780"/>
      <c r="DB11" s="778" t="s">
        <v>594</v>
      </c>
      <c r="DC11" s="779"/>
      <c r="DD11" s="779"/>
      <c r="DE11" s="779"/>
      <c r="DF11" s="780"/>
      <c r="DG11" s="778"/>
      <c r="DH11" s="779"/>
      <c r="DI11" s="779"/>
      <c r="DJ11" s="779"/>
      <c r="DK11" s="780"/>
      <c r="DL11" s="778"/>
      <c r="DM11" s="779"/>
      <c r="DN11" s="779"/>
      <c r="DO11" s="779"/>
      <c r="DP11" s="780"/>
      <c r="DQ11" s="778"/>
      <c r="DR11" s="779"/>
      <c r="DS11" s="779"/>
      <c r="DT11" s="779"/>
      <c r="DU11" s="780"/>
      <c r="DV11" s="781"/>
      <c r="DW11" s="782"/>
      <c r="DX11" s="782"/>
      <c r="DY11" s="782"/>
      <c r="DZ11" s="783"/>
      <c r="EA11" s="234"/>
    </row>
    <row r="12" spans="1:131" s="235" customFormat="1" ht="26.25" customHeight="1" x14ac:dyDescent="0.15">
      <c r="A12" s="238">
        <v>6</v>
      </c>
      <c r="B12" s="784" t="s">
        <v>398</v>
      </c>
      <c r="C12" s="785"/>
      <c r="D12" s="785"/>
      <c r="E12" s="785"/>
      <c r="F12" s="785"/>
      <c r="G12" s="785"/>
      <c r="H12" s="785"/>
      <c r="I12" s="785"/>
      <c r="J12" s="785"/>
      <c r="K12" s="785"/>
      <c r="L12" s="785"/>
      <c r="M12" s="785"/>
      <c r="N12" s="785"/>
      <c r="O12" s="785"/>
      <c r="P12" s="786"/>
      <c r="Q12" s="787">
        <v>117968</v>
      </c>
      <c r="R12" s="788"/>
      <c r="S12" s="788"/>
      <c r="T12" s="788"/>
      <c r="U12" s="788"/>
      <c r="V12" s="788">
        <v>117968</v>
      </c>
      <c r="W12" s="788"/>
      <c r="X12" s="788"/>
      <c r="Y12" s="788"/>
      <c r="Z12" s="788"/>
      <c r="AA12" s="788" t="s">
        <v>523</v>
      </c>
      <c r="AB12" s="788"/>
      <c r="AC12" s="788"/>
      <c r="AD12" s="788"/>
      <c r="AE12" s="789"/>
      <c r="AF12" s="790" t="s">
        <v>247</v>
      </c>
      <c r="AG12" s="791"/>
      <c r="AH12" s="791"/>
      <c r="AI12" s="791"/>
      <c r="AJ12" s="792"/>
      <c r="AK12" s="771">
        <v>84671</v>
      </c>
      <c r="AL12" s="772"/>
      <c r="AM12" s="772"/>
      <c r="AN12" s="772"/>
      <c r="AO12" s="772"/>
      <c r="AP12" s="772" t="s">
        <v>523</v>
      </c>
      <c r="AQ12" s="772"/>
      <c r="AR12" s="772"/>
      <c r="AS12" s="772"/>
      <c r="AT12" s="772"/>
      <c r="AU12" s="773" t="s">
        <v>593</v>
      </c>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606</v>
      </c>
      <c r="BT12" s="776"/>
      <c r="BU12" s="776"/>
      <c r="BV12" s="776"/>
      <c r="BW12" s="776"/>
      <c r="BX12" s="776"/>
      <c r="BY12" s="776"/>
      <c r="BZ12" s="776"/>
      <c r="CA12" s="776"/>
      <c r="CB12" s="776"/>
      <c r="CC12" s="776"/>
      <c r="CD12" s="776"/>
      <c r="CE12" s="776"/>
      <c r="CF12" s="776"/>
      <c r="CG12" s="777"/>
      <c r="CH12" s="778">
        <v>-3</v>
      </c>
      <c r="CI12" s="779"/>
      <c r="CJ12" s="779"/>
      <c r="CK12" s="779"/>
      <c r="CL12" s="780"/>
      <c r="CM12" s="778">
        <v>203</v>
      </c>
      <c r="CN12" s="779"/>
      <c r="CO12" s="779"/>
      <c r="CP12" s="779"/>
      <c r="CQ12" s="780"/>
      <c r="CR12" s="778">
        <v>200</v>
      </c>
      <c r="CS12" s="779"/>
      <c r="CT12" s="779"/>
      <c r="CU12" s="779"/>
      <c r="CV12" s="780"/>
      <c r="CW12" s="778">
        <v>179</v>
      </c>
      <c r="CX12" s="779"/>
      <c r="CY12" s="779"/>
      <c r="CZ12" s="779"/>
      <c r="DA12" s="780"/>
      <c r="DB12" s="778" t="s">
        <v>594</v>
      </c>
      <c r="DC12" s="779"/>
      <c r="DD12" s="779"/>
      <c r="DE12" s="779"/>
      <c r="DF12" s="780"/>
      <c r="DG12" s="778"/>
      <c r="DH12" s="779"/>
      <c r="DI12" s="779"/>
      <c r="DJ12" s="779"/>
      <c r="DK12" s="780"/>
      <c r="DL12" s="778"/>
      <c r="DM12" s="779"/>
      <c r="DN12" s="779"/>
      <c r="DO12" s="779"/>
      <c r="DP12" s="780"/>
      <c r="DQ12" s="778"/>
      <c r="DR12" s="779"/>
      <c r="DS12" s="779"/>
      <c r="DT12" s="779"/>
      <c r="DU12" s="780"/>
      <c r="DV12" s="781"/>
      <c r="DW12" s="782"/>
      <c r="DX12" s="782"/>
      <c r="DY12" s="782"/>
      <c r="DZ12" s="783"/>
      <c r="EA12" s="234"/>
    </row>
    <row r="13" spans="1:131" s="235" customFormat="1" ht="26.25" customHeight="1" x14ac:dyDescent="0.15">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93" t="s">
        <v>607</v>
      </c>
      <c r="BT13" s="794"/>
      <c r="BU13" s="794"/>
      <c r="BV13" s="794"/>
      <c r="BW13" s="794"/>
      <c r="BX13" s="794"/>
      <c r="BY13" s="794"/>
      <c r="BZ13" s="794"/>
      <c r="CA13" s="794"/>
      <c r="CB13" s="794"/>
      <c r="CC13" s="794"/>
      <c r="CD13" s="794"/>
      <c r="CE13" s="794"/>
      <c r="CF13" s="794"/>
      <c r="CG13" s="795"/>
      <c r="CH13" s="778">
        <v>11</v>
      </c>
      <c r="CI13" s="779"/>
      <c r="CJ13" s="779"/>
      <c r="CK13" s="779"/>
      <c r="CL13" s="780"/>
      <c r="CM13" s="778">
        <v>145</v>
      </c>
      <c r="CN13" s="779"/>
      <c r="CO13" s="779"/>
      <c r="CP13" s="779"/>
      <c r="CQ13" s="780"/>
      <c r="CR13" s="778" t="s">
        <v>594</v>
      </c>
      <c r="CS13" s="779"/>
      <c r="CT13" s="779"/>
      <c r="CU13" s="779"/>
      <c r="CV13" s="780"/>
      <c r="CW13" s="778">
        <v>54</v>
      </c>
      <c r="CX13" s="779"/>
      <c r="CY13" s="779"/>
      <c r="CZ13" s="779"/>
      <c r="DA13" s="780"/>
      <c r="DB13" s="778" t="s">
        <v>594</v>
      </c>
      <c r="DC13" s="779"/>
      <c r="DD13" s="779"/>
      <c r="DE13" s="779"/>
      <c r="DF13" s="780"/>
      <c r="DG13" s="778"/>
      <c r="DH13" s="779"/>
      <c r="DI13" s="779"/>
      <c r="DJ13" s="779"/>
      <c r="DK13" s="780"/>
      <c r="DL13" s="778"/>
      <c r="DM13" s="779"/>
      <c r="DN13" s="779"/>
      <c r="DO13" s="779"/>
      <c r="DP13" s="780"/>
      <c r="DQ13" s="778"/>
      <c r="DR13" s="779"/>
      <c r="DS13" s="779"/>
      <c r="DT13" s="779"/>
      <c r="DU13" s="780"/>
      <c r="DV13" s="781"/>
      <c r="DW13" s="782"/>
      <c r="DX13" s="782"/>
      <c r="DY13" s="782"/>
      <c r="DZ13" s="783"/>
      <c r="EA13" s="234"/>
    </row>
    <row r="14" spans="1:131" s="235" customFormat="1" ht="26.25" customHeight="1" x14ac:dyDescent="0.15">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t="s">
        <v>608</v>
      </c>
      <c r="BT14" s="776"/>
      <c r="BU14" s="776"/>
      <c r="BV14" s="776"/>
      <c r="BW14" s="776"/>
      <c r="BX14" s="776"/>
      <c r="BY14" s="776"/>
      <c r="BZ14" s="776"/>
      <c r="CA14" s="776"/>
      <c r="CB14" s="776"/>
      <c r="CC14" s="776"/>
      <c r="CD14" s="776"/>
      <c r="CE14" s="776"/>
      <c r="CF14" s="776"/>
      <c r="CG14" s="777"/>
      <c r="CH14" s="778">
        <v>524</v>
      </c>
      <c r="CI14" s="779"/>
      <c r="CJ14" s="779"/>
      <c r="CK14" s="779"/>
      <c r="CL14" s="780"/>
      <c r="CM14" s="778">
        <v>7217</v>
      </c>
      <c r="CN14" s="779"/>
      <c r="CO14" s="779"/>
      <c r="CP14" s="779"/>
      <c r="CQ14" s="780"/>
      <c r="CR14" s="778">
        <v>6</v>
      </c>
      <c r="CS14" s="779"/>
      <c r="CT14" s="779"/>
      <c r="CU14" s="779"/>
      <c r="CV14" s="780"/>
      <c r="CW14" s="778">
        <v>496</v>
      </c>
      <c r="CX14" s="779"/>
      <c r="CY14" s="779"/>
      <c r="CZ14" s="779"/>
      <c r="DA14" s="780"/>
      <c r="DB14" s="778" t="s">
        <v>594</v>
      </c>
      <c r="DC14" s="779"/>
      <c r="DD14" s="779"/>
      <c r="DE14" s="779"/>
      <c r="DF14" s="780"/>
      <c r="DG14" s="778"/>
      <c r="DH14" s="779"/>
      <c r="DI14" s="779"/>
      <c r="DJ14" s="779"/>
      <c r="DK14" s="780"/>
      <c r="DL14" s="778"/>
      <c r="DM14" s="779"/>
      <c r="DN14" s="779"/>
      <c r="DO14" s="779"/>
      <c r="DP14" s="780"/>
      <c r="DQ14" s="778"/>
      <c r="DR14" s="779"/>
      <c r="DS14" s="779"/>
      <c r="DT14" s="779"/>
      <c r="DU14" s="780"/>
      <c r="DV14" s="781"/>
      <c r="DW14" s="782"/>
      <c r="DX14" s="782"/>
      <c r="DY14" s="782"/>
      <c r="DZ14" s="783"/>
      <c r="EA14" s="234"/>
    </row>
    <row r="15" spans="1:131" s="235" customFormat="1" ht="26.25" customHeight="1" x14ac:dyDescent="0.15">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75" t="s">
        <v>609</v>
      </c>
      <c r="BT15" s="776"/>
      <c r="BU15" s="776"/>
      <c r="BV15" s="776"/>
      <c r="BW15" s="776"/>
      <c r="BX15" s="776"/>
      <c r="BY15" s="776"/>
      <c r="BZ15" s="776"/>
      <c r="CA15" s="776"/>
      <c r="CB15" s="776"/>
      <c r="CC15" s="776"/>
      <c r="CD15" s="776"/>
      <c r="CE15" s="776"/>
      <c r="CF15" s="776"/>
      <c r="CG15" s="777"/>
      <c r="CH15" s="778">
        <v>-2</v>
      </c>
      <c r="CI15" s="779"/>
      <c r="CJ15" s="779"/>
      <c r="CK15" s="779"/>
      <c r="CL15" s="780"/>
      <c r="CM15" s="778">
        <v>16</v>
      </c>
      <c r="CN15" s="779"/>
      <c r="CO15" s="779"/>
      <c r="CP15" s="779"/>
      <c r="CQ15" s="780"/>
      <c r="CR15" s="778">
        <v>10</v>
      </c>
      <c r="CS15" s="779"/>
      <c r="CT15" s="779"/>
      <c r="CU15" s="779"/>
      <c r="CV15" s="780"/>
      <c r="CW15" s="778" t="s">
        <v>594</v>
      </c>
      <c r="CX15" s="779"/>
      <c r="CY15" s="779"/>
      <c r="CZ15" s="779"/>
      <c r="DA15" s="780"/>
      <c r="DB15" s="778" t="s">
        <v>594</v>
      </c>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34"/>
    </row>
    <row r="16" spans="1:131" s="235" customFormat="1" ht="26.25" customHeight="1" x14ac:dyDescent="0.15">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75" t="s">
        <v>610</v>
      </c>
      <c r="BT16" s="776"/>
      <c r="BU16" s="776"/>
      <c r="BV16" s="776"/>
      <c r="BW16" s="776"/>
      <c r="BX16" s="776"/>
      <c r="BY16" s="776"/>
      <c r="BZ16" s="776"/>
      <c r="CA16" s="776"/>
      <c r="CB16" s="776"/>
      <c r="CC16" s="776"/>
      <c r="CD16" s="776"/>
      <c r="CE16" s="776"/>
      <c r="CF16" s="776"/>
      <c r="CG16" s="777"/>
      <c r="CH16" s="778">
        <v>153</v>
      </c>
      <c r="CI16" s="779"/>
      <c r="CJ16" s="779"/>
      <c r="CK16" s="779"/>
      <c r="CL16" s="780"/>
      <c r="CM16" s="778">
        <v>791</v>
      </c>
      <c r="CN16" s="779"/>
      <c r="CO16" s="779"/>
      <c r="CP16" s="779"/>
      <c r="CQ16" s="780"/>
      <c r="CR16" s="778">
        <v>50</v>
      </c>
      <c r="CS16" s="779"/>
      <c r="CT16" s="779"/>
      <c r="CU16" s="779"/>
      <c r="CV16" s="780"/>
      <c r="CW16" s="778" t="s">
        <v>594</v>
      </c>
      <c r="CX16" s="779"/>
      <c r="CY16" s="779"/>
      <c r="CZ16" s="779"/>
      <c r="DA16" s="780"/>
      <c r="DB16" s="778" t="s">
        <v>594</v>
      </c>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34"/>
    </row>
    <row r="17" spans="1:131" s="235" customFormat="1" ht="26.25" customHeight="1" x14ac:dyDescent="0.15">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75" t="s">
        <v>611</v>
      </c>
      <c r="BT17" s="776"/>
      <c r="BU17" s="776"/>
      <c r="BV17" s="776"/>
      <c r="BW17" s="776"/>
      <c r="BX17" s="776"/>
      <c r="BY17" s="776"/>
      <c r="BZ17" s="776"/>
      <c r="CA17" s="776"/>
      <c r="CB17" s="776"/>
      <c r="CC17" s="776"/>
      <c r="CD17" s="776"/>
      <c r="CE17" s="776"/>
      <c r="CF17" s="776"/>
      <c r="CG17" s="777"/>
      <c r="CH17" s="778">
        <v>0</v>
      </c>
      <c r="CI17" s="779"/>
      <c r="CJ17" s="779"/>
      <c r="CK17" s="779"/>
      <c r="CL17" s="780"/>
      <c r="CM17" s="778">
        <v>223</v>
      </c>
      <c r="CN17" s="779"/>
      <c r="CO17" s="779"/>
      <c r="CP17" s="779"/>
      <c r="CQ17" s="780"/>
      <c r="CR17" s="778">
        <v>100</v>
      </c>
      <c r="CS17" s="779"/>
      <c r="CT17" s="779"/>
      <c r="CU17" s="779"/>
      <c r="CV17" s="780"/>
      <c r="CW17" s="778">
        <v>541</v>
      </c>
      <c r="CX17" s="779"/>
      <c r="CY17" s="779"/>
      <c r="CZ17" s="779"/>
      <c r="DA17" s="780"/>
      <c r="DB17" s="778" t="s">
        <v>594</v>
      </c>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34"/>
    </row>
    <row r="18" spans="1:131" s="235" customFormat="1" ht="26.25" customHeight="1" x14ac:dyDescent="0.15">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75" t="s">
        <v>612</v>
      </c>
      <c r="BT18" s="776"/>
      <c r="BU18" s="776"/>
      <c r="BV18" s="776"/>
      <c r="BW18" s="776"/>
      <c r="BX18" s="776"/>
      <c r="BY18" s="776"/>
      <c r="BZ18" s="776"/>
      <c r="CA18" s="776"/>
      <c r="CB18" s="776"/>
      <c r="CC18" s="776"/>
      <c r="CD18" s="776"/>
      <c r="CE18" s="776"/>
      <c r="CF18" s="776"/>
      <c r="CG18" s="777"/>
      <c r="CH18" s="778">
        <v>-70</v>
      </c>
      <c r="CI18" s="779"/>
      <c r="CJ18" s="779"/>
      <c r="CK18" s="779"/>
      <c r="CL18" s="780"/>
      <c r="CM18" s="778">
        <v>2281</v>
      </c>
      <c r="CN18" s="779"/>
      <c r="CO18" s="779"/>
      <c r="CP18" s="779"/>
      <c r="CQ18" s="780"/>
      <c r="CR18" s="778">
        <v>450</v>
      </c>
      <c r="CS18" s="779"/>
      <c r="CT18" s="779"/>
      <c r="CU18" s="779"/>
      <c r="CV18" s="780"/>
      <c r="CW18" s="778" t="s">
        <v>594</v>
      </c>
      <c r="CX18" s="779"/>
      <c r="CY18" s="779"/>
      <c r="CZ18" s="779"/>
      <c r="DA18" s="780"/>
      <c r="DB18" s="778" t="s">
        <v>594</v>
      </c>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34"/>
    </row>
    <row r="19" spans="1:131" s="235" customFormat="1" ht="26.25" customHeight="1" x14ac:dyDescent="0.15">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75" t="s">
        <v>613</v>
      </c>
      <c r="BT19" s="776"/>
      <c r="BU19" s="776"/>
      <c r="BV19" s="776"/>
      <c r="BW19" s="776"/>
      <c r="BX19" s="776"/>
      <c r="BY19" s="776"/>
      <c r="BZ19" s="776"/>
      <c r="CA19" s="776"/>
      <c r="CB19" s="776"/>
      <c r="CC19" s="776"/>
      <c r="CD19" s="776"/>
      <c r="CE19" s="776"/>
      <c r="CF19" s="776"/>
      <c r="CG19" s="777"/>
      <c r="CH19" s="778">
        <v>34</v>
      </c>
      <c r="CI19" s="779"/>
      <c r="CJ19" s="779"/>
      <c r="CK19" s="779"/>
      <c r="CL19" s="780"/>
      <c r="CM19" s="778">
        <v>1411</v>
      </c>
      <c r="CN19" s="779"/>
      <c r="CO19" s="779"/>
      <c r="CP19" s="779"/>
      <c r="CQ19" s="780"/>
      <c r="CR19" s="778">
        <v>710</v>
      </c>
      <c r="CS19" s="779"/>
      <c r="CT19" s="779"/>
      <c r="CU19" s="779"/>
      <c r="CV19" s="780"/>
      <c r="CW19" s="778" t="s">
        <v>594</v>
      </c>
      <c r="CX19" s="779"/>
      <c r="CY19" s="779"/>
      <c r="CZ19" s="779"/>
      <c r="DA19" s="780"/>
      <c r="DB19" s="778" t="s">
        <v>594</v>
      </c>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34"/>
    </row>
    <row r="20" spans="1:131" s="235" customFormat="1" ht="26.25" customHeight="1" x14ac:dyDescent="0.15">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75" t="s">
        <v>614</v>
      </c>
      <c r="BT20" s="776"/>
      <c r="BU20" s="776"/>
      <c r="BV20" s="776"/>
      <c r="BW20" s="776"/>
      <c r="BX20" s="776"/>
      <c r="BY20" s="776"/>
      <c r="BZ20" s="776"/>
      <c r="CA20" s="776"/>
      <c r="CB20" s="776"/>
      <c r="CC20" s="776"/>
      <c r="CD20" s="776"/>
      <c r="CE20" s="776"/>
      <c r="CF20" s="776"/>
      <c r="CG20" s="777"/>
      <c r="CH20" s="778">
        <v>3</v>
      </c>
      <c r="CI20" s="779"/>
      <c r="CJ20" s="779"/>
      <c r="CK20" s="779"/>
      <c r="CL20" s="780"/>
      <c r="CM20" s="778">
        <v>393</v>
      </c>
      <c r="CN20" s="779"/>
      <c r="CO20" s="779"/>
      <c r="CP20" s="779"/>
      <c r="CQ20" s="780"/>
      <c r="CR20" s="778">
        <v>180</v>
      </c>
      <c r="CS20" s="779"/>
      <c r="CT20" s="779"/>
      <c r="CU20" s="779"/>
      <c r="CV20" s="780"/>
      <c r="CW20" s="778">
        <v>499</v>
      </c>
      <c r="CX20" s="779"/>
      <c r="CY20" s="779"/>
      <c r="CZ20" s="779"/>
      <c r="DA20" s="780"/>
      <c r="DB20" s="778">
        <v>12</v>
      </c>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34"/>
    </row>
    <row r="21" spans="1:131" s="235" customFormat="1" ht="26.25" customHeight="1" thickBot="1" x14ac:dyDescent="0.2">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75" t="s">
        <v>615</v>
      </c>
      <c r="BT21" s="776"/>
      <c r="BU21" s="776"/>
      <c r="BV21" s="776"/>
      <c r="BW21" s="776"/>
      <c r="BX21" s="776"/>
      <c r="BY21" s="776"/>
      <c r="BZ21" s="776"/>
      <c r="CA21" s="776"/>
      <c r="CB21" s="776"/>
      <c r="CC21" s="776"/>
      <c r="CD21" s="776"/>
      <c r="CE21" s="776"/>
      <c r="CF21" s="776"/>
      <c r="CG21" s="777"/>
      <c r="CH21" s="778">
        <v>37</v>
      </c>
      <c r="CI21" s="779"/>
      <c r="CJ21" s="779"/>
      <c r="CK21" s="779"/>
      <c r="CL21" s="780"/>
      <c r="CM21" s="778">
        <v>1158</v>
      </c>
      <c r="CN21" s="779"/>
      <c r="CO21" s="779"/>
      <c r="CP21" s="779"/>
      <c r="CQ21" s="780"/>
      <c r="CR21" s="778">
        <v>583</v>
      </c>
      <c r="CS21" s="779"/>
      <c r="CT21" s="779"/>
      <c r="CU21" s="779"/>
      <c r="CV21" s="780"/>
      <c r="CW21" s="778" t="s">
        <v>594</v>
      </c>
      <c r="CX21" s="779"/>
      <c r="CY21" s="779"/>
      <c r="CZ21" s="779"/>
      <c r="DA21" s="780"/>
      <c r="DB21" s="778" t="s">
        <v>594</v>
      </c>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34"/>
    </row>
    <row r="22" spans="1:131" s="235" customFormat="1" ht="26.25" customHeight="1" x14ac:dyDescent="0.15">
      <c r="A22" s="238">
        <v>16</v>
      </c>
      <c r="B22" s="784"/>
      <c r="C22" s="785"/>
      <c r="D22" s="785"/>
      <c r="E22" s="785"/>
      <c r="F22" s="785"/>
      <c r="G22" s="785"/>
      <c r="H22" s="785"/>
      <c r="I22" s="785"/>
      <c r="J22" s="785"/>
      <c r="K22" s="785"/>
      <c r="L22" s="785"/>
      <c r="M22" s="785"/>
      <c r="N22" s="785"/>
      <c r="O22" s="785"/>
      <c r="P22" s="786"/>
      <c r="Q22" s="806"/>
      <c r="R22" s="807"/>
      <c r="S22" s="807"/>
      <c r="T22" s="807"/>
      <c r="U22" s="807"/>
      <c r="V22" s="807"/>
      <c r="W22" s="807"/>
      <c r="X22" s="807"/>
      <c r="Y22" s="807"/>
      <c r="Z22" s="807"/>
      <c r="AA22" s="807"/>
      <c r="AB22" s="807"/>
      <c r="AC22" s="807"/>
      <c r="AD22" s="807"/>
      <c r="AE22" s="808"/>
      <c r="AF22" s="790"/>
      <c r="AG22" s="791"/>
      <c r="AH22" s="791"/>
      <c r="AI22" s="791"/>
      <c r="AJ22" s="792"/>
      <c r="AK22" s="809"/>
      <c r="AL22" s="810"/>
      <c r="AM22" s="810"/>
      <c r="AN22" s="810"/>
      <c r="AO22" s="810"/>
      <c r="AP22" s="810"/>
      <c r="AQ22" s="810"/>
      <c r="AR22" s="810"/>
      <c r="AS22" s="810"/>
      <c r="AT22" s="810"/>
      <c r="AU22" s="811"/>
      <c r="AV22" s="811"/>
      <c r="AW22" s="811"/>
      <c r="AX22" s="811"/>
      <c r="AY22" s="812"/>
      <c r="AZ22" s="813" t="s">
        <v>399</v>
      </c>
      <c r="BA22" s="813"/>
      <c r="BB22" s="813"/>
      <c r="BC22" s="813"/>
      <c r="BD22" s="814"/>
      <c r="BE22" s="233"/>
      <c r="BF22" s="233"/>
      <c r="BG22" s="233"/>
      <c r="BH22" s="233"/>
      <c r="BI22" s="233"/>
      <c r="BJ22" s="233"/>
      <c r="BK22" s="233"/>
      <c r="BL22" s="233"/>
      <c r="BM22" s="233"/>
      <c r="BN22" s="233"/>
      <c r="BO22" s="233"/>
      <c r="BP22" s="233"/>
      <c r="BQ22" s="238">
        <v>16</v>
      </c>
      <c r="BR22" s="239"/>
      <c r="BS22" s="775" t="s">
        <v>616</v>
      </c>
      <c r="BT22" s="776"/>
      <c r="BU22" s="776"/>
      <c r="BV22" s="776"/>
      <c r="BW22" s="776"/>
      <c r="BX22" s="776"/>
      <c r="BY22" s="776"/>
      <c r="BZ22" s="776"/>
      <c r="CA22" s="776"/>
      <c r="CB22" s="776"/>
      <c r="CC22" s="776"/>
      <c r="CD22" s="776"/>
      <c r="CE22" s="776"/>
      <c r="CF22" s="776"/>
      <c r="CG22" s="777"/>
      <c r="CH22" s="778">
        <v>-32</v>
      </c>
      <c r="CI22" s="779"/>
      <c r="CJ22" s="779"/>
      <c r="CK22" s="779"/>
      <c r="CL22" s="780"/>
      <c r="CM22" s="778">
        <v>439</v>
      </c>
      <c r="CN22" s="779"/>
      <c r="CO22" s="779"/>
      <c r="CP22" s="779"/>
      <c r="CQ22" s="780"/>
      <c r="CR22" s="778">
        <v>100</v>
      </c>
      <c r="CS22" s="779"/>
      <c r="CT22" s="779"/>
      <c r="CU22" s="779"/>
      <c r="CV22" s="780"/>
      <c r="CW22" s="778">
        <v>204</v>
      </c>
      <c r="CX22" s="779"/>
      <c r="CY22" s="779"/>
      <c r="CZ22" s="779"/>
      <c r="DA22" s="780"/>
      <c r="DB22" s="778" t="s">
        <v>594</v>
      </c>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34"/>
    </row>
    <row r="23" spans="1:131" s="235" customFormat="1" ht="26.25" customHeight="1" thickBot="1" x14ac:dyDescent="0.2">
      <c r="A23" s="240" t="s">
        <v>400</v>
      </c>
      <c r="B23" s="796" t="s">
        <v>401</v>
      </c>
      <c r="C23" s="797"/>
      <c r="D23" s="797"/>
      <c r="E23" s="797"/>
      <c r="F23" s="797"/>
      <c r="G23" s="797"/>
      <c r="H23" s="797"/>
      <c r="I23" s="797"/>
      <c r="J23" s="797"/>
      <c r="K23" s="797"/>
      <c r="L23" s="797"/>
      <c r="M23" s="797"/>
      <c r="N23" s="797"/>
      <c r="O23" s="797"/>
      <c r="P23" s="798"/>
      <c r="Q23" s="799">
        <v>646339</v>
      </c>
      <c r="R23" s="800"/>
      <c r="S23" s="800"/>
      <c r="T23" s="800"/>
      <c r="U23" s="800"/>
      <c r="V23" s="800">
        <v>638652</v>
      </c>
      <c r="W23" s="800"/>
      <c r="X23" s="800"/>
      <c r="Y23" s="800"/>
      <c r="Z23" s="800"/>
      <c r="AA23" s="800">
        <v>7687</v>
      </c>
      <c r="AB23" s="800"/>
      <c r="AC23" s="800"/>
      <c r="AD23" s="800"/>
      <c r="AE23" s="801"/>
      <c r="AF23" s="802">
        <v>3597</v>
      </c>
      <c r="AG23" s="800"/>
      <c r="AH23" s="800"/>
      <c r="AI23" s="800"/>
      <c r="AJ23" s="803"/>
      <c r="AK23" s="804"/>
      <c r="AL23" s="805"/>
      <c r="AM23" s="805"/>
      <c r="AN23" s="805"/>
      <c r="AO23" s="805"/>
      <c r="AP23" s="800">
        <v>882327</v>
      </c>
      <c r="AQ23" s="800"/>
      <c r="AR23" s="800"/>
      <c r="AS23" s="800"/>
      <c r="AT23" s="800"/>
      <c r="AU23" s="817"/>
      <c r="AV23" s="817"/>
      <c r="AW23" s="817"/>
      <c r="AX23" s="817"/>
      <c r="AY23" s="818"/>
      <c r="AZ23" s="819" t="s">
        <v>130</v>
      </c>
      <c r="BA23" s="820"/>
      <c r="BB23" s="820"/>
      <c r="BC23" s="820"/>
      <c r="BD23" s="821"/>
      <c r="BE23" s="233"/>
      <c r="BF23" s="233"/>
      <c r="BG23" s="233"/>
      <c r="BH23" s="233"/>
      <c r="BI23" s="233"/>
      <c r="BJ23" s="233"/>
      <c r="BK23" s="233"/>
      <c r="BL23" s="233"/>
      <c r="BM23" s="233"/>
      <c r="BN23" s="233"/>
      <c r="BO23" s="233"/>
      <c r="BP23" s="233"/>
      <c r="BQ23" s="238">
        <v>17</v>
      </c>
      <c r="BR23" s="239"/>
      <c r="BS23" s="775" t="s">
        <v>617</v>
      </c>
      <c r="BT23" s="776"/>
      <c r="BU23" s="776"/>
      <c r="BV23" s="776"/>
      <c r="BW23" s="776"/>
      <c r="BX23" s="776"/>
      <c r="BY23" s="776"/>
      <c r="BZ23" s="776"/>
      <c r="CA23" s="776"/>
      <c r="CB23" s="776"/>
      <c r="CC23" s="776"/>
      <c r="CD23" s="776"/>
      <c r="CE23" s="776"/>
      <c r="CF23" s="776"/>
      <c r="CG23" s="777"/>
      <c r="CH23" s="778">
        <v>43</v>
      </c>
      <c r="CI23" s="779"/>
      <c r="CJ23" s="779"/>
      <c r="CK23" s="779"/>
      <c r="CL23" s="780"/>
      <c r="CM23" s="778">
        <v>1185</v>
      </c>
      <c r="CN23" s="779"/>
      <c r="CO23" s="779"/>
      <c r="CP23" s="779"/>
      <c r="CQ23" s="780"/>
      <c r="CR23" s="778">
        <v>1000</v>
      </c>
      <c r="CS23" s="779"/>
      <c r="CT23" s="779"/>
      <c r="CU23" s="779"/>
      <c r="CV23" s="780"/>
      <c r="CW23" s="778">
        <v>510</v>
      </c>
      <c r="CX23" s="779"/>
      <c r="CY23" s="779"/>
      <c r="CZ23" s="779"/>
      <c r="DA23" s="780"/>
      <c r="DB23" s="778" t="s">
        <v>594</v>
      </c>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34"/>
    </row>
    <row r="24" spans="1:131" s="235" customFormat="1" ht="26.25" customHeight="1" x14ac:dyDescent="0.15">
      <c r="A24" s="815" t="s">
        <v>402</v>
      </c>
      <c r="B24" s="815"/>
      <c r="C24" s="815"/>
      <c r="D24" s="815"/>
      <c r="E24" s="815"/>
      <c r="F24" s="815"/>
      <c r="G24" s="815"/>
      <c r="H24" s="815"/>
      <c r="I24" s="815"/>
      <c r="J24" s="815"/>
      <c r="K24" s="815"/>
      <c r="L24" s="815"/>
      <c r="M24" s="815"/>
      <c r="N24" s="815"/>
      <c r="O24" s="815"/>
      <c r="P24" s="815"/>
      <c r="Q24" s="815"/>
      <c r="R24" s="815"/>
      <c r="S24" s="815"/>
      <c r="T24" s="815"/>
      <c r="U24" s="815"/>
      <c r="V24" s="815"/>
      <c r="W24" s="815"/>
      <c r="X24" s="815"/>
      <c r="Y24" s="815"/>
      <c r="Z24" s="815"/>
      <c r="AA24" s="815"/>
      <c r="AB24" s="815"/>
      <c r="AC24" s="815"/>
      <c r="AD24" s="815"/>
      <c r="AE24" s="815"/>
      <c r="AF24" s="815"/>
      <c r="AG24" s="815"/>
      <c r="AH24" s="815"/>
      <c r="AI24" s="815"/>
      <c r="AJ24" s="815"/>
      <c r="AK24" s="815"/>
      <c r="AL24" s="815"/>
      <c r="AM24" s="815"/>
      <c r="AN24" s="815"/>
      <c r="AO24" s="815"/>
      <c r="AP24" s="815"/>
      <c r="AQ24" s="815"/>
      <c r="AR24" s="815"/>
      <c r="AS24" s="815"/>
      <c r="AT24" s="815"/>
      <c r="AU24" s="815"/>
      <c r="AV24" s="815"/>
      <c r="AW24" s="815"/>
      <c r="AX24" s="815"/>
      <c r="AY24" s="815"/>
      <c r="AZ24" s="232"/>
      <c r="BA24" s="232"/>
      <c r="BB24" s="232"/>
      <c r="BC24" s="232"/>
      <c r="BD24" s="232"/>
      <c r="BE24" s="233"/>
      <c r="BF24" s="233"/>
      <c r="BG24" s="233"/>
      <c r="BH24" s="233"/>
      <c r="BI24" s="233"/>
      <c r="BJ24" s="233"/>
      <c r="BK24" s="233"/>
      <c r="BL24" s="233"/>
      <c r="BM24" s="233"/>
      <c r="BN24" s="233"/>
      <c r="BO24" s="233"/>
      <c r="BP24" s="233"/>
      <c r="BQ24" s="238">
        <v>18</v>
      </c>
      <c r="BR24" s="239"/>
      <c r="BS24" s="781" t="s">
        <v>618</v>
      </c>
      <c r="BT24" s="782"/>
      <c r="BU24" s="782"/>
      <c r="BV24" s="782"/>
      <c r="BW24" s="782"/>
      <c r="BX24" s="782"/>
      <c r="BY24" s="782"/>
      <c r="BZ24" s="782"/>
      <c r="CA24" s="782"/>
      <c r="CB24" s="782"/>
      <c r="CC24" s="782"/>
      <c r="CD24" s="782"/>
      <c r="CE24" s="782"/>
      <c r="CF24" s="782"/>
      <c r="CG24" s="816"/>
      <c r="CH24" s="778">
        <v>18</v>
      </c>
      <c r="CI24" s="779"/>
      <c r="CJ24" s="779"/>
      <c r="CK24" s="779"/>
      <c r="CL24" s="780"/>
      <c r="CM24" s="778">
        <v>1293</v>
      </c>
      <c r="CN24" s="779"/>
      <c r="CO24" s="779"/>
      <c r="CP24" s="779"/>
      <c r="CQ24" s="780"/>
      <c r="CR24" s="778">
        <v>1000</v>
      </c>
      <c r="CS24" s="779"/>
      <c r="CT24" s="779"/>
      <c r="CU24" s="779"/>
      <c r="CV24" s="780"/>
      <c r="CW24" s="778">
        <v>317</v>
      </c>
      <c r="CX24" s="779"/>
      <c r="CY24" s="779"/>
      <c r="CZ24" s="779"/>
      <c r="DA24" s="780"/>
      <c r="DB24" s="778" t="s">
        <v>594</v>
      </c>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t="s">
        <v>619</v>
      </c>
      <c r="BT25" s="782"/>
      <c r="BU25" s="782"/>
      <c r="BV25" s="782"/>
      <c r="BW25" s="782"/>
      <c r="BX25" s="782"/>
      <c r="BY25" s="782"/>
      <c r="BZ25" s="782"/>
      <c r="CA25" s="782"/>
      <c r="CB25" s="782"/>
      <c r="CC25" s="782"/>
      <c r="CD25" s="782"/>
      <c r="CE25" s="782"/>
      <c r="CF25" s="782"/>
      <c r="CG25" s="816"/>
      <c r="CH25" s="778">
        <v>-1</v>
      </c>
      <c r="CI25" s="779"/>
      <c r="CJ25" s="779"/>
      <c r="CK25" s="779"/>
      <c r="CL25" s="780"/>
      <c r="CM25" s="778">
        <v>663</v>
      </c>
      <c r="CN25" s="779"/>
      <c r="CO25" s="779"/>
      <c r="CP25" s="779"/>
      <c r="CQ25" s="780"/>
      <c r="CR25" s="778">
        <v>50</v>
      </c>
      <c r="CS25" s="779"/>
      <c r="CT25" s="779"/>
      <c r="CU25" s="779"/>
      <c r="CV25" s="780"/>
      <c r="CW25" s="778">
        <v>19</v>
      </c>
      <c r="CX25" s="779"/>
      <c r="CY25" s="779"/>
      <c r="CZ25" s="779"/>
      <c r="DA25" s="780"/>
      <c r="DB25" s="778" t="s">
        <v>594</v>
      </c>
      <c r="DC25" s="779"/>
      <c r="DD25" s="779"/>
      <c r="DE25" s="779"/>
      <c r="DF25" s="780"/>
      <c r="DG25" s="778">
        <v>58</v>
      </c>
      <c r="DH25" s="779"/>
      <c r="DI25" s="779"/>
      <c r="DJ25" s="779"/>
      <c r="DK25" s="780"/>
      <c r="DL25" s="778">
        <v>6</v>
      </c>
      <c r="DM25" s="779"/>
      <c r="DN25" s="779"/>
      <c r="DO25" s="779"/>
      <c r="DP25" s="780"/>
      <c r="DQ25" s="778"/>
      <c r="DR25" s="779"/>
      <c r="DS25" s="779"/>
      <c r="DT25" s="779"/>
      <c r="DU25" s="780"/>
      <c r="DV25" s="781"/>
      <c r="DW25" s="782"/>
      <c r="DX25" s="782"/>
      <c r="DY25" s="782"/>
      <c r="DZ25" s="783"/>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22" t="s">
        <v>407</v>
      </c>
      <c r="AG26" s="823"/>
      <c r="AH26" s="823"/>
      <c r="AI26" s="823"/>
      <c r="AJ26" s="824"/>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383</v>
      </c>
      <c r="BF26" s="734"/>
      <c r="BG26" s="734"/>
      <c r="BH26" s="734"/>
      <c r="BI26" s="740"/>
      <c r="BJ26" s="232"/>
      <c r="BK26" s="232"/>
      <c r="BL26" s="232"/>
      <c r="BM26" s="232"/>
      <c r="BN26" s="232"/>
      <c r="BO26" s="241"/>
      <c r="BP26" s="241"/>
      <c r="BQ26" s="238">
        <v>20</v>
      </c>
      <c r="BR26" s="239"/>
      <c r="BS26" s="781" t="s">
        <v>620</v>
      </c>
      <c r="BT26" s="782"/>
      <c r="BU26" s="782"/>
      <c r="BV26" s="782"/>
      <c r="BW26" s="782"/>
      <c r="BX26" s="782"/>
      <c r="BY26" s="782"/>
      <c r="BZ26" s="782"/>
      <c r="CA26" s="782"/>
      <c r="CB26" s="782"/>
      <c r="CC26" s="782"/>
      <c r="CD26" s="782"/>
      <c r="CE26" s="782"/>
      <c r="CF26" s="782"/>
      <c r="CG26" s="816"/>
      <c r="CH26" s="778">
        <v>9</v>
      </c>
      <c r="CI26" s="779"/>
      <c r="CJ26" s="779"/>
      <c r="CK26" s="779"/>
      <c r="CL26" s="780"/>
      <c r="CM26" s="778">
        <v>183</v>
      </c>
      <c r="CN26" s="779"/>
      <c r="CO26" s="779"/>
      <c r="CP26" s="779"/>
      <c r="CQ26" s="780"/>
      <c r="CR26" s="778">
        <v>59</v>
      </c>
      <c r="CS26" s="779"/>
      <c r="CT26" s="779"/>
      <c r="CU26" s="779"/>
      <c r="CV26" s="780"/>
      <c r="CW26" s="778">
        <v>17</v>
      </c>
      <c r="CX26" s="779"/>
      <c r="CY26" s="779"/>
      <c r="CZ26" s="779"/>
      <c r="DA26" s="780"/>
      <c r="DB26" s="778" t="s">
        <v>594</v>
      </c>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5"/>
      <c r="AG27" s="826"/>
      <c r="AH27" s="826"/>
      <c r="AI27" s="826"/>
      <c r="AJ27" s="827"/>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828" t="s">
        <v>621</v>
      </c>
      <c r="BT27" s="829"/>
      <c r="BU27" s="829"/>
      <c r="BV27" s="829"/>
      <c r="BW27" s="829"/>
      <c r="BX27" s="829"/>
      <c r="BY27" s="829"/>
      <c r="BZ27" s="829"/>
      <c r="CA27" s="829"/>
      <c r="CB27" s="829"/>
      <c r="CC27" s="829"/>
      <c r="CD27" s="829"/>
      <c r="CE27" s="829"/>
      <c r="CF27" s="829"/>
      <c r="CG27" s="830"/>
      <c r="CH27" s="778">
        <v>4</v>
      </c>
      <c r="CI27" s="779"/>
      <c r="CJ27" s="779"/>
      <c r="CK27" s="779"/>
      <c r="CL27" s="780"/>
      <c r="CM27" s="778">
        <v>77</v>
      </c>
      <c r="CN27" s="779"/>
      <c r="CO27" s="779"/>
      <c r="CP27" s="779"/>
      <c r="CQ27" s="780"/>
      <c r="CR27" s="778" t="s">
        <v>594</v>
      </c>
      <c r="CS27" s="779"/>
      <c r="CT27" s="779"/>
      <c r="CU27" s="779"/>
      <c r="CV27" s="780"/>
      <c r="CW27" s="778" t="s">
        <v>594</v>
      </c>
      <c r="CX27" s="779"/>
      <c r="CY27" s="779"/>
      <c r="CZ27" s="779"/>
      <c r="DA27" s="780"/>
      <c r="DB27" s="778" t="s">
        <v>594</v>
      </c>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38">
        <v>92570</v>
      </c>
      <c r="R28" s="839"/>
      <c r="S28" s="839"/>
      <c r="T28" s="839"/>
      <c r="U28" s="839"/>
      <c r="V28" s="839">
        <v>92049</v>
      </c>
      <c r="W28" s="839"/>
      <c r="X28" s="839"/>
      <c r="Y28" s="839"/>
      <c r="Z28" s="839"/>
      <c r="AA28" s="839">
        <v>521</v>
      </c>
      <c r="AB28" s="839"/>
      <c r="AC28" s="839"/>
      <c r="AD28" s="839"/>
      <c r="AE28" s="840"/>
      <c r="AF28" s="841">
        <v>521</v>
      </c>
      <c r="AG28" s="839"/>
      <c r="AH28" s="839"/>
      <c r="AI28" s="839"/>
      <c r="AJ28" s="842"/>
      <c r="AK28" s="843">
        <v>9837</v>
      </c>
      <c r="AL28" s="844"/>
      <c r="AM28" s="844"/>
      <c r="AN28" s="844"/>
      <c r="AO28" s="844"/>
      <c r="AP28" s="844" t="s">
        <v>594</v>
      </c>
      <c r="AQ28" s="844"/>
      <c r="AR28" s="844"/>
      <c r="AS28" s="844"/>
      <c r="AT28" s="844"/>
      <c r="AU28" s="844" t="s">
        <v>594</v>
      </c>
      <c r="AV28" s="844"/>
      <c r="AW28" s="844"/>
      <c r="AX28" s="844"/>
      <c r="AY28" s="844"/>
      <c r="AZ28" s="845" t="s">
        <v>594</v>
      </c>
      <c r="BA28" s="845"/>
      <c r="BB28" s="845"/>
      <c r="BC28" s="845"/>
      <c r="BD28" s="845"/>
      <c r="BE28" s="836" t="s">
        <v>596</v>
      </c>
      <c r="BF28" s="836"/>
      <c r="BG28" s="836"/>
      <c r="BH28" s="836"/>
      <c r="BI28" s="837"/>
      <c r="BJ28" s="232"/>
      <c r="BK28" s="232"/>
      <c r="BL28" s="232"/>
      <c r="BM28" s="232"/>
      <c r="BN28" s="232"/>
      <c r="BO28" s="241"/>
      <c r="BP28" s="241"/>
      <c r="BQ28" s="238">
        <v>22</v>
      </c>
      <c r="BR28" s="239"/>
      <c r="BS28" s="781" t="s">
        <v>622</v>
      </c>
      <c r="BT28" s="782"/>
      <c r="BU28" s="782"/>
      <c r="BV28" s="782"/>
      <c r="BW28" s="782"/>
      <c r="BX28" s="782"/>
      <c r="BY28" s="782"/>
      <c r="BZ28" s="782"/>
      <c r="CA28" s="782"/>
      <c r="CB28" s="782"/>
      <c r="CC28" s="782"/>
      <c r="CD28" s="782"/>
      <c r="CE28" s="782"/>
      <c r="CF28" s="782"/>
      <c r="CG28" s="816"/>
      <c r="CH28" s="778">
        <v>-9</v>
      </c>
      <c r="CI28" s="779"/>
      <c r="CJ28" s="779"/>
      <c r="CK28" s="779"/>
      <c r="CL28" s="780"/>
      <c r="CM28" s="778">
        <v>411</v>
      </c>
      <c r="CN28" s="779"/>
      <c r="CO28" s="779"/>
      <c r="CP28" s="779"/>
      <c r="CQ28" s="780"/>
      <c r="CR28" s="778">
        <v>50</v>
      </c>
      <c r="CS28" s="779"/>
      <c r="CT28" s="779"/>
      <c r="CU28" s="779"/>
      <c r="CV28" s="780"/>
      <c r="CW28" s="778" t="s">
        <v>594</v>
      </c>
      <c r="CX28" s="779"/>
      <c r="CY28" s="779"/>
      <c r="CZ28" s="779"/>
      <c r="DA28" s="780"/>
      <c r="DB28" s="778" t="s">
        <v>594</v>
      </c>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230"/>
    </row>
    <row r="29" spans="1:131" ht="26.25" customHeight="1" x14ac:dyDescent="0.15">
      <c r="A29" s="242">
        <v>2</v>
      </c>
      <c r="B29" s="784" t="s">
        <v>413</v>
      </c>
      <c r="C29" s="785"/>
      <c r="D29" s="785"/>
      <c r="E29" s="785"/>
      <c r="F29" s="785"/>
      <c r="G29" s="785"/>
      <c r="H29" s="785"/>
      <c r="I29" s="785"/>
      <c r="J29" s="785"/>
      <c r="K29" s="785"/>
      <c r="L29" s="785"/>
      <c r="M29" s="785"/>
      <c r="N29" s="785"/>
      <c r="O29" s="785"/>
      <c r="P29" s="786"/>
      <c r="Q29" s="831">
        <v>202</v>
      </c>
      <c r="R29" s="832"/>
      <c r="S29" s="832"/>
      <c r="T29" s="832"/>
      <c r="U29" s="832"/>
      <c r="V29" s="832">
        <v>202</v>
      </c>
      <c r="W29" s="832"/>
      <c r="X29" s="832"/>
      <c r="Y29" s="832"/>
      <c r="Z29" s="832"/>
      <c r="AA29" s="832">
        <v>0</v>
      </c>
      <c r="AB29" s="832"/>
      <c r="AC29" s="832"/>
      <c r="AD29" s="832"/>
      <c r="AE29" s="833"/>
      <c r="AF29" s="834">
        <v>0</v>
      </c>
      <c r="AG29" s="832"/>
      <c r="AH29" s="832"/>
      <c r="AI29" s="832"/>
      <c r="AJ29" s="835"/>
      <c r="AK29" s="850" t="s">
        <v>594</v>
      </c>
      <c r="AL29" s="846"/>
      <c r="AM29" s="846"/>
      <c r="AN29" s="846"/>
      <c r="AO29" s="846"/>
      <c r="AP29" s="846" t="s">
        <v>594</v>
      </c>
      <c r="AQ29" s="846"/>
      <c r="AR29" s="846"/>
      <c r="AS29" s="846"/>
      <c r="AT29" s="846"/>
      <c r="AU29" s="846" t="s">
        <v>594</v>
      </c>
      <c r="AV29" s="846"/>
      <c r="AW29" s="846"/>
      <c r="AX29" s="846"/>
      <c r="AY29" s="846"/>
      <c r="AZ29" s="847" t="s">
        <v>594</v>
      </c>
      <c r="BA29" s="847"/>
      <c r="BB29" s="847"/>
      <c r="BC29" s="847"/>
      <c r="BD29" s="847"/>
      <c r="BE29" s="848" t="s">
        <v>595</v>
      </c>
      <c r="BF29" s="848"/>
      <c r="BG29" s="848"/>
      <c r="BH29" s="848"/>
      <c r="BI29" s="849"/>
      <c r="BJ29" s="232"/>
      <c r="BK29" s="232"/>
      <c r="BL29" s="232"/>
      <c r="BM29" s="232"/>
      <c r="BN29" s="232"/>
      <c r="BO29" s="241"/>
      <c r="BP29" s="241"/>
      <c r="BQ29" s="238">
        <v>23</v>
      </c>
      <c r="BR29" s="239"/>
      <c r="BS29" s="781" t="s">
        <v>623</v>
      </c>
      <c r="BT29" s="782"/>
      <c r="BU29" s="782"/>
      <c r="BV29" s="782"/>
      <c r="BW29" s="782"/>
      <c r="BX29" s="782"/>
      <c r="BY29" s="782"/>
      <c r="BZ29" s="782"/>
      <c r="CA29" s="782"/>
      <c r="CB29" s="782"/>
      <c r="CC29" s="782"/>
      <c r="CD29" s="782"/>
      <c r="CE29" s="782"/>
      <c r="CF29" s="782"/>
      <c r="CG29" s="816"/>
      <c r="CH29" s="778">
        <v>46</v>
      </c>
      <c r="CI29" s="779"/>
      <c r="CJ29" s="779"/>
      <c r="CK29" s="779"/>
      <c r="CL29" s="780"/>
      <c r="CM29" s="778">
        <v>632</v>
      </c>
      <c r="CN29" s="779"/>
      <c r="CO29" s="779"/>
      <c r="CP29" s="779"/>
      <c r="CQ29" s="780"/>
      <c r="CR29" s="778">
        <v>75</v>
      </c>
      <c r="CS29" s="779"/>
      <c r="CT29" s="779"/>
      <c r="CU29" s="779"/>
      <c r="CV29" s="780"/>
      <c r="CW29" s="778" t="s">
        <v>594</v>
      </c>
      <c r="CX29" s="779"/>
      <c r="CY29" s="779"/>
      <c r="CZ29" s="779"/>
      <c r="DA29" s="780"/>
      <c r="DB29" s="778" t="s">
        <v>594</v>
      </c>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230"/>
    </row>
    <row r="30" spans="1:131" ht="26.25" customHeight="1" x14ac:dyDescent="0.15">
      <c r="A30" s="242">
        <v>3</v>
      </c>
      <c r="B30" s="784" t="s">
        <v>414</v>
      </c>
      <c r="C30" s="785"/>
      <c r="D30" s="785"/>
      <c r="E30" s="785"/>
      <c r="F30" s="785"/>
      <c r="G30" s="785"/>
      <c r="H30" s="785"/>
      <c r="I30" s="785"/>
      <c r="J30" s="785"/>
      <c r="K30" s="785"/>
      <c r="L30" s="785"/>
      <c r="M30" s="785"/>
      <c r="N30" s="785"/>
      <c r="O30" s="785"/>
      <c r="P30" s="786"/>
      <c r="Q30" s="831">
        <v>83611</v>
      </c>
      <c r="R30" s="832"/>
      <c r="S30" s="832"/>
      <c r="T30" s="832"/>
      <c r="U30" s="832"/>
      <c r="V30" s="832">
        <v>81779</v>
      </c>
      <c r="W30" s="832"/>
      <c r="X30" s="832"/>
      <c r="Y30" s="832"/>
      <c r="Z30" s="832"/>
      <c r="AA30" s="832">
        <v>1832</v>
      </c>
      <c r="AB30" s="832"/>
      <c r="AC30" s="832"/>
      <c r="AD30" s="832"/>
      <c r="AE30" s="833"/>
      <c r="AF30" s="834">
        <v>1832</v>
      </c>
      <c r="AG30" s="832"/>
      <c r="AH30" s="832"/>
      <c r="AI30" s="832"/>
      <c r="AJ30" s="835"/>
      <c r="AK30" s="850">
        <v>12849</v>
      </c>
      <c r="AL30" s="846"/>
      <c r="AM30" s="846"/>
      <c r="AN30" s="846"/>
      <c r="AO30" s="846"/>
      <c r="AP30" s="846" t="s">
        <v>594</v>
      </c>
      <c r="AQ30" s="846"/>
      <c r="AR30" s="846"/>
      <c r="AS30" s="846"/>
      <c r="AT30" s="846"/>
      <c r="AU30" s="846" t="s">
        <v>594</v>
      </c>
      <c r="AV30" s="846"/>
      <c r="AW30" s="846"/>
      <c r="AX30" s="846"/>
      <c r="AY30" s="846"/>
      <c r="AZ30" s="847" t="s">
        <v>594</v>
      </c>
      <c r="BA30" s="847"/>
      <c r="BB30" s="847"/>
      <c r="BC30" s="847"/>
      <c r="BD30" s="847"/>
      <c r="BE30" s="848" t="s">
        <v>597</v>
      </c>
      <c r="BF30" s="848"/>
      <c r="BG30" s="848"/>
      <c r="BH30" s="848"/>
      <c r="BI30" s="849"/>
      <c r="BJ30" s="232"/>
      <c r="BK30" s="232"/>
      <c r="BL30" s="232"/>
      <c r="BM30" s="232"/>
      <c r="BN30" s="232"/>
      <c r="BO30" s="241"/>
      <c r="BP30" s="241"/>
      <c r="BQ30" s="238">
        <v>24</v>
      </c>
      <c r="BR30" s="239"/>
      <c r="BS30" s="781" t="s">
        <v>624</v>
      </c>
      <c r="BT30" s="782"/>
      <c r="BU30" s="782"/>
      <c r="BV30" s="782"/>
      <c r="BW30" s="782"/>
      <c r="BX30" s="782"/>
      <c r="BY30" s="782"/>
      <c r="BZ30" s="782"/>
      <c r="CA30" s="782"/>
      <c r="CB30" s="782"/>
      <c r="CC30" s="782"/>
      <c r="CD30" s="782"/>
      <c r="CE30" s="782"/>
      <c r="CF30" s="782"/>
      <c r="CG30" s="816"/>
      <c r="CH30" s="778">
        <v>97</v>
      </c>
      <c r="CI30" s="779"/>
      <c r="CJ30" s="779"/>
      <c r="CK30" s="779"/>
      <c r="CL30" s="780"/>
      <c r="CM30" s="778">
        <v>350</v>
      </c>
      <c r="CN30" s="779"/>
      <c r="CO30" s="779"/>
      <c r="CP30" s="779"/>
      <c r="CQ30" s="780"/>
      <c r="CR30" s="778">
        <v>10</v>
      </c>
      <c r="CS30" s="779"/>
      <c r="CT30" s="779"/>
      <c r="CU30" s="779"/>
      <c r="CV30" s="780"/>
      <c r="CW30" s="778" t="s">
        <v>594</v>
      </c>
      <c r="CX30" s="779"/>
      <c r="CY30" s="779"/>
      <c r="CZ30" s="779"/>
      <c r="DA30" s="780"/>
      <c r="DB30" s="778" t="s">
        <v>594</v>
      </c>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230"/>
    </row>
    <row r="31" spans="1:131" ht="26.25" customHeight="1" x14ac:dyDescent="0.15">
      <c r="A31" s="242">
        <v>4</v>
      </c>
      <c r="B31" s="784" t="s">
        <v>415</v>
      </c>
      <c r="C31" s="785"/>
      <c r="D31" s="785"/>
      <c r="E31" s="785"/>
      <c r="F31" s="785"/>
      <c r="G31" s="785"/>
      <c r="H31" s="785"/>
      <c r="I31" s="785"/>
      <c r="J31" s="785"/>
      <c r="K31" s="785"/>
      <c r="L31" s="785"/>
      <c r="M31" s="785"/>
      <c r="N31" s="785"/>
      <c r="O31" s="785"/>
      <c r="P31" s="786"/>
      <c r="Q31" s="831">
        <v>13762</v>
      </c>
      <c r="R31" s="832"/>
      <c r="S31" s="832"/>
      <c r="T31" s="832"/>
      <c r="U31" s="832"/>
      <c r="V31" s="832">
        <v>13706</v>
      </c>
      <c r="W31" s="832"/>
      <c r="X31" s="832"/>
      <c r="Y31" s="832"/>
      <c r="Z31" s="832"/>
      <c r="AA31" s="832">
        <v>56</v>
      </c>
      <c r="AB31" s="832"/>
      <c r="AC31" s="832"/>
      <c r="AD31" s="832"/>
      <c r="AE31" s="833"/>
      <c r="AF31" s="834">
        <v>56</v>
      </c>
      <c r="AG31" s="832"/>
      <c r="AH31" s="832"/>
      <c r="AI31" s="832"/>
      <c r="AJ31" s="835"/>
      <c r="AK31" s="850">
        <v>2631</v>
      </c>
      <c r="AL31" s="846"/>
      <c r="AM31" s="846"/>
      <c r="AN31" s="846"/>
      <c r="AO31" s="846"/>
      <c r="AP31" s="846" t="s">
        <v>594</v>
      </c>
      <c r="AQ31" s="846"/>
      <c r="AR31" s="846"/>
      <c r="AS31" s="846"/>
      <c r="AT31" s="846"/>
      <c r="AU31" s="846" t="s">
        <v>594</v>
      </c>
      <c r="AV31" s="846"/>
      <c r="AW31" s="846"/>
      <c r="AX31" s="846"/>
      <c r="AY31" s="846"/>
      <c r="AZ31" s="847" t="s">
        <v>594</v>
      </c>
      <c r="BA31" s="847"/>
      <c r="BB31" s="847"/>
      <c r="BC31" s="847"/>
      <c r="BD31" s="847"/>
      <c r="BE31" s="848" t="s">
        <v>595</v>
      </c>
      <c r="BF31" s="848"/>
      <c r="BG31" s="848"/>
      <c r="BH31" s="848"/>
      <c r="BI31" s="849"/>
      <c r="BJ31" s="232"/>
      <c r="BK31" s="232"/>
      <c r="BL31" s="232"/>
      <c r="BM31" s="232"/>
      <c r="BN31" s="232"/>
      <c r="BO31" s="241"/>
      <c r="BP31" s="241"/>
      <c r="BQ31" s="238">
        <v>25</v>
      </c>
      <c r="BR31" s="239"/>
      <c r="BS31" s="781" t="s">
        <v>625</v>
      </c>
      <c r="BT31" s="782"/>
      <c r="BU31" s="782"/>
      <c r="BV31" s="782"/>
      <c r="BW31" s="782"/>
      <c r="BX31" s="782"/>
      <c r="BY31" s="782"/>
      <c r="BZ31" s="782"/>
      <c r="CA31" s="782"/>
      <c r="CB31" s="782"/>
      <c r="CC31" s="782"/>
      <c r="CD31" s="782"/>
      <c r="CE31" s="782"/>
      <c r="CF31" s="782"/>
      <c r="CG31" s="816"/>
      <c r="CH31" s="778">
        <v>136</v>
      </c>
      <c r="CI31" s="779"/>
      <c r="CJ31" s="779"/>
      <c r="CK31" s="779"/>
      <c r="CL31" s="780"/>
      <c r="CM31" s="778">
        <v>1173</v>
      </c>
      <c r="CN31" s="779"/>
      <c r="CO31" s="779"/>
      <c r="CP31" s="779"/>
      <c r="CQ31" s="780"/>
      <c r="CR31" s="778">
        <v>250</v>
      </c>
      <c r="CS31" s="779"/>
      <c r="CT31" s="779"/>
      <c r="CU31" s="779"/>
      <c r="CV31" s="780"/>
      <c r="CW31" s="778" t="s">
        <v>594</v>
      </c>
      <c r="CX31" s="779"/>
      <c r="CY31" s="779"/>
      <c r="CZ31" s="779"/>
      <c r="DA31" s="780"/>
      <c r="DB31" s="778" t="s">
        <v>594</v>
      </c>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230"/>
    </row>
    <row r="32" spans="1:131" ht="26.25" customHeight="1" x14ac:dyDescent="0.15">
      <c r="A32" s="242">
        <v>5</v>
      </c>
      <c r="B32" s="784" t="s">
        <v>416</v>
      </c>
      <c r="C32" s="785"/>
      <c r="D32" s="785"/>
      <c r="E32" s="785"/>
      <c r="F32" s="785"/>
      <c r="G32" s="785"/>
      <c r="H32" s="785"/>
      <c r="I32" s="785"/>
      <c r="J32" s="785"/>
      <c r="K32" s="785"/>
      <c r="L32" s="785"/>
      <c r="M32" s="785"/>
      <c r="N32" s="785"/>
      <c r="O32" s="785"/>
      <c r="P32" s="786"/>
      <c r="Q32" s="831">
        <v>33986</v>
      </c>
      <c r="R32" s="832"/>
      <c r="S32" s="832"/>
      <c r="T32" s="832"/>
      <c r="U32" s="832"/>
      <c r="V32" s="832">
        <v>31851</v>
      </c>
      <c r="W32" s="832"/>
      <c r="X32" s="832"/>
      <c r="Y32" s="832"/>
      <c r="Z32" s="832"/>
      <c r="AA32" s="832">
        <v>2135</v>
      </c>
      <c r="AB32" s="832"/>
      <c r="AC32" s="832"/>
      <c r="AD32" s="832"/>
      <c r="AE32" s="833"/>
      <c r="AF32" s="834">
        <v>1368</v>
      </c>
      <c r="AG32" s="832"/>
      <c r="AH32" s="832"/>
      <c r="AI32" s="832"/>
      <c r="AJ32" s="835"/>
      <c r="AK32" s="850">
        <v>6834</v>
      </c>
      <c r="AL32" s="846"/>
      <c r="AM32" s="846"/>
      <c r="AN32" s="846"/>
      <c r="AO32" s="846"/>
      <c r="AP32" s="846">
        <v>169655</v>
      </c>
      <c r="AQ32" s="846"/>
      <c r="AR32" s="846"/>
      <c r="AS32" s="846"/>
      <c r="AT32" s="846"/>
      <c r="AU32" s="846">
        <v>56325</v>
      </c>
      <c r="AV32" s="846"/>
      <c r="AW32" s="846"/>
      <c r="AX32" s="846"/>
      <c r="AY32" s="846"/>
      <c r="AZ32" s="847" t="s">
        <v>594</v>
      </c>
      <c r="BA32" s="847"/>
      <c r="BB32" s="847"/>
      <c r="BC32" s="847"/>
      <c r="BD32" s="847"/>
      <c r="BE32" s="848" t="s">
        <v>598</v>
      </c>
      <c r="BF32" s="848"/>
      <c r="BG32" s="848"/>
      <c r="BH32" s="848"/>
      <c r="BI32" s="849"/>
      <c r="BJ32" s="232"/>
      <c r="BK32" s="232"/>
      <c r="BL32" s="232"/>
      <c r="BM32" s="232"/>
      <c r="BN32" s="232"/>
      <c r="BO32" s="241"/>
      <c r="BP32" s="241"/>
      <c r="BQ32" s="238">
        <v>26</v>
      </c>
      <c r="BR32" s="239"/>
      <c r="BS32" s="781" t="s">
        <v>626</v>
      </c>
      <c r="BT32" s="782"/>
      <c r="BU32" s="782"/>
      <c r="BV32" s="782"/>
      <c r="BW32" s="782"/>
      <c r="BX32" s="782"/>
      <c r="BY32" s="782"/>
      <c r="BZ32" s="782"/>
      <c r="CA32" s="782"/>
      <c r="CB32" s="782"/>
      <c r="CC32" s="782"/>
      <c r="CD32" s="782"/>
      <c r="CE32" s="782"/>
      <c r="CF32" s="782"/>
      <c r="CG32" s="816"/>
      <c r="CH32" s="778">
        <v>15</v>
      </c>
      <c r="CI32" s="779"/>
      <c r="CJ32" s="779"/>
      <c r="CK32" s="779"/>
      <c r="CL32" s="780"/>
      <c r="CM32" s="778">
        <v>301</v>
      </c>
      <c r="CN32" s="779"/>
      <c r="CO32" s="779"/>
      <c r="CP32" s="779"/>
      <c r="CQ32" s="780"/>
      <c r="CR32" s="778">
        <v>24</v>
      </c>
      <c r="CS32" s="779"/>
      <c r="CT32" s="779"/>
      <c r="CU32" s="779"/>
      <c r="CV32" s="780"/>
      <c r="CW32" s="778" t="s">
        <v>594</v>
      </c>
      <c r="CX32" s="779"/>
      <c r="CY32" s="779"/>
      <c r="CZ32" s="779"/>
      <c r="DA32" s="780"/>
      <c r="DB32" s="778" t="s">
        <v>594</v>
      </c>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230"/>
    </row>
    <row r="33" spans="1:131" ht="26.25" customHeight="1" x14ac:dyDescent="0.15">
      <c r="A33" s="242">
        <v>6</v>
      </c>
      <c r="B33" s="784" t="s">
        <v>417</v>
      </c>
      <c r="C33" s="785"/>
      <c r="D33" s="785"/>
      <c r="E33" s="785"/>
      <c r="F33" s="785"/>
      <c r="G33" s="785"/>
      <c r="H33" s="785"/>
      <c r="I33" s="785"/>
      <c r="J33" s="785"/>
      <c r="K33" s="785"/>
      <c r="L33" s="785"/>
      <c r="M33" s="785"/>
      <c r="N33" s="785"/>
      <c r="O33" s="785"/>
      <c r="P33" s="786"/>
      <c r="Q33" s="831">
        <v>9268</v>
      </c>
      <c r="R33" s="832"/>
      <c r="S33" s="832"/>
      <c r="T33" s="832"/>
      <c r="U33" s="832"/>
      <c r="V33" s="832">
        <v>9784</v>
      </c>
      <c r="W33" s="832"/>
      <c r="X33" s="832"/>
      <c r="Y33" s="832"/>
      <c r="Z33" s="832"/>
      <c r="AA33" s="832">
        <v>-516</v>
      </c>
      <c r="AB33" s="832"/>
      <c r="AC33" s="832"/>
      <c r="AD33" s="832"/>
      <c r="AE33" s="833"/>
      <c r="AF33" s="834">
        <v>-217</v>
      </c>
      <c r="AG33" s="832"/>
      <c r="AH33" s="832"/>
      <c r="AI33" s="832"/>
      <c r="AJ33" s="835"/>
      <c r="AK33" s="850">
        <v>3529</v>
      </c>
      <c r="AL33" s="846"/>
      <c r="AM33" s="846"/>
      <c r="AN33" s="846"/>
      <c r="AO33" s="846"/>
      <c r="AP33" s="846">
        <v>4670</v>
      </c>
      <c r="AQ33" s="846"/>
      <c r="AR33" s="846"/>
      <c r="AS33" s="846"/>
      <c r="AT33" s="846"/>
      <c r="AU33" s="846">
        <v>1359</v>
      </c>
      <c r="AV33" s="846"/>
      <c r="AW33" s="846"/>
      <c r="AX33" s="846"/>
      <c r="AY33" s="846"/>
      <c r="AZ33" s="847">
        <v>3.7</v>
      </c>
      <c r="BA33" s="847"/>
      <c r="BB33" s="847"/>
      <c r="BC33" s="847"/>
      <c r="BD33" s="847"/>
      <c r="BE33" s="848" t="s">
        <v>598</v>
      </c>
      <c r="BF33" s="848"/>
      <c r="BG33" s="848"/>
      <c r="BH33" s="848"/>
      <c r="BI33" s="849"/>
      <c r="BJ33" s="232"/>
      <c r="BK33" s="232"/>
      <c r="BL33" s="232"/>
      <c r="BM33" s="232"/>
      <c r="BN33" s="232"/>
      <c r="BO33" s="241"/>
      <c r="BP33" s="241"/>
      <c r="BQ33" s="238">
        <v>27</v>
      </c>
      <c r="BR33" s="239"/>
      <c r="BS33" s="781" t="s">
        <v>627</v>
      </c>
      <c r="BT33" s="782"/>
      <c r="BU33" s="782"/>
      <c r="BV33" s="782"/>
      <c r="BW33" s="782"/>
      <c r="BX33" s="782"/>
      <c r="BY33" s="782"/>
      <c r="BZ33" s="782"/>
      <c r="CA33" s="782"/>
      <c r="CB33" s="782"/>
      <c r="CC33" s="782"/>
      <c r="CD33" s="782"/>
      <c r="CE33" s="782"/>
      <c r="CF33" s="782"/>
      <c r="CG33" s="816"/>
      <c r="CH33" s="778">
        <v>6</v>
      </c>
      <c r="CI33" s="779"/>
      <c r="CJ33" s="779"/>
      <c r="CK33" s="779"/>
      <c r="CL33" s="780"/>
      <c r="CM33" s="778">
        <v>139</v>
      </c>
      <c r="CN33" s="779"/>
      <c r="CO33" s="779"/>
      <c r="CP33" s="779"/>
      <c r="CQ33" s="780"/>
      <c r="CR33" s="778">
        <v>14</v>
      </c>
      <c r="CS33" s="779"/>
      <c r="CT33" s="779"/>
      <c r="CU33" s="779"/>
      <c r="CV33" s="780"/>
      <c r="CW33" s="778" t="s">
        <v>594</v>
      </c>
      <c r="CX33" s="779"/>
      <c r="CY33" s="779"/>
      <c r="CZ33" s="779"/>
      <c r="DA33" s="780"/>
      <c r="DB33" s="778" t="s">
        <v>594</v>
      </c>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230"/>
    </row>
    <row r="34" spans="1:131" ht="26.25" customHeight="1" x14ac:dyDescent="0.15">
      <c r="A34" s="242">
        <v>7</v>
      </c>
      <c r="B34" s="784" t="s">
        <v>418</v>
      </c>
      <c r="C34" s="785"/>
      <c r="D34" s="785"/>
      <c r="E34" s="785"/>
      <c r="F34" s="785"/>
      <c r="G34" s="785"/>
      <c r="H34" s="785"/>
      <c r="I34" s="785"/>
      <c r="J34" s="785"/>
      <c r="K34" s="785"/>
      <c r="L34" s="785"/>
      <c r="M34" s="785"/>
      <c r="N34" s="785"/>
      <c r="O34" s="785"/>
      <c r="P34" s="786"/>
      <c r="Q34" s="831">
        <v>19845</v>
      </c>
      <c r="R34" s="832"/>
      <c r="S34" s="832"/>
      <c r="T34" s="832"/>
      <c r="U34" s="832"/>
      <c r="V34" s="832">
        <v>21474</v>
      </c>
      <c r="W34" s="832"/>
      <c r="X34" s="832"/>
      <c r="Y34" s="832"/>
      <c r="Z34" s="832"/>
      <c r="AA34" s="832">
        <v>-1629</v>
      </c>
      <c r="AB34" s="832"/>
      <c r="AC34" s="832"/>
      <c r="AD34" s="832"/>
      <c r="AE34" s="833"/>
      <c r="AF34" s="834" t="s">
        <v>594</v>
      </c>
      <c r="AG34" s="832"/>
      <c r="AH34" s="832"/>
      <c r="AI34" s="832"/>
      <c r="AJ34" s="835"/>
      <c r="AK34" s="850">
        <v>813</v>
      </c>
      <c r="AL34" s="846"/>
      <c r="AM34" s="846"/>
      <c r="AN34" s="846"/>
      <c r="AO34" s="846"/>
      <c r="AP34" s="846">
        <v>119336</v>
      </c>
      <c r="AQ34" s="846"/>
      <c r="AR34" s="846"/>
      <c r="AS34" s="846"/>
      <c r="AT34" s="846"/>
      <c r="AU34" s="846">
        <v>4535</v>
      </c>
      <c r="AV34" s="846"/>
      <c r="AW34" s="846"/>
      <c r="AX34" s="846"/>
      <c r="AY34" s="846"/>
      <c r="AZ34" s="847" t="s">
        <v>594</v>
      </c>
      <c r="BA34" s="847"/>
      <c r="BB34" s="847"/>
      <c r="BC34" s="847"/>
      <c r="BD34" s="847"/>
      <c r="BE34" s="848" t="s">
        <v>598</v>
      </c>
      <c r="BF34" s="848"/>
      <c r="BG34" s="848"/>
      <c r="BH34" s="848"/>
      <c r="BI34" s="849"/>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816"/>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230"/>
    </row>
    <row r="35" spans="1:131" ht="26.25" customHeight="1" x14ac:dyDescent="0.15">
      <c r="A35" s="242">
        <v>8</v>
      </c>
      <c r="B35" s="784" t="s">
        <v>419</v>
      </c>
      <c r="C35" s="785"/>
      <c r="D35" s="785"/>
      <c r="E35" s="785"/>
      <c r="F35" s="785"/>
      <c r="G35" s="785"/>
      <c r="H35" s="785"/>
      <c r="I35" s="785"/>
      <c r="J35" s="785"/>
      <c r="K35" s="785"/>
      <c r="L35" s="785"/>
      <c r="M35" s="785"/>
      <c r="N35" s="785"/>
      <c r="O35" s="785"/>
      <c r="P35" s="786"/>
      <c r="Q35" s="831">
        <v>27663</v>
      </c>
      <c r="R35" s="832"/>
      <c r="S35" s="832"/>
      <c r="T35" s="832"/>
      <c r="U35" s="832"/>
      <c r="V35" s="832">
        <v>23624</v>
      </c>
      <c r="W35" s="832"/>
      <c r="X35" s="832"/>
      <c r="Y35" s="832"/>
      <c r="Z35" s="832"/>
      <c r="AA35" s="832">
        <v>4039</v>
      </c>
      <c r="AB35" s="832"/>
      <c r="AC35" s="832"/>
      <c r="AD35" s="832"/>
      <c r="AE35" s="833"/>
      <c r="AF35" s="834">
        <v>16311</v>
      </c>
      <c r="AG35" s="832"/>
      <c r="AH35" s="832"/>
      <c r="AI35" s="832"/>
      <c r="AJ35" s="835"/>
      <c r="AK35" s="850">
        <v>1009</v>
      </c>
      <c r="AL35" s="846"/>
      <c r="AM35" s="846"/>
      <c r="AN35" s="846"/>
      <c r="AO35" s="846"/>
      <c r="AP35" s="846">
        <v>53957</v>
      </c>
      <c r="AQ35" s="846"/>
      <c r="AR35" s="846"/>
      <c r="AS35" s="846"/>
      <c r="AT35" s="846"/>
      <c r="AU35" s="846">
        <v>2644</v>
      </c>
      <c r="AV35" s="846"/>
      <c r="AW35" s="846"/>
      <c r="AX35" s="846"/>
      <c r="AY35" s="846"/>
      <c r="AZ35" s="847" t="s">
        <v>594</v>
      </c>
      <c r="BA35" s="847"/>
      <c r="BB35" s="847"/>
      <c r="BC35" s="847"/>
      <c r="BD35" s="847"/>
      <c r="BE35" s="848" t="s">
        <v>598</v>
      </c>
      <c r="BF35" s="848"/>
      <c r="BG35" s="848"/>
      <c r="BH35" s="848"/>
      <c r="BI35" s="849"/>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816"/>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230"/>
    </row>
    <row r="36" spans="1:131" ht="26.25" customHeight="1" x14ac:dyDescent="0.15">
      <c r="A36" s="242">
        <v>9</v>
      </c>
      <c r="B36" s="784" t="s">
        <v>420</v>
      </c>
      <c r="C36" s="785"/>
      <c r="D36" s="785"/>
      <c r="E36" s="785"/>
      <c r="F36" s="785"/>
      <c r="G36" s="785"/>
      <c r="H36" s="785"/>
      <c r="I36" s="785"/>
      <c r="J36" s="785"/>
      <c r="K36" s="785"/>
      <c r="L36" s="785"/>
      <c r="M36" s="785"/>
      <c r="N36" s="785"/>
      <c r="O36" s="785"/>
      <c r="P36" s="786"/>
      <c r="Q36" s="831">
        <v>47270</v>
      </c>
      <c r="R36" s="832"/>
      <c r="S36" s="832"/>
      <c r="T36" s="832"/>
      <c r="U36" s="832"/>
      <c r="V36" s="832">
        <v>41625</v>
      </c>
      <c r="W36" s="832"/>
      <c r="X36" s="832"/>
      <c r="Y36" s="832"/>
      <c r="Z36" s="832"/>
      <c r="AA36" s="832">
        <v>5645</v>
      </c>
      <c r="AB36" s="832"/>
      <c r="AC36" s="832"/>
      <c r="AD36" s="832"/>
      <c r="AE36" s="833"/>
      <c r="AF36" s="834">
        <v>14215</v>
      </c>
      <c r="AG36" s="832"/>
      <c r="AH36" s="832"/>
      <c r="AI36" s="832"/>
      <c r="AJ36" s="835"/>
      <c r="AK36" s="850">
        <v>90</v>
      </c>
      <c r="AL36" s="846"/>
      <c r="AM36" s="846"/>
      <c r="AN36" s="846"/>
      <c r="AO36" s="846"/>
      <c r="AP36" s="846">
        <v>26609</v>
      </c>
      <c r="AQ36" s="846"/>
      <c r="AR36" s="846"/>
      <c r="AS36" s="846"/>
      <c r="AT36" s="846"/>
      <c r="AU36" s="846" t="s">
        <v>594</v>
      </c>
      <c r="AV36" s="846"/>
      <c r="AW36" s="846"/>
      <c r="AX36" s="846"/>
      <c r="AY36" s="846"/>
      <c r="AZ36" s="847" t="s">
        <v>594</v>
      </c>
      <c r="BA36" s="847"/>
      <c r="BB36" s="847"/>
      <c r="BC36" s="847"/>
      <c r="BD36" s="847"/>
      <c r="BE36" s="848" t="s">
        <v>598</v>
      </c>
      <c r="BF36" s="848"/>
      <c r="BG36" s="848"/>
      <c r="BH36" s="848"/>
      <c r="BI36" s="849"/>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816"/>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230"/>
    </row>
    <row r="37" spans="1:131" ht="26.25" customHeight="1" x14ac:dyDescent="0.15">
      <c r="A37" s="242">
        <v>10</v>
      </c>
      <c r="B37" s="784" t="s">
        <v>421</v>
      </c>
      <c r="C37" s="785"/>
      <c r="D37" s="785"/>
      <c r="E37" s="785"/>
      <c r="F37" s="785"/>
      <c r="G37" s="785"/>
      <c r="H37" s="785"/>
      <c r="I37" s="785"/>
      <c r="J37" s="785"/>
      <c r="K37" s="785"/>
      <c r="L37" s="785"/>
      <c r="M37" s="785"/>
      <c r="N37" s="785"/>
      <c r="O37" s="785"/>
      <c r="P37" s="786"/>
      <c r="Q37" s="831">
        <v>20234</v>
      </c>
      <c r="R37" s="832"/>
      <c r="S37" s="832"/>
      <c r="T37" s="832"/>
      <c r="U37" s="832"/>
      <c r="V37" s="832">
        <v>19902</v>
      </c>
      <c r="W37" s="832"/>
      <c r="X37" s="832"/>
      <c r="Y37" s="832"/>
      <c r="Z37" s="832"/>
      <c r="AA37" s="832">
        <v>332</v>
      </c>
      <c r="AB37" s="832"/>
      <c r="AC37" s="832"/>
      <c r="AD37" s="832"/>
      <c r="AE37" s="833"/>
      <c r="AF37" s="834">
        <v>8508</v>
      </c>
      <c r="AG37" s="832"/>
      <c r="AH37" s="832"/>
      <c r="AI37" s="832"/>
      <c r="AJ37" s="835"/>
      <c r="AK37" s="850">
        <v>2746</v>
      </c>
      <c r="AL37" s="846"/>
      <c r="AM37" s="846"/>
      <c r="AN37" s="846"/>
      <c r="AO37" s="846"/>
      <c r="AP37" s="846">
        <v>21109</v>
      </c>
      <c r="AQ37" s="846"/>
      <c r="AR37" s="846"/>
      <c r="AS37" s="846"/>
      <c r="AT37" s="846"/>
      <c r="AU37" s="846">
        <v>10956</v>
      </c>
      <c r="AV37" s="846"/>
      <c r="AW37" s="846"/>
      <c r="AX37" s="846"/>
      <c r="AY37" s="846"/>
      <c r="AZ37" s="847" t="s">
        <v>594</v>
      </c>
      <c r="BA37" s="847"/>
      <c r="BB37" s="847"/>
      <c r="BC37" s="847"/>
      <c r="BD37" s="847"/>
      <c r="BE37" s="848" t="s">
        <v>598</v>
      </c>
      <c r="BF37" s="848"/>
      <c r="BG37" s="848"/>
      <c r="BH37" s="848"/>
      <c r="BI37" s="849"/>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816"/>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230"/>
    </row>
    <row r="38" spans="1:131" ht="26.25" customHeight="1" x14ac:dyDescent="0.15">
      <c r="A38" s="242">
        <v>11</v>
      </c>
      <c r="B38" s="784" t="s">
        <v>422</v>
      </c>
      <c r="C38" s="785"/>
      <c r="D38" s="785"/>
      <c r="E38" s="785"/>
      <c r="F38" s="785"/>
      <c r="G38" s="785"/>
      <c r="H38" s="785"/>
      <c r="I38" s="785"/>
      <c r="J38" s="785"/>
      <c r="K38" s="785"/>
      <c r="L38" s="785"/>
      <c r="M38" s="785"/>
      <c r="N38" s="785"/>
      <c r="O38" s="785"/>
      <c r="P38" s="786"/>
      <c r="Q38" s="831">
        <v>3304</v>
      </c>
      <c r="R38" s="832"/>
      <c r="S38" s="832"/>
      <c r="T38" s="832"/>
      <c r="U38" s="832"/>
      <c r="V38" s="832">
        <v>3304</v>
      </c>
      <c r="W38" s="832"/>
      <c r="X38" s="832"/>
      <c r="Y38" s="832"/>
      <c r="Z38" s="832"/>
      <c r="AA38" s="832">
        <v>0</v>
      </c>
      <c r="AB38" s="832"/>
      <c r="AC38" s="832"/>
      <c r="AD38" s="832"/>
      <c r="AE38" s="833"/>
      <c r="AF38" s="834" t="s">
        <v>594</v>
      </c>
      <c r="AG38" s="832"/>
      <c r="AH38" s="832"/>
      <c r="AI38" s="832"/>
      <c r="AJ38" s="835"/>
      <c r="AK38" s="850">
        <v>690</v>
      </c>
      <c r="AL38" s="846"/>
      <c r="AM38" s="846"/>
      <c r="AN38" s="846"/>
      <c r="AO38" s="846"/>
      <c r="AP38" s="846">
        <v>10934</v>
      </c>
      <c r="AQ38" s="846"/>
      <c r="AR38" s="846"/>
      <c r="AS38" s="846"/>
      <c r="AT38" s="846"/>
      <c r="AU38" s="846">
        <v>5440</v>
      </c>
      <c r="AV38" s="846"/>
      <c r="AW38" s="846"/>
      <c r="AX38" s="846"/>
      <c r="AY38" s="846"/>
      <c r="AZ38" s="847" t="s">
        <v>594</v>
      </c>
      <c r="BA38" s="847"/>
      <c r="BB38" s="847"/>
      <c r="BC38" s="847"/>
      <c r="BD38" s="847"/>
      <c r="BE38" s="856" t="s">
        <v>595</v>
      </c>
      <c r="BF38" s="857"/>
      <c r="BG38" s="857"/>
      <c r="BH38" s="857"/>
      <c r="BI38" s="85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816"/>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230"/>
    </row>
    <row r="39" spans="1:131" ht="26.25" customHeight="1" x14ac:dyDescent="0.15">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55"/>
      <c r="AL39" s="851"/>
      <c r="AM39" s="851"/>
      <c r="AN39" s="851"/>
      <c r="AO39" s="851"/>
      <c r="AP39" s="851"/>
      <c r="AQ39" s="851"/>
      <c r="AR39" s="851"/>
      <c r="AS39" s="851"/>
      <c r="AT39" s="851"/>
      <c r="AU39" s="851"/>
      <c r="AV39" s="851"/>
      <c r="AW39" s="851"/>
      <c r="AX39" s="851"/>
      <c r="AY39" s="851"/>
      <c r="AZ39" s="852"/>
      <c r="BA39" s="852"/>
      <c r="BB39" s="852"/>
      <c r="BC39" s="852"/>
      <c r="BD39" s="852"/>
      <c r="BE39" s="853"/>
      <c r="BF39" s="853"/>
      <c r="BG39" s="853"/>
      <c r="BH39" s="853"/>
      <c r="BI39" s="854"/>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816"/>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230"/>
    </row>
    <row r="40" spans="1:131" ht="26.25" customHeight="1" x14ac:dyDescent="0.15">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55"/>
      <c r="AL40" s="851"/>
      <c r="AM40" s="851"/>
      <c r="AN40" s="851"/>
      <c r="AO40" s="851"/>
      <c r="AP40" s="851"/>
      <c r="AQ40" s="851"/>
      <c r="AR40" s="851"/>
      <c r="AS40" s="851"/>
      <c r="AT40" s="851"/>
      <c r="AU40" s="851"/>
      <c r="AV40" s="851"/>
      <c r="AW40" s="851"/>
      <c r="AX40" s="851"/>
      <c r="AY40" s="851"/>
      <c r="AZ40" s="852"/>
      <c r="BA40" s="852"/>
      <c r="BB40" s="852"/>
      <c r="BC40" s="852"/>
      <c r="BD40" s="852"/>
      <c r="BE40" s="853"/>
      <c r="BF40" s="853"/>
      <c r="BG40" s="853"/>
      <c r="BH40" s="853"/>
      <c r="BI40" s="854"/>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816"/>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230"/>
    </row>
    <row r="41" spans="1:131" ht="26.25" customHeight="1" x14ac:dyDescent="0.15">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55"/>
      <c r="AL41" s="851"/>
      <c r="AM41" s="851"/>
      <c r="AN41" s="851"/>
      <c r="AO41" s="851"/>
      <c r="AP41" s="851"/>
      <c r="AQ41" s="851"/>
      <c r="AR41" s="851"/>
      <c r="AS41" s="851"/>
      <c r="AT41" s="851"/>
      <c r="AU41" s="851"/>
      <c r="AV41" s="851"/>
      <c r="AW41" s="851"/>
      <c r="AX41" s="851"/>
      <c r="AY41" s="851"/>
      <c r="AZ41" s="852"/>
      <c r="BA41" s="852"/>
      <c r="BB41" s="852"/>
      <c r="BC41" s="852"/>
      <c r="BD41" s="852"/>
      <c r="BE41" s="853"/>
      <c r="BF41" s="853"/>
      <c r="BG41" s="853"/>
      <c r="BH41" s="853"/>
      <c r="BI41" s="854"/>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816"/>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230"/>
    </row>
    <row r="42" spans="1:131" ht="26.25" customHeight="1" x14ac:dyDescent="0.15">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55"/>
      <c r="AL42" s="851"/>
      <c r="AM42" s="851"/>
      <c r="AN42" s="851"/>
      <c r="AO42" s="851"/>
      <c r="AP42" s="851"/>
      <c r="AQ42" s="851"/>
      <c r="AR42" s="851"/>
      <c r="AS42" s="851"/>
      <c r="AT42" s="851"/>
      <c r="AU42" s="851"/>
      <c r="AV42" s="851"/>
      <c r="AW42" s="851"/>
      <c r="AX42" s="851"/>
      <c r="AY42" s="851"/>
      <c r="AZ42" s="852"/>
      <c r="BA42" s="852"/>
      <c r="BB42" s="852"/>
      <c r="BC42" s="852"/>
      <c r="BD42" s="852"/>
      <c r="BE42" s="853"/>
      <c r="BF42" s="853"/>
      <c r="BG42" s="853"/>
      <c r="BH42" s="853"/>
      <c r="BI42" s="854"/>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816"/>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230"/>
    </row>
    <row r="43" spans="1:131" ht="26.25" customHeight="1" x14ac:dyDescent="0.15">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55"/>
      <c r="AL43" s="851"/>
      <c r="AM43" s="851"/>
      <c r="AN43" s="851"/>
      <c r="AO43" s="851"/>
      <c r="AP43" s="851"/>
      <c r="AQ43" s="851"/>
      <c r="AR43" s="851"/>
      <c r="AS43" s="851"/>
      <c r="AT43" s="851"/>
      <c r="AU43" s="851"/>
      <c r="AV43" s="851"/>
      <c r="AW43" s="851"/>
      <c r="AX43" s="851"/>
      <c r="AY43" s="851"/>
      <c r="AZ43" s="852"/>
      <c r="BA43" s="852"/>
      <c r="BB43" s="852"/>
      <c r="BC43" s="852"/>
      <c r="BD43" s="852"/>
      <c r="BE43" s="853"/>
      <c r="BF43" s="853"/>
      <c r="BG43" s="853"/>
      <c r="BH43" s="853"/>
      <c r="BI43" s="854"/>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816"/>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230"/>
    </row>
    <row r="44" spans="1:131" ht="26.25" customHeight="1" x14ac:dyDescent="0.15">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55"/>
      <c r="AL44" s="851"/>
      <c r="AM44" s="851"/>
      <c r="AN44" s="851"/>
      <c r="AO44" s="851"/>
      <c r="AP44" s="851"/>
      <c r="AQ44" s="851"/>
      <c r="AR44" s="851"/>
      <c r="AS44" s="851"/>
      <c r="AT44" s="851"/>
      <c r="AU44" s="851"/>
      <c r="AV44" s="851"/>
      <c r="AW44" s="851"/>
      <c r="AX44" s="851"/>
      <c r="AY44" s="851"/>
      <c r="AZ44" s="852"/>
      <c r="BA44" s="852"/>
      <c r="BB44" s="852"/>
      <c r="BC44" s="852"/>
      <c r="BD44" s="852"/>
      <c r="BE44" s="853"/>
      <c r="BF44" s="853"/>
      <c r="BG44" s="853"/>
      <c r="BH44" s="853"/>
      <c r="BI44" s="854"/>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816"/>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230"/>
    </row>
    <row r="45" spans="1:131" ht="26.25" customHeight="1" x14ac:dyDescent="0.15">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55"/>
      <c r="AL45" s="851"/>
      <c r="AM45" s="851"/>
      <c r="AN45" s="851"/>
      <c r="AO45" s="851"/>
      <c r="AP45" s="851"/>
      <c r="AQ45" s="851"/>
      <c r="AR45" s="851"/>
      <c r="AS45" s="851"/>
      <c r="AT45" s="851"/>
      <c r="AU45" s="851"/>
      <c r="AV45" s="851"/>
      <c r="AW45" s="851"/>
      <c r="AX45" s="851"/>
      <c r="AY45" s="851"/>
      <c r="AZ45" s="852"/>
      <c r="BA45" s="852"/>
      <c r="BB45" s="852"/>
      <c r="BC45" s="852"/>
      <c r="BD45" s="852"/>
      <c r="BE45" s="853"/>
      <c r="BF45" s="853"/>
      <c r="BG45" s="853"/>
      <c r="BH45" s="853"/>
      <c r="BI45" s="854"/>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816"/>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230"/>
    </row>
    <row r="46" spans="1:131" ht="26.25" customHeight="1" x14ac:dyDescent="0.15">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55"/>
      <c r="AL46" s="851"/>
      <c r="AM46" s="851"/>
      <c r="AN46" s="851"/>
      <c r="AO46" s="851"/>
      <c r="AP46" s="851"/>
      <c r="AQ46" s="851"/>
      <c r="AR46" s="851"/>
      <c r="AS46" s="851"/>
      <c r="AT46" s="851"/>
      <c r="AU46" s="851"/>
      <c r="AV46" s="851"/>
      <c r="AW46" s="851"/>
      <c r="AX46" s="851"/>
      <c r="AY46" s="851"/>
      <c r="AZ46" s="852"/>
      <c r="BA46" s="852"/>
      <c r="BB46" s="852"/>
      <c r="BC46" s="852"/>
      <c r="BD46" s="852"/>
      <c r="BE46" s="853"/>
      <c r="BF46" s="853"/>
      <c r="BG46" s="853"/>
      <c r="BH46" s="853"/>
      <c r="BI46" s="854"/>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816"/>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230"/>
    </row>
    <row r="47" spans="1:131" ht="26.25" customHeight="1" x14ac:dyDescent="0.15">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55"/>
      <c r="AL47" s="851"/>
      <c r="AM47" s="851"/>
      <c r="AN47" s="851"/>
      <c r="AO47" s="851"/>
      <c r="AP47" s="851"/>
      <c r="AQ47" s="851"/>
      <c r="AR47" s="851"/>
      <c r="AS47" s="851"/>
      <c r="AT47" s="851"/>
      <c r="AU47" s="851"/>
      <c r="AV47" s="851"/>
      <c r="AW47" s="851"/>
      <c r="AX47" s="851"/>
      <c r="AY47" s="851"/>
      <c r="AZ47" s="852"/>
      <c r="BA47" s="852"/>
      <c r="BB47" s="852"/>
      <c r="BC47" s="852"/>
      <c r="BD47" s="852"/>
      <c r="BE47" s="853"/>
      <c r="BF47" s="853"/>
      <c r="BG47" s="853"/>
      <c r="BH47" s="853"/>
      <c r="BI47" s="854"/>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816"/>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230"/>
    </row>
    <row r="48" spans="1:131" ht="26.25" customHeight="1" x14ac:dyDescent="0.15">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55"/>
      <c r="AL48" s="851"/>
      <c r="AM48" s="851"/>
      <c r="AN48" s="851"/>
      <c r="AO48" s="851"/>
      <c r="AP48" s="851"/>
      <c r="AQ48" s="851"/>
      <c r="AR48" s="851"/>
      <c r="AS48" s="851"/>
      <c r="AT48" s="851"/>
      <c r="AU48" s="851"/>
      <c r="AV48" s="851"/>
      <c r="AW48" s="851"/>
      <c r="AX48" s="851"/>
      <c r="AY48" s="851"/>
      <c r="AZ48" s="852"/>
      <c r="BA48" s="852"/>
      <c r="BB48" s="852"/>
      <c r="BC48" s="852"/>
      <c r="BD48" s="852"/>
      <c r="BE48" s="853"/>
      <c r="BF48" s="853"/>
      <c r="BG48" s="853"/>
      <c r="BH48" s="853"/>
      <c r="BI48" s="854"/>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816"/>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230"/>
    </row>
    <row r="49" spans="1:131" ht="26.25" customHeight="1" x14ac:dyDescent="0.15">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55"/>
      <c r="AL49" s="851"/>
      <c r="AM49" s="851"/>
      <c r="AN49" s="851"/>
      <c r="AO49" s="851"/>
      <c r="AP49" s="851"/>
      <c r="AQ49" s="851"/>
      <c r="AR49" s="851"/>
      <c r="AS49" s="851"/>
      <c r="AT49" s="851"/>
      <c r="AU49" s="851"/>
      <c r="AV49" s="851"/>
      <c r="AW49" s="851"/>
      <c r="AX49" s="851"/>
      <c r="AY49" s="851"/>
      <c r="AZ49" s="852"/>
      <c r="BA49" s="852"/>
      <c r="BB49" s="852"/>
      <c r="BC49" s="852"/>
      <c r="BD49" s="852"/>
      <c r="BE49" s="853"/>
      <c r="BF49" s="853"/>
      <c r="BG49" s="853"/>
      <c r="BH49" s="853"/>
      <c r="BI49" s="854"/>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816"/>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230"/>
    </row>
    <row r="50" spans="1:131" ht="26.25" customHeight="1" x14ac:dyDescent="0.15">
      <c r="A50" s="238">
        <v>23</v>
      </c>
      <c r="B50" s="784"/>
      <c r="C50" s="785"/>
      <c r="D50" s="785"/>
      <c r="E50" s="785"/>
      <c r="F50" s="785"/>
      <c r="G50" s="785"/>
      <c r="H50" s="785"/>
      <c r="I50" s="785"/>
      <c r="J50" s="785"/>
      <c r="K50" s="785"/>
      <c r="L50" s="785"/>
      <c r="M50" s="785"/>
      <c r="N50" s="785"/>
      <c r="O50" s="785"/>
      <c r="P50" s="786"/>
      <c r="Q50" s="859"/>
      <c r="R50" s="860"/>
      <c r="S50" s="860"/>
      <c r="T50" s="860"/>
      <c r="U50" s="860"/>
      <c r="V50" s="860"/>
      <c r="W50" s="860"/>
      <c r="X50" s="860"/>
      <c r="Y50" s="860"/>
      <c r="Z50" s="860"/>
      <c r="AA50" s="860"/>
      <c r="AB50" s="860"/>
      <c r="AC50" s="860"/>
      <c r="AD50" s="860"/>
      <c r="AE50" s="861"/>
      <c r="AF50" s="790"/>
      <c r="AG50" s="791"/>
      <c r="AH50" s="791"/>
      <c r="AI50" s="791"/>
      <c r="AJ50" s="792"/>
      <c r="AK50" s="863"/>
      <c r="AL50" s="860"/>
      <c r="AM50" s="860"/>
      <c r="AN50" s="860"/>
      <c r="AO50" s="860"/>
      <c r="AP50" s="860"/>
      <c r="AQ50" s="860"/>
      <c r="AR50" s="860"/>
      <c r="AS50" s="860"/>
      <c r="AT50" s="860"/>
      <c r="AU50" s="860"/>
      <c r="AV50" s="860"/>
      <c r="AW50" s="860"/>
      <c r="AX50" s="860"/>
      <c r="AY50" s="860"/>
      <c r="AZ50" s="862"/>
      <c r="BA50" s="862"/>
      <c r="BB50" s="862"/>
      <c r="BC50" s="862"/>
      <c r="BD50" s="862"/>
      <c r="BE50" s="853"/>
      <c r="BF50" s="853"/>
      <c r="BG50" s="853"/>
      <c r="BH50" s="853"/>
      <c r="BI50" s="854"/>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816"/>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230"/>
    </row>
    <row r="51" spans="1:131" ht="26.25" customHeight="1" x14ac:dyDescent="0.15">
      <c r="A51" s="238">
        <v>24</v>
      </c>
      <c r="B51" s="784"/>
      <c r="C51" s="785"/>
      <c r="D51" s="785"/>
      <c r="E51" s="785"/>
      <c r="F51" s="785"/>
      <c r="G51" s="785"/>
      <c r="H51" s="785"/>
      <c r="I51" s="785"/>
      <c r="J51" s="785"/>
      <c r="K51" s="785"/>
      <c r="L51" s="785"/>
      <c r="M51" s="785"/>
      <c r="N51" s="785"/>
      <c r="O51" s="785"/>
      <c r="P51" s="786"/>
      <c r="Q51" s="859"/>
      <c r="R51" s="860"/>
      <c r="S51" s="860"/>
      <c r="T51" s="860"/>
      <c r="U51" s="860"/>
      <c r="V51" s="860"/>
      <c r="W51" s="860"/>
      <c r="X51" s="860"/>
      <c r="Y51" s="860"/>
      <c r="Z51" s="860"/>
      <c r="AA51" s="860"/>
      <c r="AB51" s="860"/>
      <c r="AC51" s="860"/>
      <c r="AD51" s="860"/>
      <c r="AE51" s="861"/>
      <c r="AF51" s="790"/>
      <c r="AG51" s="791"/>
      <c r="AH51" s="791"/>
      <c r="AI51" s="791"/>
      <c r="AJ51" s="792"/>
      <c r="AK51" s="863"/>
      <c r="AL51" s="860"/>
      <c r="AM51" s="860"/>
      <c r="AN51" s="860"/>
      <c r="AO51" s="860"/>
      <c r="AP51" s="860"/>
      <c r="AQ51" s="860"/>
      <c r="AR51" s="860"/>
      <c r="AS51" s="860"/>
      <c r="AT51" s="860"/>
      <c r="AU51" s="860"/>
      <c r="AV51" s="860"/>
      <c r="AW51" s="860"/>
      <c r="AX51" s="860"/>
      <c r="AY51" s="860"/>
      <c r="AZ51" s="862"/>
      <c r="BA51" s="862"/>
      <c r="BB51" s="862"/>
      <c r="BC51" s="862"/>
      <c r="BD51" s="862"/>
      <c r="BE51" s="853"/>
      <c r="BF51" s="853"/>
      <c r="BG51" s="853"/>
      <c r="BH51" s="853"/>
      <c r="BI51" s="854"/>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816"/>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230"/>
    </row>
    <row r="52" spans="1:131" ht="26.25" customHeight="1" x14ac:dyDescent="0.15">
      <c r="A52" s="238">
        <v>25</v>
      </c>
      <c r="B52" s="784"/>
      <c r="C52" s="785"/>
      <c r="D52" s="785"/>
      <c r="E52" s="785"/>
      <c r="F52" s="785"/>
      <c r="G52" s="785"/>
      <c r="H52" s="785"/>
      <c r="I52" s="785"/>
      <c r="J52" s="785"/>
      <c r="K52" s="785"/>
      <c r="L52" s="785"/>
      <c r="M52" s="785"/>
      <c r="N52" s="785"/>
      <c r="O52" s="785"/>
      <c r="P52" s="786"/>
      <c r="Q52" s="859"/>
      <c r="R52" s="860"/>
      <c r="S52" s="860"/>
      <c r="T52" s="860"/>
      <c r="U52" s="860"/>
      <c r="V52" s="860"/>
      <c r="W52" s="860"/>
      <c r="X52" s="860"/>
      <c r="Y52" s="860"/>
      <c r="Z52" s="860"/>
      <c r="AA52" s="860"/>
      <c r="AB52" s="860"/>
      <c r="AC52" s="860"/>
      <c r="AD52" s="860"/>
      <c r="AE52" s="861"/>
      <c r="AF52" s="790"/>
      <c r="AG52" s="791"/>
      <c r="AH52" s="791"/>
      <c r="AI52" s="791"/>
      <c r="AJ52" s="792"/>
      <c r="AK52" s="863"/>
      <c r="AL52" s="860"/>
      <c r="AM52" s="860"/>
      <c r="AN52" s="860"/>
      <c r="AO52" s="860"/>
      <c r="AP52" s="860"/>
      <c r="AQ52" s="860"/>
      <c r="AR52" s="860"/>
      <c r="AS52" s="860"/>
      <c r="AT52" s="860"/>
      <c r="AU52" s="860"/>
      <c r="AV52" s="860"/>
      <c r="AW52" s="860"/>
      <c r="AX52" s="860"/>
      <c r="AY52" s="860"/>
      <c r="AZ52" s="862"/>
      <c r="BA52" s="862"/>
      <c r="BB52" s="862"/>
      <c r="BC52" s="862"/>
      <c r="BD52" s="862"/>
      <c r="BE52" s="853"/>
      <c r="BF52" s="853"/>
      <c r="BG52" s="853"/>
      <c r="BH52" s="853"/>
      <c r="BI52" s="854"/>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816"/>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230"/>
    </row>
    <row r="53" spans="1:131" ht="26.25" customHeight="1" x14ac:dyDescent="0.15">
      <c r="A53" s="238">
        <v>26</v>
      </c>
      <c r="B53" s="784"/>
      <c r="C53" s="785"/>
      <c r="D53" s="785"/>
      <c r="E53" s="785"/>
      <c r="F53" s="785"/>
      <c r="G53" s="785"/>
      <c r="H53" s="785"/>
      <c r="I53" s="785"/>
      <c r="J53" s="785"/>
      <c r="K53" s="785"/>
      <c r="L53" s="785"/>
      <c r="M53" s="785"/>
      <c r="N53" s="785"/>
      <c r="O53" s="785"/>
      <c r="P53" s="786"/>
      <c r="Q53" s="859"/>
      <c r="R53" s="860"/>
      <c r="S53" s="860"/>
      <c r="T53" s="860"/>
      <c r="U53" s="860"/>
      <c r="V53" s="860"/>
      <c r="W53" s="860"/>
      <c r="X53" s="860"/>
      <c r="Y53" s="860"/>
      <c r="Z53" s="860"/>
      <c r="AA53" s="860"/>
      <c r="AB53" s="860"/>
      <c r="AC53" s="860"/>
      <c r="AD53" s="860"/>
      <c r="AE53" s="861"/>
      <c r="AF53" s="790"/>
      <c r="AG53" s="791"/>
      <c r="AH53" s="791"/>
      <c r="AI53" s="791"/>
      <c r="AJ53" s="792"/>
      <c r="AK53" s="863"/>
      <c r="AL53" s="860"/>
      <c r="AM53" s="860"/>
      <c r="AN53" s="860"/>
      <c r="AO53" s="860"/>
      <c r="AP53" s="860"/>
      <c r="AQ53" s="860"/>
      <c r="AR53" s="860"/>
      <c r="AS53" s="860"/>
      <c r="AT53" s="860"/>
      <c r="AU53" s="860"/>
      <c r="AV53" s="860"/>
      <c r="AW53" s="860"/>
      <c r="AX53" s="860"/>
      <c r="AY53" s="860"/>
      <c r="AZ53" s="862"/>
      <c r="BA53" s="862"/>
      <c r="BB53" s="862"/>
      <c r="BC53" s="862"/>
      <c r="BD53" s="862"/>
      <c r="BE53" s="853"/>
      <c r="BF53" s="853"/>
      <c r="BG53" s="853"/>
      <c r="BH53" s="853"/>
      <c r="BI53" s="854"/>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816"/>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230"/>
    </row>
    <row r="54" spans="1:131" ht="26.25" customHeight="1" x14ac:dyDescent="0.15">
      <c r="A54" s="238">
        <v>27</v>
      </c>
      <c r="B54" s="784"/>
      <c r="C54" s="785"/>
      <c r="D54" s="785"/>
      <c r="E54" s="785"/>
      <c r="F54" s="785"/>
      <c r="G54" s="785"/>
      <c r="H54" s="785"/>
      <c r="I54" s="785"/>
      <c r="J54" s="785"/>
      <c r="K54" s="785"/>
      <c r="L54" s="785"/>
      <c r="M54" s="785"/>
      <c r="N54" s="785"/>
      <c r="O54" s="785"/>
      <c r="P54" s="786"/>
      <c r="Q54" s="859"/>
      <c r="R54" s="860"/>
      <c r="S54" s="860"/>
      <c r="T54" s="860"/>
      <c r="U54" s="860"/>
      <c r="V54" s="860"/>
      <c r="W54" s="860"/>
      <c r="X54" s="860"/>
      <c r="Y54" s="860"/>
      <c r="Z54" s="860"/>
      <c r="AA54" s="860"/>
      <c r="AB54" s="860"/>
      <c r="AC54" s="860"/>
      <c r="AD54" s="860"/>
      <c r="AE54" s="861"/>
      <c r="AF54" s="790"/>
      <c r="AG54" s="791"/>
      <c r="AH54" s="791"/>
      <c r="AI54" s="791"/>
      <c r="AJ54" s="792"/>
      <c r="AK54" s="863"/>
      <c r="AL54" s="860"/>
      <c r="AM54" s="860"/>
      <c r="AN54" s="860"/>
      <c r="AO54" s="860"/>
      <c r="AP54" s="860"/>
      <c r="AQ54" s="860"/>
      <c r="AR54" s="860"/>
      <c r="AS54" s="860"/>
      <c r="AT54" s="860"/>
      <c r="AU54" s="860"/>
      <c r="AV54" s="860"/>
      <c r="AW54" s="860"/>
      <c r="AX54" s="860"/>
      <c r="AY54" s="860"/>
      <c r="AZ54" s="862"/>
      <c r="BA54" s="862"/>
      <c r="BB54" s="862"/>
      <c r="BC54" s="862"/>
      <c r="BD54" s="862"/>
      <c r="BE54" s="853"/>
      <c r="BF54" s="853"/>
      <c r="BG54" s="853"/>
      <c r="BH54" s="853"/>
      <c r="BI54" s="854"/>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816"/>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230"/>
    </row>
    <row r="55" spans="1:131" ht="26.25" customHeight="1" x14ac:dyDescent="0.15">
      <c r="A55" s="238">
        <v>28</v>
      </c>
      <c r="B55" s="784"/>
      <c r="C55" s="785"/>
      <c r="D55" s="785"/>
      <c r="E55" s="785"/>
      <c r="F55" s="785"/>
      <c r="G55" s="785"/>
      <c r="H55" s="785"/>
      <c r="I55" s="785"/>
      <c r="J55" s="785"/>
      <c r="K55" s="785"/>
      <c r="L55" s="785"/>
      <c r="M55" s="785"/>
      <c r="N55" s="785"/>
      <c r="O55" s="785"/>
      <c r="P55" s="786"/>
      <c r="Q55" s="859"/>
      <c r="R55" s="860"/>
      <c r="S55" s="860"/>
      <c r="T55" s="860"/>
      <c r="U55" s="860"/>
      <c r="V55" s="860"/>
      <c r="W55" s="860"/>
      <c r="X55" s="860"/>
      <c r="Y55" s="860"/>
      <c r="Z55" s="860"/>
      <c r="AA55" s="860"/>
      <c r="AB55" s="860"/>
      <c r="AC55" s="860"/>
      <c r="AD55" s="860"/>
      <c r="AE55" s="861"/>
      <c r="AF55" s="790"/>
      <c r="AG55" s="791"/>
      <c r="AH55" s="791"/>
      <c r="AI55" s="791"/>
      <c r="AJ55" s="792"/>
      <c r="AK55" s="863"/>
      <c r="AL55" s="860"/>
      <c r="AM55" s="860"/>
      <c r="AN55" s="860"/>
      <c r="AO55" s="860"/>
      <c r="AP55" s="860"/>
      <c r="AQ55" s="860"/>
      <c r="AR55" s="860"/>
      <c r="AS55" s="860"/>
      <c r="AT55" s="860"/>
      <c r="AU55" s="860"/>
      <c r="AV55" s="860"/>
      <c r="AW55" s="860"/>
      <c r="AX55" s="860"/>
      <c r="AY55" s="860"/>
      <c r="AZ55" s="862"/>
      <c r="BA55" s="862"/>
      <c r="BB55" s="862"/>
      <c r="BC55" s="862"/>
      <c r="BD55" s="862"/>
      <c r="BE55" s="853"/>
      <c r="BF55" s="853"/>
      <c r="BG55" s="853"/>
      <c r="BH55" s="853"/>
      <c r="BI55" s="854"/>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816"/>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230"/>
    </row>
    <row r="56" spans="1:131" ht="26.25" customHeight="1" x14ac:dyDescent="0.15">
      <c r="A56" s="238">
        <v>29</v>
      </c>
      <c r="B56" s="784"/>
      <c r="C56" s="785"/>
      <c r="D56" s="785"/>
      <c r="E56" s="785"/>
      <c r="F56" s="785"/>
      <c r="G56" s="785"/>
      <c r="H56" s="785"/>
      <c r="I56" s="785"/>
      <c r="J56" s="785"/>
      <c r="K56" s="785"/>
      <c r="L56" s="785"/>
      <c r="M56" s="785"/>
      <c r="N56" s="785"/>
      <c r="O56" s="785"/>
      <c r="P56" s="786"/>
      <c r="Q56" s="859"/>
      <c r="R56" s="860"/>
      <c r="S56" s="860"/>
      <c r="T56" s="860"/>
      <c r="U56" s="860"/>
      <c r="V56" s="860"/>
      <c r="W56" s="860"/>
      <c r="X56" s="860"/>
      <c r="Y56" s="860"/>
      <c r="Z56" s="860"/>
      <c r="AA56" s="860"/>
      <c r="AB56" s="860"/>
      <c r="AC56" s="860"/>
      <c r="AD56" s="860"/>
      <c r="AE56" s="861"/>
      <c r="AF56" s="790"/>
      <c r="AG56" s="791"/>
      <c r="AH56" s="791"/>
      <c r="AI56" s="791"/>
      <c r="AJ56" s="792"/>
      <c r="AK56" s="863"/>
      <c r="AL56" s="860"/>
      <c r="AM56" s="860"/>
      <c r="AN56" s="860"/>
      <c r="AO56" s="860"/>
      <c r="AP56" s="860"/>
      <c r="AQ56" s="860"/>
      <c r="AR56" s="860"/>
      <c r="AS56" s="860"/>
      <c r="AT56" s="860"/>
      <c r="AU56" s="860"/>
      <c r="AV56" s="860"/>
      <c r="AW56" s="860"/>
      <c r="AX56" s="860"/>
      <c r="AY56" s="860"/>
      <c r="AZ56" s="862"/>
      <c r="BA56" s="862"/>
      <c r="BB56" s="862"/>
      <c r="BC56" s="862"/>
      <c r="BD56" s="862"/>
      <c r="BE56" s="853"/>
      <c r="BF56" s="853"/>
      <c r="BG56" s="853"/>
      <c r="BH56" s="853"/>
      <c r="BI56" s="854"/>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816"/>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230"/>
    </row>
    <row r="57" spans="1:131" ht="26.25" customHeight="1" x14ac:dyDescent="0.15">
      <c r="A57" s="238">
        <v>30</v>
      </c>
      <c r="B57" s="784"/>
      <c r="C57" s="785"/>
      <c r="D57" s="785"/>
      <c r="E57" s="785"/>
      <c r="F57" s="785"/>
      <c r="G57" s="785"/>
      <c r="H57" s="785"/>
      <c r="I57" s="785"/>
      <c r="J57" s="785"/>
      <c r="K57" s="785"/>
      <c r="L57" s="785"/>
      <c r="M57" s="785"/>
      <c r="N57" s="785"/>
      <c r="O57" s="785"/>
      <c r="P57" s="786"/>
      <c r="Q57" s="859"/>
      <c r="R57" s="860"/>
      <c r="S57" s="860"/>
      <c r="T57" s="860"/>
      <c r="U57" s="860"/>
      <c r="V57" s="860"/>
      <c r="W57" s="860"/>
      <c r="X57" s="860"/>
      <c r="Y57" s="860"/>
      <c r="Z57" s="860"/>
      <c r="AA57" s="860"/>
      <c r="AB57" s="860"/>
      <c r="AC57" s="860"/>
      <c r="AD57" s="860"/>
      <c r="AE57" s="861"/>
      <c r="AF57" s="790"/>
      <c r="AG57" s="791"/>
      <c r="AH57" s="791"/>
      <c r="AI57" s="791"/>
      <c r="AJ57" s="792"/>
      <c r="AK57" s="863"/>
      <c r="AL57" s="860"/>
      <c r="AM57" s="860"/>
      <c r="AN57" s="860"/>
      <c r="AO57" s="860"/>
      <c r="AP57" s="860"/>
      <c r="AQ57" s="860"/>
      <c r="AR57" s="860"/>
      <c r="AS57" s="860"/>
      <c r="AT57" s="860"/>
      <c r="AU57" s="860"/>
      <c r="AV57" s="860"/>
      <c r="AW57" s="860"/>
      <c r="AX57" s="860"/>
      <c r="AY57" s="860"/>
      <c r="AZ57" s="862"/>
      <c r="BA57" s="862"/>
      <c r="BB57" s="862"/>
      <c r="BC57" s="862"/>
      <c r="BD57" s="862"/>
      <c r="BE57" s="853"/>
      <c r="BF57" s="853"/>
      <c r="BG57" s="853"/>
      <c r="BH57" s="853"/>
      <c r="BI57" s="854"/>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816"/>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230"/>
    </row>
    <row r="58" spans="1:131" ht="26.25" customHeight="1" x14ac:dyDescent="0.15">
      <c r="A58" s="238">
        <v>31</v>
      </c>
      <c r="B58" s="784"/>
      <c r="C58" s="785"/>
      <c r="D58" s="785"/>
      <c r="E58" s="785"/>
      <c r="F58" s="785"/>
      <c r="G58" s="785"/>
      <c r="H58" s="785"/>
      <c r="I58" s="785"/>
      <c r="J58" s="785"/>
      <c r="K58" s="785"/>
      <c r="L58" s="785"/>
      <c r="M58" s="785"/>
      <c r="N58" s="785"/>
      <c r="O58" s="785"/>
      <c r="P58" s="786"/>
      <c r="Q58" s="859"/>
      <c r="R58" s="860"/>
      <c r="S58" s="860"/>
      <c r="T58" s="860"/>
      <c r="U58" s="860"/>
      <c r="V58" s="860"/>
      <c r="W58" s="860"/>
      <c r="X58" s="860"/>
      <c r="Y58" s="860"/>
      <c r="Z58" s="860"/>
      <c r="AA58" s="860"/>
      <c r="AB58" s="860"/>
      <c r="AC58" s="860"/>
      <c r="AD58" s="860"/>
      <c r="AE58" s="861"/>
      <c r="AF58" s="790"/>
      <c r="AG58" s="791"/>
      <c r="AH58" s="791"/>
      <c r="AI58" s="791"/>
      <c r="AJ58" s="792"/>
      <c r="AK58" s="863"/>
      <c r="AL58" s="860"/>
      <c r="AM58" s="860"/>
      <c r="AN58" s="860"/>
      <c r="AO58" s="860"/>
      <c r="AP58" s="860"/>
      <c r="AQ58" s="860"/>
      <c r="AR58" s="860"/>
      <c r="AS58" s="860"/>
      <c r="AT58" s="860"/>
      <c r="AU58" s="860"/>
      <c r="AV58" s="860"/>
      <c r="AW58" s="860"/>
      <c r="AX58" s="860"/>
      <c r="AY58" s="860"/>
      <c r="AZ58" s="862"/>
      <c r="BA58" s="862"/>
      <c r="BB58" s="862"/>
      <c r="BC58" s="862"/>
      <c r="BD58" s="862"/>
      <c r="BE58" s="853"/>
      <c r="BF58" s="853"/>
      <c r="BG58" s="853"/>
      <c r="BH58" s="853"/>
      <c r="BI58" s="854"/>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816"/>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230"/>
    </row>
    <row r="59" spans="1:131" ht="26.25" customHeight="1" x14ac:dyDescent="0.15">
      <c r="A59" s="238">
        <v>32</v>
      </c>
      <c r="B59" s="784"/>
      <c r="C59" s="785"/>
      <c r="D59" s="785"/>
      <c r="E59" s="785"/>
      <c r="F59" s="785"/>
      <c r="G59" s="785"/>
      <c r="H59" s="785"/>
      <c r="I59" s="785"/>
      <c r="J59" s="785"/>
      <c r="K59" s="785"/>
      <c r="L59" s="785"/>
      <c r="M59" s="785"/>
      <c r="N59" s="785"/>
      <c r="O59" s="785"/>
      <c r="P59" s="786"/>
      <c r="Q59" s="859"/>
      <c r="R59" s="860"/>
      <c r="S59" s="860"/>
      <c r="T59" s="860"/>
      <c r="U59" s="860"/>
      <c r="V59" s="860"/>
      <c r="W59" s="860"/>
      <c r="X59" s="860"/>
      <c r="Y59" s="860"/>
      <c r="Z59" s="860"/>
      <c r="AA59" s="860"/>
      <c r="AB59" s="860"/>
      <c r="AC59" s="860"/>
      <c r="AD59" s="860"/>
      <c r="AE59" s="861"/>
      <c r="AF59" s="790"/>
      <c r="AG59" s="791"/>
      <c r="AH59" s="791"/>
      <c r="AI59" s="791"/>
      <c r="AJ59" s="792"/>
      <c r="AK59" s="863"/>
      <c r="AL59" s="860"/>
      <c r="AM59" s="860"/>
      <c r="AN59" s="860"/>
      <c r="AO59" s="860"/>
      <c r="AP59" s="860"/>
      <c r="AQ59" s="860"/>
      <c r="AR59" s="860"/>
      <c r="AS59" s="860"/>
      <c r="AT59" s="860"/>
      <c r="AU59" s="860"/>
      <c r="AV59" s="860"/>
      <c r="AW59" s="860"/>
      <c r="AX59" s="860"/>
      <c r="AY59" s="860"/>
      <c r="AZ59" s="862"/>
      <c r="BA59" s="862"/>
      <c r="BB59" s="862"/>
      <c r="BC59" s="862"/>
      <c r="BD59" s="862"/>
      <c r="BE59" s="853"/>
      <c r="BF59" s="853"/>
      <c r="BG59" s="853"/>
      <c r="BH59" s="853"/>
      <c r="BI59" s="854"/>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816"/>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230"/>
    </row>
    <row r="60" spans="1:131" ht="26.25" customHeight="1" x14ac:dyDescent="0.15">
      <c r="A60" s="238">
        <v>33</v>
      </c>
      <c r="B60" s="784"/>
      <c r="C60" s="785"/>
      <c r="D60" s="785"/>
      <c r="E60" s="785"/>
      <c r="F60" s="785"/>
      <c r="G60" s="785"/>
      <c r="H60" s="785"/>
      <c r="I60" s="785"/>
      <c r="J60" s="785"/>
      <c r="K60" s="785"/>
      <c r="L60" s="785"/>
      <c r="M60" s="785"/>
      <c r="N60" s="785"/>
      <c r="O60" s="785"/>
      <c r="P60" s="786"/>
      <c r="Q60" s="859"/>
      <c r="R60" s="860"/>
      <c r="S60" s="860"/>
      <c r="T60" s="860"/>
      <c r="U60" s="860"/>
      <c r="V60" s="860"/>
      <c r="W60" s="860"/>
      <c r="X60" s="860"/>
      <c r="Y60" s="860"/>
      <c r="Z60" s="860"/>
      <c r="AA60" s="860"/>
      <c r="AB60" s="860"/>
      <c r="AC60" s="860"/>
      <c r="AD60" s="860"/>
      <c r="AE60" s="861"/>
      <c r="AF60" s="790"/>
      <c r="AG60" s="791"/>
      <c r="AH60" s="791"/>
      <c r="AI60" s="791"/>
      <c r="AJ60" s="792"/>
      <c r="AK60" s="863"/>
      <c r="AL60" s="860"/>
      <c r="AM60" s="860"/>
      <c r="AN60" s="860"/>
      <c r="AO60" s="860"/>
      <c r="AP60" s="860"/>
      <c r="AQ60" s="860"/>
      <c r="AR60" s="860"/>
      <c r="AS60" s="860"/>
      <c r="AT60" s="860"/>
      <c r="AU60" s="860"/>
      <c r="AV60" s="860"/>
      <c r="AW60" s="860"/>
      <c r="AX60" s="860"/>
      <c r="AY60" s="860"/>
      <c r="AZ60" s="862"/>
      <c r="BA60" s="862"/>
      <c r="BB60" s="862"/>
      <c r="BC60" s="862"/>
      <c r="BD60" s="862"/>
      <c r="BE60" s="853"/>
      <c r="BF60" s="853"/>
      <c r="BG60" s="853"/>
      <c r="BH60" s="853"/>
      <c r="BI60" s="854"/>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816"/>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230"/>
    </row>
    <row r="61" spans="1:131" ht="26.25" customHeight="1" thickBot="1" x14ac:dyDescent="0.2">
      <c r="A61" s="238">
        <v>34</v>
      </c>
      <c r="B61" s="784"/>
      <c r="C61" s="785"/>
      <c r="D61" s="785"/>
      <c r="E61" s="785"/>
      <c r="F61" s="785"/>
      <c r="G61" s="785"/>
      <c r="H61" s="785"/>
      <c r="I61" s="785"/>
      <c r="J61" s="785"/>
      <c r="K61" s="785"/>
      <c r="L61" s="785"/>
      <c r="M61" s="785"/>
      <c r="N61" s="785"/>
      <c r="O61" s="785"/>
      <c r="P61" s="786"/>
      <c r="Q61" s="859"/>
      <c r="R61" s="860"/>
      <c r="S61" s="860"/>
      <c r="T61" s="860"/>
      <c r="U61" s="860"/>
      <c r="V61" s="860"/>
      <c r="W61" s="860"/>
      <c r="X61" s="860"/>
      <c r="Y61" s="860"/>
      <c r="Z61" s="860"/>
      <c r="AA61" s="860"/>
      <c r="AB61" s="860"/>
      <c r="AC61" s="860"/>
      <c r="AD61" s="860"/>
      <c r="AE61" s="861"/>
      <c r="AF61" s="790"/>
      <c r="AG61" s="791"/>
      <c r="AH61" s="791"/>
      <c r="AI61" s="791"/>
      <c r="AJ61" s="792"/>
      <c r="AK61" s="863"/>
      <c r="AL61" s="860"/>
      <c r="AM61" s="860"/>
      <c r="AN61" s="860"/>
      <c r="AO61" s="860"/>
      <c r="AP61" s="860"/>
      <c r="AQ61" s="860"/>
      <c r="AR61" s="860"/>
      <c r="AS61" s="860"/>
      <c r="AT61" s="860"/>
      <c r="AU61" s="860"/>
      <c r="AV61" s="860"/>
      <c r="AW61" s="860"/>
      <c r="AX61" s="860"/>
      <c r="AY61" s="860"/>
      <c r="AZ61" s="862"/>
      <c r="BA61" s="862"/>
      <c r="BB61" s="862"/>
      <c r="BC61" s="862"/>
      <c r="BD61" s="862"/>
      <c r="BE61" s="853"/>
      <c r="BF61" s="853"/>
      <c r="BG61" s="853"/>
      <c r="BH61" s="853"/>
      <c r="BI61" s="854"/>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816"/>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230"/>
    </row>
    <row r="62" spans="1:131" ht="26.25" customHeight="1" x14ac:dyDescent="0.15">
      <c r="A62" s="238">
        <v>35</v>
      </c>
      <c r="B62" s="784"/>
      <c r="C62" s="785"/>
      <c r="D62" s="785"/>
      <c r="E62" s="785"/>
      <c r="F62" s="785"/>
      <c r="G62" s="785"/>
      <c r="H62" s="785"/>
      <c r="I62" s="785"/>
      <c r="J62" s="785"/>
      <c r="K62" s="785"/>
      <c r="L62" s="785"/>
      <c r="M62" s="785"/>
      <c r="N62" s="785"/>
      <c r="O62" s="785"/>
      <c r="P62" s="786"/>
      <c r="Q62" s="859"/>
      <c r="R62" s="860"/>
      <c r="S62" s="860"/>
      <c r="T62" s="860"/>
      <c r="U62" s="860"/>
      <c r="V62" s="860"/>
      <c r="W62" s="860"/>
      <c r="X62" s="860"/>
      <c r="Y62" s="860"/>
      <c r="Z62" s="860"/>
      <c r="AA62" s="860"/>
      <c r="AB62" s="860"/>
      <c r="AC62" s="860"/>
      <c r="AD62" s="860"/>
      <c r="AE62" s="861"/>
      <c r="AF62" s="790"/>
      <c r="AG62" s="791"/>
      <c r="AH62" s="791"/>
      <c r="AI62" s="791"/>
      <c r="AJ62" s="792"/>
      <c r="AK62" s="863"/>
      <c r="AL62" s="860"/>
      <c r="AM62" s="860"/>
      <c r="AN62" s="860"/>
      <c r="AO62" s="860"/>
      <c r="AP62" s="860"/>
      <c r="AQ62" s="860"/>
      <c r="AR62" s="860"/>
      <c r="AS62" s="860"/>
      <c r="AT62" s="860"/>
      <c r="AU62" s="860"/>
      <c r="AV62" s="860"/>
      <c r="AW62" s="860"/>
      <c r="AX62" s="860"/>
      <c r="AY62" s="860"/>
      <c r="AZ62" s="862"/>
      <c r="BA62" s="862"/>
      <c r="BB62" s="862"/>
      <c r="BC62" s="862"/>
      <c r="BD62" s="862"/>
      <c r="BE62" s="853"/>
      <c r="BF62" s="853"/>
      <c r="BG62" s="853"/>
      <c r="BH62" s="853"/>
      <c r="BI62" s="854"/>
      <c r="BJ62" s="871" t="s">
        <v>424</v>
      </c>
      <c r="BK62" s="813"/>
      <c r="BL62" s="813"/>
      <c r="BM62" s="813"/>
      <c r="BN62" s="814"/>
      <c r="BO62" s="241"/>
      <c r="BP62" s="241"/>
      <c r="BQ62" s="238">
        <v>56</v>
      </c>
      <c r="BR62" s="239"/>
      <c r="BS62" s="781"/>
      <c r="BT62" s="782"/>
      <c r="BU62" s="782"/>
      <c r="BV62" s="782"/>
      <c r="BW62" s="782"/>
      <c r="BX62" s="782"/>
      <c r="BY62" s="782"/>
      <c r="BZ62" s="782"/>
      <c r="CA62" s="782"/>
      <c r="CB62" s="782"/>
      <c r="CC62" s="782"/>
      <c r="CD62" s="782"/>
      <c r="CE62" s="782"/>
      <c r="CF62" s="782"/>
      <c r="CG62" s="816"/>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230"/>
    </row>
    <row r="63" spans="1:131" ht="26.25" customHeight="1" thickBot="1" x14ac:dyDescent="0.2">
      <c r="A63" s="240" t="s">
        <v>400</v>
      </c>
      <c r="B63" s="796" t="s">
        <v>425</v>
      </c>
      <c r="C63" s="797"/>
      <c r="D63" s="797"/>
      <c r="E63" s="797"/>
      <c r="F63" s="797"/>
      <c r="G63" s="797"/>
      <c r="H63" s="797"/>
      <c r="I63" s="797"/>
      <c r="J63" s="797"/>
      <c r="K63" s="797"/>
      <c r="L63" s="797"/>
      <c r="M63" s="797"/>
      <c r="N63" s="797"/>
      <c r="O63" s="797"/>
      <c r="P63" s="798"/>
      <c r="Q63" s="864"/>
      <c r="R63" s="865"/>
      <c r="S63" s="865"/>
      <c r="T63" s="865"/>
      <c r="U63" s="865"/>
      <c r="V63" s="865"/>
      <c r="W63" s="865"/>
      <c r="X63" s="865"/>
      <c r="Y63" s="865"/>
      <c r="Z63" s="865"/>
      <c r="AA63" s="865"/>
      <c r="AB63" s="865"/>
      <c r="AC63" s="865"/>
      <c r="AD63" s="865"/>
      <c r="AE63" s="866"/>
      <c r="AF63" s="867">
        <v>42595</v>
      </c>
      <c r="AG63" s="868"/>
      <c r="AH63" s="868"/>
      <c r="AI63" s="868"/>
      <c r="AJ63" s="869"/>
      <c r="AK63" s="870"/>
      <c r="AL63" s="865"/>
      <c r="AM63" s="865"/>
      <c r="AN63" s="865"/>
      <c r="AO63" s="865"/>
      <c r="AP63" s="868"/>
      <c r="AQ63" s="868"/>
      <c r="AR63" s="868"/>
      <c r="AS63" s="868"/>
      <c r="AT63" s="868"/>
      <c r="AU63" s="868"/>
      <c r="AV63" s="868"/>
      <c r="AW63" s="868"/>
      <c r="AX63" s="868"/>
      <c r="AY63" s="868"/>
      <c r="AZ63" s="872"/>
      <c r="BA63" s="872"/>
      <c r="BB63" s="872"/>
      <c r="BC63" s="872"/>
      <c r="BD63" s="872"/>
      <c r="BE63" s="873"/>
      <c r="BF63" s="873"/>
      <c r="BG63" s="873"/>
      <c r="BH63" s="873"/>
      <c r="BI63" s="874"/>
      <c r="BJ63" s="875" t="s">
        <v>426</v>
      </c>
      <c r="BK63" s="876"/>
      <c r="BL63" s="876"/>
      <c r="BM63" s="876"/>
      <c r="BN63" s="877"/>
      <c r="BO63" s="241"/>
      <c r="BP63" s="241"/>
      <c r="BQ63" s="238">
        <v>57</v>
      </c>
      <c r="BR63" s="239"/>
      <c r="BS63" s="781"/>
      <c r="BT63" s="782"/>
      <c r="BU63" s="782"/>
      <c r="BV63" s="782"/>
      <c r="BW63" s="782"/>
      <c r="BX63" s="782"/>
      <c r="BY63" s="782"/>
      <c r="BZ63" s="782"/>
      <c r="CA63" s="782"/>
      <c r="CB63" s="782"/>
      <c r="CC63" s="782"/>
      <c r="CD63" s="782"/>
      <c r="CE63" s="782"/>
      <c r="CF63" s="782"/>
      <c r="CG63" s="816"/>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816"/>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230"/>
    </row>
    <row r="65" spans="1:131" ht="26.25" customHeight="1" thickBot="1" x14ac:dyDescent="0.2">
      <c r="A65" s="232" t="s">
        <v>427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816"/>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230"/>
    </row>
    <row r="66" spans="1:131" ht="26.25" customHeight="1" x14ac:dyDescent="0.15">
      <c r="A66" s="727" t="s">
        <v>428</v>
      </c>
      <c r="B66" s="728"/>
      <c r="C66" s="728"/>
      <c r="D66" s="728"/>
      <c r="E66" s="728"/>
      <c r="F66" s="728"/>
      <c r="G66" s="728"/>
      <c r="H66" s="728"/>
      <c r="I66" s="728"/>
      <c r="J66" s="728"/>
      <c r="K66" s="728"/>
      <c r="L66" s="728"/>
      <c r="M66" s="728"/>
      <c r="N66" s="728"/>
      <c r="O66" s="728"/>
      <c r="P66" s="729"/>
      <c r="Q66" s="733" t="s">
        <v>429</v>
      </c>
      <c r="R66" s="734"/>
      <c r="S66" s="734"/>
      <c r="T66" s="734"/>
      <c r="U66" s="735"/>
      <c r="V66" s="733" t="s">
        <v>405</v>
      </c>
      <c r="W66" s="734"/>
      <c r="X66" s="734"/>
      <c r="Y66" s="734"/>
      <c r="Z66" s="735"/>
      <c r="AA66" s="733" t="s">
        <v>430</v>
      </c>
      <c r="AB66" s="734"/>
      <c r="AC66" s="734"/>
      <c r="AD66" s="734"/>
      <c r="AE66" s="735"/>
      <c r="AF66" s="878" t="s">
        <v>407</v>
      </c>
      <c r="AG66" s="823"/>
      <c r="AH66" s="823"/>
      <c r="AI66" s="823"/>
      <c r="AJ66" s="879"/>
      <c r="AK66" s="733" t="s">
        <v>431</v>
      </c>
      <c r="AL66" s="728"/>
      <c r="AM66" s="728"/>
      <c r="AN66" s="728"/>
      <c r="AO66" s="729"/>
      <c r="AP66" s="733" t="s">
        <v>409</v>
      </c>
      <c r="AQ66" s="734"/>
      <c r="AR66" s="734"/>
      <c r="AS66" s="734"/>
      <c r="AT66" s="735"/>
      <c r="AU66" s="733" t="s">
        <v>432</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83"/>
      <c r="BT66" s="884"/>
      <c r="BU66" s="884"/>
      <c r="BV66" s="884"/>
      <c r="BW66" s="884"/>
      <c r="BX66" s="884"/>
      <c r="BY66" s="884"/>
      <c r="BZ66" s="884"/>
      <c r="CA66" s="884"/>
      <c r="CB66" s="884"/>
      <c r="CC66" s="884"/>
      <c r="CD66" s="884"/>
      <c r="CE66" s="884"/>
      <c r="CF66" s="884"/>
      <c r="CG66" s="889"/>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80"/>
      <c r="AG67" s="826"/>
      <c r="AH67" s="826"/>
      <c r="AI67" s="826"/>
      <c r="AJ67" s="881"/>
      <c r="AK67" s="882"/>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83"/>
      <c r="BT67" s="884"/>
      <c r="BU67" s="884"/>
      <c r="BV67" s="884"/>
      <c r="BW67" s="884"/>
      <c r="BX67" s="884"/>
      <c r="BY67" s="884"/>
      <c r="BZ67" s="884"/>
      <c r="CA67" s="884"/>
      <c r="CB67" s="884"/>
      <c r="CC67" s="884"/>
      <c r="CD67" s="884"/>
      <c r="CE67" s="884"/>
      <c r="CF67" s="884"/>
      <c r="CG67" s="889"/>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230"/>
    </row>
    <row r="68" spans="1:131" ht="26.25" customHeight="1" thickTop="1" x14ac:dyDescent="0.15">
      <c r="A68" s="236">
        <v>1</v>
      </c>
      <c r="B68" s="893" t="s">
        <v>599</v>
      </c>
      <c r="C68" s="894"/>
      <c r="D68" s="894"/>
      <c r="E68" s="894"/>
      <c r="F68" s="894"/>
      <c r="G68" s="894"/>
      <c r="H68" s="894"/>
      <c r="I68" s="894"/>
      <c r="J68" s="894"/>
      <c r="K68" s="894"/>
      <c r="L68" s="894"/>
      <c r="M68" s="894"/>
      <c r="N68" s="894"/>
      <c r="O68" s="894"/>
      <c r="P68" s="895"/>
      <c r="Q68" s="896">
        <v>272786</v>
      </c>
      <c r="R68" s="890"/>
      <c r="S68" s="890"/>
      <c r="T68" s="890"/>
      <c r="U68" s="890"/>
      <c r="V68" s="890">
        <v>265916</v>
      </c>
      <c r="W68" s="890"/>
      <c r="X68" s="890"/>
      <c r="Y68" s="890"/>
      <c r="Z68" s="890"/>
      <c r="AA68" s="890">
        <v>6869</v>
      </c>
      <c r="AB68" s="890"/>
      <c r="AC68" s="890"/>
      <c r="AD68" s="890"/>
      <c r="AE68" s="890"/>
      <c r="AF68" s="890">
        <v>6869</v>
      </c>
      <c r="AG68" s="890"/>
      <c r="AH68" s="890"/>
      <c r="AI68" s="890"/>
      <c r="AJ68" s="890"/>
      <c r="AK68" s="890">
        <v>8222</v>
      </c>
      <c r="AL68" s="890"/>
      <c r="AM68" s="890"/>
      <c r="AN68" s="890"/>
      <c r="AO68" s="890"/>
      <c r="AP68" s="890" t="s">
        <v>594</v>
      </c>
      <c r="AQ68" s="890"/>
      <c r="AR68" s="890"/>
      <c r="AS68" s="890"/>
      <c r="AT68" s="890"/>
      <c r="AU68" s="890" t="s">
        <v>594</v>
      </c>
      <c r="AV68" s="890"/>
      <c r="AW68" s="890"/>
      <c r="AX68" s="890"/>
      <c r="AY68" s="890"/>
      <c r="AZ68" s="891" t="s">
        <v>600</v>
      </c>
      <c r="BA68" s="891"/>
      <c r="BB68" s="891"/>
      <c r="BC68" s="891"/>
      <c r="BD68" s="892"/>
      <c r="BE68" s="241"/>
      <c r="BF68" s="241"/>
      <c r="BG68" s="241"/>
      <c r="BH68" s="241"/>
      <c r="BI68" s="241"/>
      <c r="BJ68" s="241"/>
      <c r="BK68" s="241"/>
      <c r="BL68" s="241"/>
      <c r="BM68" s="241"/>
      <c r="BN68" s="241"/>
      <c r="BO68" s="241"/>
      <c r="BP68" s="241"/>
      <c r="BQ68" s="238">
        <v>62</v>
      </c>
      <c r="BR68" s="243"/>
      <c r="BS68" s="883"/>
      <c r="BT68" s="884"/>
      <c r="BU68" s="884"/>
      <c r="BV68" s="884"/>
      <c r="BW68" s="884"/>
      <c r="BX68" s="884"/>
      <c r="BY68" s="884"/>
      <c r="BZ68" s="884"/>
      <c r="CA68" s="884"/>
      <c r="CB68" s="884"/>
      <c r="CC68" s="884"/>
      <c r="CD68" s="884"/>
      <c r="CE68" s="884"/>
      <c r="CF68" s="884"/>
      <c r="CG68" s="889"/>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230"/>
    </row>
    <row r="69" spans="1:131" ht="26.25" customHeight="1" x14ac:dyDescent="0.15">
      <c r="A69" s="238">
        <v>2</v>
      </c>
      <c r="B69" s="897"/>
      <c r="C69" s="898"/>
      <c r="D69" s="898"/>
      <c r="E69" s="898"/>
      <c r="F69" s="898"/>
      <c r="G69" s="898"/>
      <c r="H69" s="898"/>
      <c r="I69" s="898"/>
      <c r="J69" s="898"/>
      <c r="K69" s="898"/>
      <c r="L69" s="898"/>
      <c r="M69" s="898"/>
      <c r="N69" s="898"/>
      <c r="O69" s="898"/>
      <c r="P69" s="899"/>
      <c r="Q69" s="900"/>
      <c r="R69" s="851"/>
      <c r="S69" s="851"/>
      <c r="T69" s="851"/>
      <c r="U69" s="851"/>
      <c r="V69" s="851"/>
      <c r="W69" s="851"/>
      <c r="X69" s="851"/>
      <c r="Y69" s="851"/>
      <c r="Z69" s="851"/>
      <c r="AA69" s="851"/>
      <c r="AB69" s="851"/>
      <c r="AC69" s="851"/>
      <c r="AD69" s="851"/>
      <c r="AE69" s="851"/>
      <c r="AF69" s="851"/>
      <c r="AG69" s="851"/>
      <c r="AH69" s="851"/>
      <c r="AI69" s="851"/>
      <c r="AJ69" s="851"/>
      <c r="AK69" s="851"/>
      <c r="AL69" s="851"/>
      <c r="AM69" s="851"/>
      <c r="AN69" s="851"/>
      <c r="AO69" s="851"/>
      <c r="AP69" s="851"/>
      <c r="AQ69" s="851"/>
      <c r="AR69" s="851"/>
      <c r="AS69" s="851"/>
      <c r="AT69" s="851"/>
      <c r="AU69" s="851"/>
      <c r="AV69" s="851"/>
      <c r="AW69" s="851"/>
      <c r="AX69" s="851"/>
      <c r="AY69" s="851"/>
      <c r="AZ69" s="853"/>
      <c r="BA69" s="853"/>
      <c r="BB69" s="853"/>
      <c r="BC69" s="853"/>
      <c r="BD69" s="854"/>
      <c r="BE69" s="241"/>
      <c r="BF69" s="241"/>
      <c r="BG69" s="241"/>
      <c r="BH69" s="241"/>
      <c r="BI69" s="241"/>
      <c r="BJ69" s="241"/>
      <c r="BK69" s="241"/>
      <c r="BL69" s="241"/>
      <c r="BM69" s="241"/>
      <c r="BN69" s="241"/>
      <c r="BO69" s="241"/>
      <c r="BP69" s="241"/>
      <c r="BQ69" s="238">
        <v>63</v>
      </c>
      <c r="BR69" s="243"/>
      <c r="BS69" s="883"/>
      <c r="BT69" s="884"/>
      <c r="BU69" s="884"/>
      <c r="BV69" s="884"/>
      <c r="BW69" s="884"/>
      <c r="BX69" s="884"/>
      <c r="BY69" s="884"/>
      <c r="BZ69" s="884"/>
      <c r="CA69" s="884"/>
      <c r="CB69" s="884"/>
      <c r="CC69" s="884"/>
      <c r="CD69" s="884"/>
      <c r="CE69" s="884"/>
      <c r="CF69" s="884"/>
      <c r="CG69" s="889"/>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230"/>
    </row>
    <row r="70" spans="1:131" ht="26.25" customHeight="1" x14ac:dyDescent="0.15">
      <c r="A70" s="238">
        <v>3</v>
      </c>
      <c r="B70" s="897"/>
      <c r="C70" s="898"/>
      <c r="D70" s="898"/>
      <c r="E70" s="898"/>
      <c r="F70" s="898"/>
      <c r="G70" s="898"/>
      <c r="H70" s="898"/>
      <c r="I70" s="898"/>
      <c r="J70" s="898"/>
      <c r="K70" s="898"/>
      <c r="L70" s="898"/>
      <c r="M70" s="898"/>
      <c r="N70" s="898"/>
      <c r="O70" s="898"/>
      <c r="P70" s="899"/>
      <c r="Q70" s="900"/>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53"/>
      <c r="BA70" s="853"/>
      <c r="BB70" s="853"/>
      <c r="BC70" s="853"/>
      <c r="BD70" s="854"/>
      <c r="BE70" s="241"/>
      <c r="BF70" s="241"/>
      <c r="BG70" s="241"/>
      <c r="BH70" s="241"/>
      <c r="BI70" s="241"/>
      <c r="BJ70" s="241"/>
      <c r="BK70" s="241"/>
      <c r="BL70" s="241"/>
      <c r="BM70" s="241"/>
      <c r="BN70" s="241"/>
      <c r="BO70" s="241"/>
      <c r="BP70" s="241"/>
      <c r="BQ70" s="238">
        <v>64</v>
      </c>
      <c r="BR70" s="243"/>
      <c r="BS70" s="883"/>
      <c r="BT70" s="884"/>
      <c r="BU70" s="884"/>
      <c r="BV70" s="884"/>
      <c r="BW70" s="884"/>
      <c r="BX70" s="884"/>
      <c r="BY70" s="884"/>
      <c r="BZ70" s="884"/>
      <c r="CA70" s="884"/>
      <c r="CB70" s="884"/>
      <c r="CC70" s="884"/>
      <c r="CD70" s="884"/>
      <c r="CE70" s="884"/>
      <c r="CF70" s="884"/>
      <c r="CG70" s="889"/>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230"/>
    </row>
    <row r="71" spans="1:131" ht="26.25" customHeight="1" x14ac:dyDescent="0.15">
      <c r="A71" s="238">
        <v>4</v>
      </c>
      <c r="B71" s="897"/>
      <c r="C71" s="898"/>
      <c r="D71" s="898"/>
      <c r="E71" s="898"/>
      <c r="F71" s="898"/>
      <c r="G71" s="898"/>
      <c r="H71" s="898"/>
      <c r="I71" s="898"/>
      <c r="J71" s="898"/>
      <c r="K71" s="898"/>
      <c r="L71" s="898"/>
      <c r="M71" s="898"/>
      <c r="N71" s="898"/>
      <c r="O71" s="898"/>
      <c r="P71" s="899"/>
      <c r="Q71" s="900"/>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53"/>
      <c r="BA71" s="853"/>
      <c r="BB71" s="853"/>
      <c r="BC71" s="853"/>
      <c r="BD71" s="854"/>
      <c r="BE71" s="241"/>
      <c r="BF71" s="241"/>
      <c r="BG71" s="241"/>
      <c r="BH71" s="241"/>
      <c r="BI71" s="241"/>
      <c r="BJ71" s="241"/>
      <c r="BK71" s="241"/>
      <c r="BL71" s="241"/>
      <c r="BM71" s="241"/>
      <c r="BN71" s="241"/>
      <c r="BO71" s="241"/>
      <c r="BP71" s="241"/>
      <c r="BQ71" s="238">
        <v>65</v>
      </c>
      <c r="BR71" s="243"/>
      <c r="BS71" s="883"/>
      <c r="BT71" s="884"/>
      <c r="BU71" s="884"/>
      <c r="BV71" s="884"/>
      <c r="BW71" s="884"/>
      <c r="BX71" s="884"/>
      <c r="BY71" s="884"/>
      <c r="BZ71" s="884"/>
      <c r="CA71" s="884"/>
      <c r="CB71" s="884"/>
      <c r="CC71" s="884"/>
      <c r="CD71" s="884"/>
      <c r="CE71" s="884"/>
      <c r="CF71" s="884"/>
      <c r="CG71" s="889"/>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230"/>
    </row>
    <row r="72" spans="1:131" ht="26.25" customHeight="1" x14ac:dyDescent="0.15">
      <c r="A72" s="238">
        <v>5</v>
      </c>
      <c r="B72" s="897"/>
      <c r="C72" s="898"/>
      <c r="D72" s="898"/>
      <c r="E72" s="898"/>
      <c r="F72" s="898"/>
      <c r="G72" s="898"/>
      <c r="H72" s="898"/>
      <c r="I72" s="898"/>
      <c r="J72" s="898"/>
      <c r="K72" s="898"/>
      <c r="L72" s="898"/>
      <c r="M72" s="898"/>
      <c r="N72" s="898"/>
      <c r="O72" s="898"/>
      <c r="P72" s="899"/>
      <c r="Q72" s="900"/>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53"/>
      <c r="BA72" s="853"/>
      <c r="BB72" s="853"/>
      <c r="BC72" s="853"/>
      <c r="BD72" s="854"/>
      <c r="BE72" s="241"/>
      <c r="BF72" s="241"/>
      <c r="BG72" s="241"/>
      <c r="BH72" s="241"/>
      <c r="BI72" s="241"/>
      <c r="BJ72" s="241"/>
      <c r="BK72" s="241"/>
      <c r="BL72" s="241"/>
      <c r="BM72" s="241"/>
      <c r="BN72" s="241"/>
      <c r="BO72" s="241"/>
      <c r="BP72" s="241"/>
      <c r="BQ72" s="238">
        <v>66</v>
      </c>
      <c r="BR72" s="243"/>
      <c r="BS72" s="883"/>
      <c r="BT72" s="884"/>
      <c r="BU72" s="884"/>
      <c r="BV72" s="884"/>
      <c r="BW72" s="884"/>
      <c r="BX72" s="884"/>
      <c r="BY72" s="884"/>
      <c r="BZ72" s="884"/>
      <c r="CA72" s="884"/>
      <c r="CB72" s="884"/>
      <c r="CC72" s="884"/>
      <c r="CD72" s="884"/>
      <c r="CE72" s="884"/>
      <c r="CF72" s="884"/>
      <c r="CG72" s="889"/>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230"/>
    </row>
    <row r="73" spans="1:131" ht="26.25" customHeight="1" x14ac:dyDescent="0.15">
      <c r="A73" s="238">
        <v>6</v>
      </c>
      <c r="B73" s="897"/>
      <c r="C73" s="898"/>
      <c r="D73" s="898"/>
      <c r="E73" s="898"/>
      <c r="F73" s="898"/>
      <c r="G73" s="898"/>
      <c r="H73" s="898"/>
      <c r="I73" s="898"/>
      <c r="J73" s="898"/>
      <c r="K73" s="898"/>
      <c r="L73" s="898"/>
      <c r="M73" s="898"/>
      <c r="N73" s="898"/>
      <c r="O73" s="898"/>
      <c r="P73" s="899"/>
      <c r="Q73" s="900"/>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53"/>
      <c r="BA73" s="853"/>
      <c r="BB73" s="853"/>
      <c r="BC73" s="853"/>
      <c r="BD73" s="854"/>
      <c r="BE73" s="241"/>
      <c r="BF73" s="241"/>
      <c r="BG73" s="241"/>
      <c r="BH73" s="241"/>
      <c r="BI73" s="241"/>
      <c r="BJ73" s="241"/>
      <c r="BK73" s="241"/>
      <c r="BL73" s="241"/>
      <c r="BM73" s="241"/>
      <c r="BN73" s="241"/>
      <c r="BO73" s="241"/>
      <c r="BP73" s="241"/>
      <c r="BQ73" s="238">
        <v>67</v>
      </c>
      <c r="BR73" s="243"/>
      <c r="BS73" s="883"/>
      <c r="BT73" s="884"/>
      <c r="BU73" s="884"/>
      <c r="BV73" s="884"/>
      <c r="BW73" s="884"/>
      <c r="BX73" s="884"/>
      <c r="BY73" s="884"/>
      <c r="BZ73" s="884"/>
      <c r="CA73" s="884"/>
      <c r="CB73" s="884"/>
      <c r="CC73" s="884"/>
      <c r="CD73" s="884"/>
      <c r="CE73" s="884"/>
      <c r="CF73" s="884"/>
      <c r="CG73" s="889"/>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230"/>
    </row>
    <row r="74" spans="1:131" ht="26.25" customHeight="1" x14ac:dyDescent="0.15">
      <c r="A74" s="238">
        <v>7</v>
      </c>
      <c r="B74" s="897"/>
      <c r="C74" s="898"/>
      <c r="D74" s="898"/>
      <c r="E74" s="898"/>
      <c r="F74" s="898"/>
      <c r="G74" s="898"/>
      <c r="H74" s="898"/>
      <c r="I74" s="898"/>
      <c r="J74" s="898"/>
      <c r="K74" s="898"/>
      <c r="L74" s="898"/>
      <c r="M74" s="898"/>
      <c r="N74" s="898"/>
      <c r="O74" s="898"/>
      <c r="P74" s="899"/>
      <c r="Q74" s="900"/>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53"/>
      <c r="BA74" s="853"/>
      <c r="BB74" s="853"/>
      <c r="BC74" s="853"/>
      <c r="BD74" s="854"/>
      <c r="BE74" s="241"/>
      <c r="BF74" s="241"/>
      <c r="BG74" s="241"/>
      <c r="BH74" s="241"/>
      <c r="BI74" s="241"/>
      <c r="BJ74" s="241"/>
      <c r="BK74" s="241"/>
      <c r="BL74" s="241"/>
      <c r="BM74" s="241"/>
      <c r="BN74" s="241"/>
      <c r="BO74" s="241"/>
      <c r="BP74" s="241"/>
      <c r="BQ74" s="238">
        <v>68</v>
      </c>
      <c r="BR74" s="243"/>
      <c r="BS74" s="883"/>
      <c r="BT74" s="884"/>
      <c r="BU74" s="884"/>
      <c r="BV74" s="884"/>
      <c r="BW74" s="884"/>
      <c r="BX74" s="884"/>
      <c r="BY74" s="884"/>
      <c r="BZ74" s="884"/>
      <c r="CA74" s="884"/>
      <c r="CB74" s="884"/>
      <c r="CC74" s="884"/>
      <c r="CD74" s="884"/>
      <c r="CE74" s="884"/>
      <c r="CF74" s="884"/>
      <c r="CG74" s="889"/>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230"/>
    </row>
    <row r="75" spans="1:131" ht="26.25" customHeight="1" x14ac:dyDescent="0.15">
      <c r="A75" s="238">
        <v>8</v>
      </c>
      <c r="B75" s="897"/>
      <c r="C75" s="898"/>
      <c r="D75" s="898"/>
      <c r="E75" s="898"/>
      <c r="F75" s="898"/>
      <c r="G75" s="898"/>
      <c r="H75" s="898"/>
      <c r="I75" s="898"/>
      <c r="J75" s="898"/>
      <c r="K75" s="898"/>
      <c r="L75" s="898"/>
      <c r="M75" s="898"/>
      <c r="N75" s="898"/>
      <c r="O75" s="898"/>
      <c r="P75" s="899"/>
      <c r="Q75" s="901"/>
      <c r="R75" s="902"/>
      <c r="S75" s="902"/>
      <c r="T75" s="902"/>
      <c r="U75" s="855"/>
      <c r="V75" s="903"/>
      <c r="W75" s="902"/>
      <c r="X75" s="902"/>
      <c r="Y75" s="902"/>
      <c r="Z75" s="855"/>
      <c r="AA75" s="903"/>
      <c r="AB75" s="902"/>
      <c r="AC75" s="902"/>
      <c r="AD75" s="902"/>
      <c r="AE75" s="855"/>
      <c r="AF75" s="903"/>
      <c r="AG75" s="902"/>
      <c r="AH75" s="902"/>
      <c r="AI75" s="902"/>
      <c r="AJ75" s="855"/>
      <c r="AK75" s="903"/>
      <c r="AL75" s="902"/>
      <c r="AM75" s="902"/>
      <c r="AN75" s="902"/>
      <c r="AO75" s="855"/>
      <c r="AP75" s="903"/>
      <c r="AQ75" s="902"/>
      <c r="AR75" s="902"/>
      <c r="AS75" s="902"/>
      <c r="AT75" s="855"/>
      <c r="AU75" s="903"/>
      <c r="AV75" s="902"/>
      <c r="AW75" s="902"/>
      <c r="AX75" s="902"/>
      <c r="AY75" s="855"/>
      <c r="AZ75" s="853"/>
      <c r="BA75" s="853"/>
      <c r="BB75" s="853"/>
      <c r="BC75" s="853"/>
      <c r="BD75" s="854"/>
      <c r="BE75" s="241"/>
      <c r="BF75" s="241"/>
      <c r="BG75" s="241"/>
      <c r="BH75" s="241"/>
      <c r="BI75" s="241"/>
      <c r="BJ75" s="241"/>
      <c r="BK75" s="241"/>
      <c r="BL75" s="241"/>
      <c r="BM75" s="241"/>
      <c r="BN75" s="241"/>
      <c r="BO75" s="241"/>
      <c r="BP75" s="241"/>
      <c r="BQ75" s="238">
        <v>69</v>
      </c>
      <c r="BR75" s="243"/>
      <c r="BS75" s="883"/>
      <c r="BT75" s="884"/>
      <c r="BU75" s="884"/>
      <c r="BV75" s="884"/>
      <c r="BW75" s="884"/>
      <c r="BX75" s="884"/>
      <c r="BY75" s="884"/>
      <c r="BZ75" s="884"/>
      <c r="CA75" s="884"/>
      <c r="CB75" s="884"/>
      <c r="CC75" s="884"/>
      <c r="CD75" s="884"/>
      <c r="CE75" s="884"/>
      <c r="CF75" s="884"/>
      <c r="CG75" s="889"/>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230"/>
    </row>
    <row r="76" spans="1:131" ht="26.25" customHeight="1" x14ac:dyDescent="0.15">
      <c r="A76" s="238">
        <v>9</v>
      </c>
      <c r="B76" s="897"/>
      <c r="C76" s="898"/>
      <c r="D76" s="898"/>
      <c r="E76" s="898"/>
      <c r="F76" s="898"/>
      <c r="G76" s="898"/>
      <c r="H76" s="898"/>
      <c r="I76" s="898"/>
      <c r="J76" s="898"/>
      <c r="K76" s="898"/>
      <c r="L76" s="898"/>
      <c r="M76" s="898"/>
      <c r="N76" s="898"/>
      <c r="O76" s="898"/>
      <c r="P76" s="899"/>
      <c r="Q76" s="901"/>
      <c r="R76" s="902"/>
      <c r="S76" s="902"/>
      <c r="T76" s="902"/>
      <c r="U76" s="855"/>
      <c r="V76" s="903"/>
      <c r="W76" s="902"/>
      <c r="X76" s="902"/>
      <c r="Y76" s="902"/>
      <c r="Z76" s="855"/>
      <c r="AA76" s="903"/>
      <c r="AB76" s="902"/>
      <c r="AC76" s="902"/>
      <c r="AD76" s="902"/>
      <c r="AE76" s="855"/>
      <c r="AF76" s="903"/>
      <c r="AG76" s="902"/>
      <c r="AH76" s="902"/>
      <c r="AI76" s="902"/>
      <c r="AJ76" s="855"/>
      <c r="AK76" s="903"/>
      <c r="AL76" s="902"/>
      <c r="AM76" s="902"/>
      <c r="AN76" s="902"/>
      <c r="AO76" s="855"/>
      <c r="AP76" s="903"/>
      <c r="AQ76" s="902"/>
      <c r="AR76" s="902"/>
      <c r="AS76" s="902"/>
      <c r="AT76" s="855"/>
      <c r="AU76" s="903"/>
      <c r="AV76" s="902"/>
      <c r="AW76" s="902"/>
      <c r="AX76" s="902"/>
      <c r="AY76" s="855"/>
      <c r="AZ76" s="853"/>
      <c r="BA76" s="853"/>
      <c r="BB76" s="853"/>
      <c r="BC76" s="853"/>
      <c r="BD76" s="854"/>
      <c r="BE76" s="241"/>
      <c r="BF76" s="241"/>
      <c r="BG76" s="241"/>
      <c r="BH76" s="241"/>
      <c r="BI76" s="241"/>
      <c r="BJ76" s="241"/>
      <c r="BK76" s="241"/>
      <c r="BL76" s="241"/>
      <c r="BM76" s="241"/>
      <c r="BN76" s="241"/>
      <c r="BO76" s="241"/>
      <c r="BP76" s="241"/>
      <c r="BQ76" s="238">
        <v>70</v>
      </c>
      <c r="BR76" s="243"/>
      <c r="BS76" s="883"/>
      <c r="BT76" s="884"/>
      <c r="BU76" s="884"/>
      <c r="BV76" s="884"/>
      <c r="BW76" s="884"/>
      <c r="BX76" s="884"/>
      <c r="BY76" s="884"/>
      <c r="BZ76" s="884"/>
      <c r="CA76" s="884"/>
      <c r="CB76" s="884"/>
      <c r="CC76" s="884"/>
      <c r="CD76" s="884"/>
      <c r="CE76" s="884"/>
      <c r="CF76" s="884"/>
      <c r="CG76" s="889"/>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230"/>
    </row>
    <row r="77" spans="1:131" ht="26.25" customHeight="1" x14ac:dyDescent="0.15">
      <c r="A77" s="238">
        <v>10</v>
      </c>
      <c r="B77" s="897"/>
      <c r="C77" s="898"/>
      <c r="D77" s="898"/>
      <c r="E77" s="898"/>
      <c r="F77" s="898"/>
      <c r="G77" s="898"/>
      <c r="H77" s="898"/>
      <c r="I77" s="898"/>
      <c r="J77" s="898"/>
      <c r="K77" s="898"/>
      <c r="L77" s="898"/>
      <c r="M77" s="898"/>
      <c r="N77" s="898"/>
      <c r="O77" s="898"/>
      <c r="P77" s="899"/>
      <c r="Q77" s="901"/>
      <c r="R77" s="902"/>
      <c r="S77" s="902"/>
      <c r="T77" s="902"/>
      <c r="U77" s="855"/>
      <c r="V77" s="903"/>
      <c r="W77" s="902"/>
      <c r="X77" s="902"/>
      <c r="Y77" s="902"/>
      <c r="Z77" s="855"/>
      <c r="AA77" s="903"/>
      <c r="AB77" s="902"/>
      <c r="AC77" s="902"/>
      <c r="AD77" s="902"/>
      <c r="AE77" s="855"/>
      <c r="AF77" s="903"/>
      <c r="AG77" s="902"/>
      <c r="AH77" s="902"/>
      <c r="AI77" s="902"/>
      <c r="AJ77" s="855"/>
      <c r="AK77" s="903"/>
      <c r="AL77" s="902"/>
      <c r="AM77" s="902"/>
      <c r="AN77" s="902"/>
      <c r="AO77" s="855"/>
      <c r="AP77" s="903"/>
      <c r="AQ77" s="902"/>
      <c r="AR77" s="902"/>
      <c r="AS77" s="902"/>
      <c r="AT77" s="855"/>
      <c r="AU77" s="903"/>
      <c r="AV77" s="902"/>
      <c r="AW77" s="902"/>
      <c r="AX77" s="902"/>
      <c r="AY77" s="855"/>
      <c r="AZ77" s="853"/>
      <c r="BA77" s="853"/>
      <c r="BB77" s="853"/>
      <c r="BC77" s="853"/>
      <c r="BD77" s="854"/>
      <c r="BE77" s="241"/>
      <c r="BF77" s="241"/>
      <c r="BG77" s="241"/>
      <c r="BH77" s="241"/>
      <c r="BI77" s="241"/>
      <c r="BJ77" s="241"/>
      <c r="BK77" s="241"/>
      <c r="BL77" s="241"/>
      <c r="BM77" s="241"/>
      <c r="BN77" s="241"/>
      <c r="BO77" s="241"/>
      <c r="BP77" s="241"/>
      <c r="BQ77" s="238">
        <v>71</v>
      </c>
      <c r="BR77" s="243"/>
      <c r="BS77" s="883"/>
      <c r="BT77" s="884"/>
      <c r="BU77" s="884"/>
      <c r="BV77" s="884"/>
      <c r="BW77" s="884"/>
      <c r="BX77" s="884"/>
      <c r="BY77" s="884"/>
      <c r="BZ77" s="884"/>
      <c r="CA77" s="884"/>
      <c r="CB77" s="884"/>
      <c r="CC77" s="884"/>
      <c r="CD77" s="884"/>
      <c r="CE77" s="884"/>
      <c r="CF77" s="884"/>
      <c r="CG77" s="889"/>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230"/>
    </row>
    <row r="78" spans="1:131" ht="26.25" customHeight="1" x14ac:dyDescent="0.15">
      <c r="A78" s="238">
        <v>11</v>
      </c>
      <c r="B78" s="897"/>
      <c r="C78" s="898"/>
      <c r="D78" s="898"/>
      <c r="E78" s="898"/>
      <c r="F78" s="898"/>
      <c r="G78" s="898"/>
      <c r="H78" s="898"/>
      <c r="I78" s="898"/>
      <c r="J78" s="898"/>
      <c r="K78" s="898"/>
      <c r="L78" s="898"/>
      <c r="M78" s="898"/>
      <c r="N78" s="898"/>
      <c r="O78" s="898"/>
      <c r="P78" s="899"/>
      <c r="Q78" s="90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53"/>
      <c r="BA78" s="853"/>
      <c r="BB78" s="853"/>
      <c r="BC78" s="853"/>
      <c r="BD78" s="854"/>
      <c r="BE78" s="241"/>
      <c r="BF78" s="241"/>
      <c r="BG78" s="241"/>
      <c r="BH78" s="241"/>
      <c r="BI78" s="241"/>
      <c r="BJ78" s="230"/>
      <c r="BK78" s="230"/>
      <c r="BL78" s="230"/>
      <c r="BM78" s="230"/>
      <c r="BN78" s="230"/>
      <c r="BO78" s="241"/>
      <c r="BP78" s="241"/>
      <c r="BQ78" s="238">
        <v>72</v>
      </c>
      <c r="BR78" s="243"/>
      <c r="BS78" s="883"/>
      <c r="BT78" s="884"/>
      <c r="BU78" s="884"/>
      <c r="BV78" s="884"/>
      <c r="BW78" s="884"/>
      <c r="BX78" s="884"/>
      <c r="BY78" s="884"/>
      <c r="BZ78" s="884"/>
      <c r="CA78" s="884"/>
      <c r="CB78" s="884"/>
      <c r="CC78" s="884"/>
      <c r="CD78" s="884"/>
      <c r="CE78" s="884"/>
      <c r="CF78" s="884"/>
      <c r="CG78" s="889"/>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230"/>
    </row>
    <row r="79" spans="1:131" ht="26.25" customHeight="1" x14ac:dyDescent="0.15">
      <c r="A79" s="238">
        <v>12</v>
      </c>
      <c r="B79" s="897"/>
      <c r="C79" s="898"/>
      <c r="D79" s="898"/>
      <c r="E79" s="898"/>
      <c r="F79" s="898"/>
      <c r="G79" s="898"/>
      <c r="H79" s="898"/>
      <c r="I79" s="898"/>
      <c r="J79" s="898"/>
      <c r="K79" s="898"/>
      <c r="L79" s="898"/>
      <c r="M79" s="898"/>
      <c r="N79" s="898"/>
      <c r="O79" s="898"/>
      <c r="P79" s="899"/>
      <c r="Q79" s="90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53"/>
      <c r="BA79" s="853"/>
      <c r="BB79" s="853"/>
      <c r="BC79" s="853"/>
      <c r="BD79" s="854"/>
      <c r="BE79" s="241"/>
      <c r="BF79" s="241"/>
      <c r="BG79" s="241"/>
      <c r="BH79" s="241"/>
      <c r="BI79" s="241"/>
      <c r="BJ79" s="230"/>
      <c r="BK79" s="230"/>
      <c r="BL79" s="230"/>
      <c r="BM79" s="230"/>
      <c r="BN79" s="230"/>
      <c r="BO79" s="241"/>
      <c r="BP79" s="241"/>
      <c r="BQ79" s="238">
        <v>73</v>
      </c>
      <c r="BR79" s="243"/>
      <c r="BS79" s="883"/>
      <c r="BT79" s="884"/>
      <c r="BU79" s="884"/>
      <c r="BV79" s="884"/>
      <c r="BW79" s="884"/>
      <c r="BX79" s="884"/>
      <c r="BY79" s="884"/>
      <c r="BZ79" s="884"/>
      <c r="CA79" s="884"/>
      <c r="CB79" s="884"/>
      <c r="CC79" s="884"/>
      <c r="CD79" s="884"/>
      <c r="CE79" s="884"/>
      <c r="CF79" s="884"/>
      <c r="CG79" s="889"/>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230"/>
    </row>
    <row r="80" spans="1:131" ht="26.25" customHeight="1" x14ac:dyDescent="0.15">
      <c r="A80" s="238">
        <v>13</v>
      </c>
      <c r="B80" s="897"/>
      <c r="C80" s="898"/>
      <c r="D80" s="898"/>
      <c r="E80" s="898"/>
      <c r="F80" s="898"/>
      <c r="G80" s="898"/>
      <c r="H80" s="898"/>
      <c r="I80" s="898"/>
      <c r="J80" s="898"/>
      <c r="K80" s="898"/>
      <c r="L80" s="898"/>
      <c r="M80" s="898"/>
      <c r="N80" s="898"/>
      <c r="O80" s="898"/>
      <c r="P80" s="899"/>
      <c r="Q80" s="90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53"/>
      <c r="BA80" s="853"/>
      <c r="BB80" s="853"/>
      <c r="BC80" s="853"/>
      <c r="BD80" s="854"/>
      <c r="BE80" s="241"/>
      <c r="BF80" s="241"/>
      <c r="BG80" s="241"/>
      <c r="BH80" s="241"/>
      <c r="BI80" s="241"/>
      <c r="BJ80" s="241"/>
      <c r="BK80" s="241"/>
      <c r="BL80" s="241"/>
      <c r="BM80" s="241"/>
      <c r="BN80" s="241"/>
      <c r="BO80" s="241"/>
      <c r="BP80" s="241"/>
      <c r="BQ80" s="238">
        <v>74</v>
      </c>
      <c r="BR80" s="243"/>
      <c r="BS80" s="883"/>
      <c r="BT80" s="884"/>
      <c r="BU80" s="884"/>
      <c r="BV80" s="884"/>
      <c r="BW80" s="884"/>
      <c r="BX80" s="884"/>
      <c r="BY80" s="884"/>
      <c r="BZ80" s="884"/>
      <c r="CA80" s="884"/>
      <c r="CB80" s="884"/>
      <c r="CC80" s="884"/>
      <c r="CD80" s="884"/>
      <c r="CE80" s="884"/>
      <c r="CF80" s="884"/>
      <c r="CG80" s="889"/>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230"/>
    </row>
    <row r="81" spans="1:131" ht="26.25" customHeight="1" x14ac:dyDescent="0.15">
      <c r="A81" s="238">
        <v>14</v>
      </c>
      <c r="B81" s="897"/>
      <c r="C81" s="898"/>
      <c r="D81" s="898"/>
      <c r="E81" s="898"/>
      <c r="F81" s="898"/>
      <c r="G81" s="898"/>
      <c r="H81" s="898"/>
      <c r="I81" s="898"/>
      <c r="J81" s="898"/>
      <c r="K81" s="898"/>
      <c r="L81" s="898"/>
      <c r="M81" s="898"/>
      <c r="N81" s="898"/>
      <c r="O81" s="898"/>
      <c r="P81" s="899"/>
      <c r="Q81" s="90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53"/>
      <c r="BA81" s="853"/>
      <c r="BB81" s="853"/>
      <c r="BC81" s="853"/>
      <c r="BD81" s="854"/>
      <c r="BE81" s="241"/>
      <c r="BF81" s="241"/>
      <c r="BG81" s="241"/>
      <c r="BH81" s="241"/>
      <c r="BI81" s="241"/>
      <c r="BJ81" s="241"/>
      <c r="BK81" s="241"/>
      <c r="BL81" s="241"/>
      <c r="BM81" s="241"/>
      <c r="BN81" s="241"/>
      <c r="BO81" s="241"/>
      <c r="BP81" s="241"/>
      <c r="BQ81" s="238">
        <v>75</v>
      </c>
      <c r="BR81" s="243"/>
      <c r="BS81" s="883"/>
      <c r="BT81" s="884"/>
      <c r="BU81" s="884"/>
      <c r="BV81" s="884"/>
      <c r="BW81" s="884"/>
      <c r="BX81" s="884"/>
      <c r="BY81" s="884"/>
      <c r="BZ81" s="884"/>
      <c r="CA81" s="884"/>
      <c r="CB81" s="884"/>
      <c r="CC81" s="884"/>
      <c r="CD81" s="884"/>
      <c r="CE81" s="884"/>
      <c r="CF81" s="884"/>
      <c r="CG81" s="889"/>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230"/>
    </row>
    <row r="82" spans="1:131" ht="26.25" customHeight="1" x14ac:dyDescent="0.15">
      <c r="A82" s="238">
        <v>15</v>
      </c>
      <c r="B82" s="897"/>
      <c r="C82" s="898"/>
      <c r="D82" s="898"/>
      <c r="E82" s="898"/>
      <c r="F82" s="898"/>
      <c r="G82" s="898"/>
      <c r="H82" s="898"/>
      <c r="I82" s="898"/>
      <c r="J82" s="898"/>
      <c r="K82" s="898"/>
      <c r="L82" s="898"/>
      <c r="M82" s="898"/>
      <c r="N82" s="898"/>
      <c r="O82" s="898"/>
      <c r="P82" s="899"/>
      <c r="Q82" s="90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53"/>
      <c r="BA82" s="853"/>
      <c r="BB82" s="853"/>
      <c r="BC82" s="853"/>
      <c r="BD82" s="854"/>
      <c r="BE82" s="241"/>
      <c r="BF82" s="241"/>
      <c r="BG82" s="241"/>
      <c r="BH82" s="241"/>
      <c r="BI82" s="241"/>
      <c r="BJ82" s="241"/>
      <c r="BK82" s="241"/>
      <c r="BL82" s="241"/>
      <c r="BM82" s="241"/>
      <c r="BN82" s="241"/>
      <c r="BO82" s="241"/>
      <c r="BP82" s="241"/>
      <c r="BQ82" s="238">
        <v>76</v>
      </c>
      <c r="BR82" s="243"/>
      <c r="BS82" s="883"/>
      <c r="BT82" s="884"/>
      <c r="BU82" s="884"/>
      <c r="BV82" s="884"/>
      <c r="BW82" s="884"/>
      <c r="BX82" s="884"/>
      <c r="BY82" s="884"/>
      <c r="BZ82" s="884"/>
      <c r="CA82" s="884"/>
      <c r="CB82" s="884"/>
      <c r="CC82" s="884"/>
      <c r="CD82" s="884"/>
      <c r="CE82" s="884"/>
      <c r="CF82" s="884"/>
      <c r="CG82" s="889"/>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230"/>
    </row>
    <row r="83" spans="1:131" ht="26.25" customHeight="1" x14ac:dyDescent="0.15">
      <c r="A83" s="238">
        <v>16</v>
      </c>
      <c r="B83" s="897"/>
      <c r="C83" s="898"/>
      <c r="D83" s="898"/>
      <c r="E83" s="898"/>
      <c r="F83" s="898"/>
      <c r="G83" s="898"/>
      <c r="H83" s="898"/>
      <c r="I83" s="898"/>
      <c r="J83" s="898"/>
      <c r="K83" s="898"/>
      <c r="L83" s="898"/>
      <c r="M83" s="898"/>
      <c r="N83" s="898"/>
      <c r="O83" s="898"/>
      <c r="P83" s="899"/>
      <c r="Q83" s="90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53"/>
      <c r="BA83" s="853"/>
      <c r="BB83" s="853"/>
      <c r="BC83" s="853"/>
      <c r="BD83" s="854"/>
      <c r="BE83" s="241"/>
      <c r="BF83" s="241"/>
      <c r="BG83" s="241"/>
      <c r="BH83" s="241"/>
      <c r="BI83" s="241"/>
      <c r="BJ83" s="241"/>
      <c r="BK83" s="241"/>
      <c r="BL83" s="241"/>
      <c r="BM83" s="241"/>
      <c r="BN83" s="241"/>
      <c r="BO83" s="241"/>
      <c r="BP83" s="241"/>
      <c r="BQ83" s="238">
        <v>77</v>
      </c>
      <c r="BR83" s="243"/>
      <c r="BS83" s="883"/>
      <c r="BT83" s="884"/>
      <c r="BU83" s="884"/>
      <c r="BV83" s="884"/>
      <c r="BW83" s="884"/>
      <c r="BX83" s="884"/>
      <c r="BY83" s="884"/>
      <c r="BZ83" s="884"/>
      <c r="CA83" s="884"/>
      <c r="CB83" s="884"/>
      <c r="CC83" s="884"/>
      <c r="CD83" s="884"/>
      <c r="CE83" s="884"/>
      <c r="CF83" s="884"/>
      <c r="CG83" s="889"/>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230"/>
    </row>
    <row r="84" spans="1:131" ht="26.25" customHeight="1" x14ac:dyDescent="0.15">
      <c r="A84" s="238">
        <v>17</v>
      </c>
      <c r="B84" s="897"/>
      <c r="C84" s="898"/>
      <c r="D84" s="898"/>
      <c r="E84" s="898"/>
      <c r="F84" s="898"/>
      <c r="G84" s="898"/>
      <c r="H84" s="898"/>
      <c r="I84" s="898"/>
      <c r="J84" s="898"/>
      <c r="K84" s="898"/>
      <c r="L84" s="898"/>
      <c r="M84" s="898"/>
      <c r="N84" s="898"/>
      <c r="O84" s="898"/>
      <c r="P84" s="899"/>
      <c r="Q84" s="90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53"/>
      <c r="BA84" s="853"/>
      <c r="BB84" s="853"/>
      <c r="BC84" s="853"/>
      <c r="BD84" s="854"/>
      <c r="BE84" s="241"/>
      <c r="BF84" s="241"/>
      <c r="BG84" s="241"/>
      <c r="BH84" s="241"/>
      <c r="BI84" s="241"/>
      <c r="BJ84" s="241"/>
      <c r="BK84" s="241"/>
      <c r="BL84" s="241"/>
      <c r="BM84" s="241"/>
      <c r="BN84" s="241"/>
      <c r="BO84" s="241"/>
      <c r="BP84" s="241"/>
      <c r="BQ84" s="238">
        <v>78</v>
      </c>
      <c r="BR84" s="243"/>
      <c r="BS84" s="883"/>
      <c r="BT84" s="884"/>
      <c r="BU84" s="884"/>
      <c r="BV84" s="884"/>
      <c r="BW84" s="884"/>
      <c r="BX84" s="884"/>
      <c r="BY84" s="884"/>
      <c r="BZ84" s="884"/>
      <c r="CA84" s="884"/>
      <c r="CB84" s="884"/>
      <c r="CC84" s="884"/>
      <c r="CD84" s="884"/>
      <c r="CE84" s="884"/>
      <c r="CF84" s="884"/>
      <c r="CG84" s="889"/>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230"/>
    </row>
    <row r="85" spans="1:131" ht="26.25" customHeight="1" x14ac:dyDescent="0.15">
      <c r="A85" s="238">
        <v>18</v>
      </c>
      <c r="B85" s="897"/>
      <c r="C85" s="898"/>
      <c r="D85" s="898"/>
      <c r="E85" s="898"/>
      <c r="F85" s="898"/>
      <c r="G85" s="898"/>
      <c r="H85" s="898"/>
      <c r="I85" s="898"/>
      <c r="J85" s="898"/>
      <c r="K85" s="898"/>
      <c r="L85" s="898"/>
      <c r="M85" s="898"/>
      <c r="N85" s="898"/>
      <c r="O85" s="898"/>
      <c r="P85" s="899"/>
      <c r="Q85" s="90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53"/>
      <c r="BA85" s="853"/>
      <c r="BB85" s="853"/>
      <c r="BC85" s="853"/>
      <c r="BD85" s="854"/>
      <c r="BE85" s="241"/>
      <c r="BF85" s="241"/>
      <c r="BG85" s="241"/>
      <c r="BH85" s="241"/>
      <c r="BI85" s="241"/>
      <c r="BJ85" s="241"/>
      <c r="BK85" s="241"/>
      <c r="BL85" s="241"/>
      <c r="BM85" s="241"/>
      <c r="BN85" s="241"/>
      <c r="BO85" s="241"/>
      <c r="BP85" s="241"/>
      <c r="BQ85" s="238">
        <v>79</v>
      </c>
      <c r="BR85" s="243"/>
      <c r="BS85" s="883"/>
      <c r="BT85" s="884"/>
      <c r="BU85" s="884"/>
      <c r="BV85" s="884"/>
      <c r="BW85" s="884"/>
      <c r="BX85" s="884"/>
      <c r="BY85" s="884"/>
      <c r="BZ85" s="884"/>
      <c r="CA85" s="884"/>
      <c r="CB85" s="884"/>
      <c r="CC85" s="884"/>
      <c r="CD85" s="884"/>
      <c r="CE85" s="884"/>
      <c r="CF85" s="884"/>
      <c r="CG85" s="889"/>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230"/>
    </row>
    <row r="86" spans="1:131" ht="26.25" customHeight="1" x14ac:dyDescent="0.15">
      <c r="A86" s="238">
        <v>19</v>
      </c>
      <c r="B86" s="897"/>
      <c r="C86" s="898"/>
      <c r="D86" s="898"/>
      <c r="E86" s="898"/>
      <c r="F86" s="898"/>
      <c r="G86" s="898"/>
      <c r="H86" s="898"/>
      <c r="I86" s="898"/>
      <c r="J86" s="898"/>
      <c r="K86" s="898"/>
      <c r="L86" s="898"/>
      <c r="M86" s="898"/>
      <c r="N86" s="898"/>
      <c r="O86" s="898"/>
      <c r="P86" s="899"/>
      <c r="Q86" s="90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53"/>
      <c r="BA86" s="853"/>
      <c r="BB86" s="853"/>
      <c r="BC86" s="853"/>
      <c r="BD86" s="854"/>
      <c r="BE86" s="241"/>
      <c r="BF86" s="241"/>
      <c r="BG86" s="241"/>
      <c r="BH86" s="241"/>
      <c r="BI86" s="241"/>
      <c r="BJ86" s="241"/>
      <c r="BK86" s="241"/>
      <c r="BL86" s="241"/>
      <c r="BM86" s="241"/>
      <c r="BN86" s="241"/>
      <c r="BO86" s="241"/>
      <c r="BP86" s="241"/>
      <c r="BQ86" s="238">
        <v>80</v>
      </c>
      <c r="BR86" s="243"/>
      <c r="BS86" s="883"/>
      <c r="BT86" s="884"/>
      <c r="BU86" s="884"/>
      <c r="BV86" s="884"/>
      <c r="BW86" s="884"/>
      <c r="BX86" s="884"/>
      <c r="BY86" s="884"/>
      <c r="BZ86" s="884"/>
      <c r="CA86" s="884"/>
      <c r="CB86" s="884"/>
      <c r="CC86" s="884"/>
      <c r="CD86" s="884"/>
      <c r="CE86" s="884"/>
      <c r="CF86" s="884"/>
      <c r="CG86" s="889"/>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230"/>
    </row>
    <row r="87" spans="1:131" ht="26.25" customHeight="1" x14ac:dyDescent="0.15">
      <c r="A87" s="244">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1"/>
      <c r="BF87" s="241"/>
      <c r="BG87" s="241"/>
      <c r="BH87" s="241"/>
      <c r="BI87" s="241"/>
      <c r="BJ87" s="241"/>
      <c r="BK87" s="241"/>
      <c r="BL87" s="241"/>
      <c r="BM87" s="241"/>
      <c r="BN87" s="241"/>
      <c r="BO87" s="241"/>
      <c r="BP87" s="241"/>
      <c r="BQ87" s="238">
        <v>81</v>
      </c>
      <c r="BR87" s="243"/>
      <c r="BS87" s="883"/>
      <c r="BT87" s="884"/>
      <c r="BU87" s="884"/>
      <c r="BV87" s="884"/>
      <c r="BW87" s="884"/>
      <c r="BX87" s="884"/>
      <c r="BY87" s="884"/>
      <c r="BZ87" s="884"/>
      <c r="CA87" s="884"/>
      <c r="CB87" s="884"/>
      <c r="CC87" s="884"/>
      <c r="CD87" s="884"/>
      <c r="CE87" s="884"/>
      <c r="CF87" s="884"/>
      <c r="CG87" s="889"/>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230"/>
    </row>
    <row r="88" spans="1:131" ht="26.25" customHeight="1" thickBot="1" x14ac:dyDescent="0.2">
      <c r="A88" s="240" t="s">
        <v>400</v>
      </c>
      <c r="B88" s="796" t="s">
        <v>433</v>
      </c>
      <c r="C88" s="797"/>
      <c r="D88" s="797"/>
      <c r="E88" s="797"/>
      <c r="F88" s="797"/>
      <c r="G88" s="797"/>
      <c r="H88" s="797"/>
      <c r="I88" s="797"/>
      <c r="J88" s="797"/>
      <c r="K88" s="797"/>
      <c r="L88" s="797"/>
      <c r="M88" s="797"/>
      <c r="N88" s="797"/>
      <c r="O88" s="797"/>
      <c r="P88" s="798"/>
      <c r="Q88" s="864"/>
      <c r="R88" s="865"/>
      <c r="S88" s="865"/>
      <c r="T88" s="865"/>
      <c r="U88" s="865"/>
      <c r="V88" s="865"/>
      <c r="W88" s="865"/>
      <c r="X88" s="865"/>
      <c r="Y88" s="865"/>
      <c r="Z88" s="865"/>
      <c r="AA88" s="865"/>
      <c r="AB88" s="865"/>
      <c r="AC88" s="865"/>
      <c r="AD88" s="865"/>
      <c r="AE88" s="865"/>
      <c r="AF88" s="868">
        <v>6869</v>
      </c>
      <c r="AG88" s="868"/>
      <c r="AH88" s="868"/>
      <c r="AI88" s="868"/>
      <c r="AJ88" s="868"/>
      <c r="AK88" s="865"/>
      <c r="AL88" s="865"/>
      <c r="AM88" s="865"/>
      <c r="AN88" s="865"/>
      <c r="AO88" s="865"/>
      <c r="AP88" s="868"/>
      <c r="AQ88" s="868"/>
      <c r="AR88" s="868"/>
      <c r="AS88" s="868"/>
      <c r="AT88" s="868"/>
      <c r="AU88" s="868"/>
      <c r="AV88" s="868"/>
      <c r="AW88" s="868"/>
      <c r="AX88" s="868"/>
      <c r="AY88" s="868"/>
      <c r="AZ88" s="873"/>
      <c r="BA88" s="873"/>
      <c r="BB88" s="873"/>
      <c r="BC88" s="873"/>
      <c r="BD88" s="874"/>
      <c r="BE88" s="241"/>
      <c r="BF88" s="241"/>
      <c r="BG88" s="241"/>
      <c r="BH88" s="241"/>
      <c r="BI88" s="241"/>
      <c r="BJ88" s="241"/>
      <c r="BK88" s="241"/>
      <c r="BL88" s="241"/>
      <c r="BM88" s="241"/>
      <c r="BN88" s="241"/>
      <c r="BO88" s="241"/>
      <c r="BP88" s="241"/>
      <c r="BQ88" s="238">
        <v>82</v>
      </c>
      <c r="BR88" s="243"/>
      <c r="BS88" s="883"/>
      <c r="BT88" s="884"/>
      <c r="BU88" s="884"/>
      <c r="BV88" s="884"/>
      <c r="BW88" s="884"/>
      <c r="BX88" s="884"/>
      <c r="BY88" s="884"/>
      <c r="BZ88" s="884"/>
      <c r="CA88" s="884"/>
      <c r="CB88" s="884"/>
      <c r="CC88" s="884"/>
      <c r="CD88" s="884"/>
      <c r="CE88" s="884"/>
      <c r="CF88" s="884"/>
      <c r="CG88" s="889"/>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83"/>
      <c r="BT89" s="884"/>
      <c r="BU89" s="884"/>
      <c r="BV89" s="884"/>
      <c r="BW89" s="884"/>
      <c r="BX89" s="884"/>
      <c r="BY89" s="884"/>
      <c r="BZ89" s="884"/>
      <c r="CA89" s="884"/>
      <c r="CB89" s="884"/>
      <c r="CC89" s="884"/>
      <c r="CD89" s="884"/>
      <c r="CE89" s="884"/>
      <c r="CF89" s="884"/>
      <c r="CG89" s="889"/>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83"/>
      <c r="BT90" s="884"/>
      <c r="BU90" s="884"/>
      <c r="BV90" s="884"/>
      <c r="BW90" s="884"/>
      <c r="BX90" s="884"/>
      <c r="BY90" s="884"/>
      <c r="BZ90" s="884"/>
      <c r="CA90" s="884"/>
      <c r="CB90" s="884"/>
      <c r="CC90" s="884"/>
      <c r="CD90" s="884"/>
      <c r="CE90" s="884"/>
      <c r="CF90" s="884"/>
      <c r="CG90" s="889"/>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83"/>
      <c r="BT91" s="884"/>
      <c r="BU91" s="884"/>
      <c r="BV91" s="884"/>
      <c r="BW91" s="884"/>
      <c r="BX91" s="884"/>
      <c r="BY91" s="884"/>
      <c r="BZ91" s="884"/>
      <c r="CA91" s="884"/>
      <c r="CB91" s="884"/>
      <c r="CC91" s="884"/>
      <c r="CD91" s="884"/>
      <c r="CE91" s="884"/>
      <c r="CF91" s="884"/>
      <c r="CG91" s="889"/>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83"/>
      <c r="BT92" s="884"/>
      <c r="BU92" s="884"/>
      <c r="BV92" s="884"/>
      <c r="BW92" s="884"/>
      <c r="BX92" s="884"/>
      <c r="BY92" s="884"/>
      <c r="BZ92" s="884"/>
      <c r="CA92" s="884"/>
      <c r="CB92" s="884"/>
      <c r="CC92" s="884"/>
      <c r="CD92" s="884"/>
      <c r="CE92" s="884"/>
      <c r="CF92" s="884"/>
      <c r="CG92" s="889"/>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83"/>
      <c r="BT93" s="884"/>
      <c r="BU93" s="884"/>
      <c r="BV93" s="884"/>
      <c r="BW93" s="884"/>
      <c r="BX93" s="884"/>
      <c r="BY93" s="884"/>
      <c r="BZ93" s="884"/>
      <c r="CA93" s="884"/>
      <c r="CB93" s="884"/>
      <c r="CC93" s="884"/>
      <c r="CD93" s="884"/>
      <c r="CE93" s="884"/>
      <c r="CF93" s="884"/>
      <c r="CG93" s="889"/>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83"/>
      <c r="BT94" s="884"/>
      <c r="BU94" s="884"/>
      <c r="BV94" s="884"/>
      <c r="BW94" s="884"/>
      <c r="BX94" s="884"/>
      <c r="BY94" s="884"/>
      <c r="BZ94" s="884"/>
      <c r="CA94" s="884"/>
      <c r="CB94" s="884"/>
      <c r="CC94" s="884"/>
      <c r="CD94" s="884"/>
      <c r="CE94" s="884"/>
      <c r="CF94" s="884"/>
      <c r="CG94" s="889"/>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83"/>
      <c r="BT95" s="884"/>
      <c r="BU95" s="884"/>
      <c r="BV95" s="884"/>
      <c r="BW95" s="884"/>
      <c r="BX95" s="884"/>
      <c r="BY95" s="884"/>
      <c r="BZ95" s="884"/>
      <c r="CA95" s="884"/>
      <c r="CB95" s="884"/>
      <c r="CC95" s="884"/>
      <c r="CD95" s="884"/>
      <c r="CE95" s="884"/>
      <c r="CF95" s="884"/>
      <c r="CG95" s="889"/>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83"/>
      <c r="BT96" s="884"/>
      <c r="BU96" s="884"/>
      <c r="BV96" s="884"/>
      <c r="BW96" s="884"/>
      <c r="BX96" s="884"/>
      <c r="BY96" s="884"/>
      <c r="BZ96" s="884"/>
      <c r="CA96" s="884"/>
      <c r="CB96" s="884"/>
      <c r="CC96" s="884"/>
      <c r="CD96" s="884"/>
      <c r="CE96" s="884"/>
      <c r="CF96" s="884"/>
      <c r="CG96" s="889"/>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83"/>
      <c r="BT97" s="884"/>
      <c r="BU97" s="884"/>
      <c r="BV97" s="884"/>
      <c r="BW97" s="884"/>
      <c r="BX97" s="884"/>
      <c r="BY97" s="884"/>
      <c r="BZ97" s="884"/>
      <c r="CA97" s="884"/>
      <c r="CB97" s="884"/>
      <c r="CC97" s="884"/>
      <c r="CD97" s="884"/>
      <c r="CE97" s="884"/>
      <c r="CF97" s="884"/>
      <c r="CG97" s="889"/>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83"/>
      <c r="BT98" s="884"/>
      <c r="BU98" s="884"/>
      <c r="BV98" s="884"/>
      <c r="BW98" s="884"/>
      <c r="BX98" s="884"/>
      <c r="BY98" s="884"/>
      <c r="BZ98" s="884"/>
      <c r="CA98" s="884"/>
      <c r="CB98" s="884"/>
      <c r="CC98" s="884"/>
      <c r="CD98" s="884"/>
      <c r="CE98" s="884"/>
      <c r="CF98" s="884"/>
      <c r="CG98" s="889"/>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83"/>
      <c r="BT99" s="884"/>
      <c r="BU99" s="884"/>
      <c r="BV99" s="884"/>
      <c r="BW99" s="884"/>
      <c r="BX99" s="884"/>
      <c r="BY99" s="884"/>
      <c r="BZ99" s="884"/>
      <c r="CA99" s="884"/>
      <c r="CB99" s="884"/>
      <c r="CC99" s="884"/>
      <c r="CD99" s="884"/>
      <c r="CE99" s="884"/>
      <c r="CF99" s="884"/>
      <c r="CG99" s="889"/>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83"/>
      <c r="BT100" s="884"/>
      <c r="BU100" s="884"/>
      <c r="BV100" s="884"/>
      <c r="BW100" s="884"/>
      <c r="BX100" s="884"/>
      <c r="BY100" s="884"/>
      <c r="BZ100" s="884"/>
      <c r="CA100" s="884"/>
      <c r="CB100" s="884"/>
      <c r="CC100" s="884"/>
      <c r="CD100" s="884"/>
      <c r="CE100" s="884"/>
      <c r="CF100" s="884"/>
      <c r="CG100" s="889"/>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83"/>
      <c r="BT101" s="884"/>
      <c r="BU101" s="884"/>
      <c r="BV101" s="884"/>
      <c r="BW101" s="884"/>
      <c r="BX101" s="884"/>
      <c r="BY101" s="884"/>
      <c r="BZ101" s="884"/>
      <c r="CA101" s="884"/>
      <c r="CB101" s="884"/>
      <c r="CC101" s="884"/>
      <c r="CD101" s="884"/>
      <c r="CE101" s="884"/>
      <c r="CF101" s="884"/>
      <c r="CG101" s="889"/>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96" t="s">
        <v>434</v>
      </c>
      <c r="BS102" s="797"/>
      <c r="BT102" s="797"/>
      <c r="BU102" s="797"/>
      <c r="BV102" s="797"/>
      <c r="BW102" s="797"/>
      <c r="BX102" s="797"/>
      <c r="BY102" s="797"/>
      <c r="BZ102" s="797"/>
      <c r="CA102" s="797"/>
      <c r="CB102" s="797"/>
      <c r="CC102" s="797"/>
      <c r="CD102" s="797"/>
      <c r="CE102" s="797"/>
      <c r="CF102" s="797"/>
      <c r="CG102" s="798"/>
      <c r="CH102" s="911"/>
      <c r="CI102" s="912"/>
      <c r="CJ102" s="912"/>
      <c r="CK102" s="912"/>
      <c r="CL102" s="913"/>
      <c r="CM102" s="911"/>
      <c r="CN102" s="912"/>
      <c r="CO102" s="912"/>
      <c r="CP102" s="912"/>
      <c r="CQ102" s="913"/>
      <c r="CR102" s="914"/>
      <c r="CS102" s="876"/>
      <c r="CT102" s="876"/>
      <c r="CU102" s="876"/>
      <c r="CV102" s="915"/>
      <c r="CW102" s="914"/>
      <c r="CX102" s="876"/>
      <c r="CY102" s="876"/>
      <c r="CZ102" s="876"/>
      <c r="DA102" s="915"/>
      <c r="DB102" s="914"/>
      <c r="DC102" s="876"/>
      <c r="DD102" s="876"/>
      <c r="DE102" s="876"/>
      <c r="DF102" s="915"/>
      <c r="DG102" s="914"/>
      <c r="DH102" s="876"/>
      <c r="DI102" s="876"/>
      <c r="DJ102" s="876"/>
      <c r="DK102" s="915"/>
      <c r="DL102" s="914"/>
      <c r="DM102" s="876"/>
      <c r="DN102" s="876"/>
      <c r="DO102" s="876"/>
      <c r="DP102" s="915"/>
      <c r="DQ102" s="914"/>
      <c r="DR102" s="876"/>
      <c r="DS102" s="876"/>
      <c r="DT102" s="876"/>
      <c r="DU102" s="915"/>
      <c r="DV102" s="796"/>
      <c r="DW102" s="797"/>
      <c r="DX102" s="797"/>
      <c r="DY102" s="797"/>
      <c r="DZ102" s="938"/>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9" t="s">
        <v>435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0" t="s">
        <v>436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1" t="s">
        <v>439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440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230" customFormat="1" ht="26.25" customHeight="1" x14ac:dyDescent="0.15">
      <c r="A109" s="936" t="s">
        <v>441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442</v>
      </c>
      <c r="AB109" s="917"/>
      <c r="AC109" s="917"/>
      <c r="AD109" s="917"/>
      <c r="AE109" s="918"/>
      <c r="AF109" s="916" t="s">
        <v>443</v>
      </c>
      <c r="AG109" s="917"/>
      <c r="AH109" s="917"/>
      <c r="AI109" s="917"/>
      <c r="AJ109" s="918"/>
      <c r="AK109" s="916" t="s">
        <v>313</v>
      </c>
      <c r="AL109" s="917"/>
      <c r="AM109" s="917"/>
      <c r="AN109" s="917"/>
      <c r="AO109" s="918"/>
      <c r="AP109" s="916" t="s">
        <v>444</v>
      </c>
      <c r="AQ109" s="917"/>
      <c r="AR109" s="917"/>
      <c r="AS109" s="917"/>
      <c r="AT109" s="919"/>
      <c r="AU109" s="936" t="s">
        <v>441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442</v>
      </c>
      <c r="BR109" s="917"/>
      <c r="BS109" s="917"/>
      <c r="BT109" s="917"/>
      <c r="BU109" s="918"/>
      <c r="BV109" s="916" t="s">
        <v>443</v>
      </c>
      <c r="BW109" s="917"/>
      <c r="BX109" s="917"/>
      <c r="BY109" s="917"/>
      <c r="BZ109" s="918"/>
      <c r="CA109" s="916" t="s">
        <v>313</v>
      </c>
      <c r="CB109" s="917"/>
      <c r="CC109" s="917"/>
      <c r="CD109" s="917"/>
      <c r="CE109" s="918"/>
      <c r="CF109" s="937" t="s">
        <v>444</v>
      </c>
      <c r="CG109" s="937"/>
      <c r="CH109" s="937"/>
      <c r="CI109" s="937"/>
      <c r="CJ109" s="937"/>
      <c r="CK109" s="916" t="s">
        <v>445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442</v>
      </c>
      <c r="DH109" s="917"/>
      <c r="DI109" s="917"/>
      <c r="DJ109" s="917"/>
      <c r="DK109" s="918"/>
      <c r="DL109" s="916" t="s">
        <v>443</v>
      </c>
      <c r="DM109" s="917"/>
      <c r="DN109" s="917"/>
      <c r="DO109" s="917"/>
      <c r="DP109" s="918"/>
      <c r="DQ109" s="916" t="s">
        <v>313</v>
      </c>
      <c r="DR109" s="917"/>
      <c r="DS109" s="917"/>
      <c r="DT109" s="917"/>
      <c r="DU109" s="918"/>
      <c r="DV109" s="916" t="s">
        <v>444</v>
      </c>
      <c r="DW109" s="917"/>
      <c r="DX109" s="917"/>
      <c r="DY109" s="917"/>
      <c r="DZ109" s="919"/>
    </row>
    <row r="110" spans="1:131" s="230" customFormat="1" ht="26.25" customHeight="1" x14ac:dyDescent="0.15">
      <c r="A110" s="920" t="s">
        <v>446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33402696</v>
      </c>
      <c r="AB110" s="924"/>
      <c r="AC110" s="924"/>
      <c r="AD110" s="924"/>
      <c r="AE110" s="925"/>
      <c r="AF110" s="926">
        <v>37060149</v>
      </c>
      <c r="AG110" s="924"/>
      <c r="AH110" s="924"/>
      <c r="AI110" s="924"/>
      <c r="AJ110" s="925"/>
      <c r="AK110" s="926">
        <v>33537952</v>
      </c>
      <c r="AL110" s="924"/>
      <c r="AM110" s="924"/>
      <c r="AN110" s="924"/>
      <c r="AO110" s="925"/>
      <c r="AP110" s="927">
        <v>13.1</v>
      </c>
      <c r="AQ110" s="928"/>
      <c r="AR110" s="928"/>
      <c r="AS110" s="928"/>
      <c r="AT110" s="929"/>
      <c r="AU110" s="930" t="s">
        <v>75</v>
      </c>
      <c r="AV110" s="931"/>
      <c r="AW110" s="931"/>
      <c r="AX110" s="931"/>
      <c r="AY110" s="931"/>
      <c r="AZ110" s="953" t="s">
        <v>447</v>
      </c>
      <c r="BA110" s="921"/>
      <c r="BB110" s="921"/>
      <c r="BC110" s="921"/>
      <c r="BD110" s="921"/>
      <c r="BE110" s="921"/>
      <c r="BF110" s="921"/>
      <c r="BG110" s="921"/>
      <c r="BH110" s="921"/>
      <c r="BI110" s="921"/>
      <c r="BJ110" s="921"/>
      <c r="BK110" s="921"/>
      <c r="BL110" s="921"/>
      <c r="BM110" s="921"/>
      <c r="BN110" s="921"/>
      <c r="BO110" s="921"/>
      <c r="BP110" s="922"/>
      <c r="BQ110" s="954">
        <v>880082521</v>
      </c>
      <c r="BR110" s="955"/>
      <c r="BS110" s="955"/>
      <c r="BT110" s="955"/>
      <c r="BU110" s="955"/>
      <c r="BV110" s="955">
        <v>882267130</v>
      </c>
      <c r="BW110" s="955"/>
      <c r="BX110" s="955"/>
      <c r="BY110" s="955"/>
      <c r="BZ110" s="955"/>
      <c r="CA110" s="955">
        <v>882327278</v>
      </c>
      <c r="CB110" s="955"/>
      <c r="CC110" s="955"/>
      <c r="CD110" s="955"/>
      <c r="CE110" s="955"/>
      <c r="CF110" s="968">
        <v>345.5</v>
      </c>
      <c r="CG110" s="969"/>
      <c r="CH110" s="969"/>
      <c r="CI110" s="969"/>
      <c r="CJ110" s="969"/>
      <c r="CK110" s="970" t="s">
        <v>448</v>
      </c>
      <c r="CL110" s="971"/>
      <c r="CM110" s="953" t="s">
        <v>449</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54">
        <v>7651948</v>
      </c>
      <c r="DH110" s="955"/>
      <c r="DI110" s="955"/>
      <c r="DJ110" s="955"/>
      <c r="DK110" s="955"/>
      <c r="DL110" s="955">
        <v>6721359</v>
      </c>
      <c r="DM110" s="955"/>
      <c r="DN110" s="955"/>
      <c r="DO110" s="955"/>
      <c r="DP110" s="955"/>
      <c r="DQ110" s="955">
        <v>5790435</v>
      </c>
      <c r="DR110" s="955"/>
      <c r="DS110" s="955"/>
      <c r="DT110" s="955"/>
      <c r="DU110" s="955"/>
      <c r="DV110" s="956">
        <v>2.2999999999999998</v>
      </c>
      <c r="DW110" s="956"/>
      <c r="DX110" s="956"/>
      <c r="DY110" s="956"/>
      <c r="DZ110" s="957"/>
    </row>
    <row r="111" spans="1:131" s="230" customFormat="1" ht="26.25" customHeight="1" x14ac:dyDescent="0.15">
      <c r="A111" s="958" t="s">
        <v>450</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247</v>
      </c>
      <c r="AB111" s="962"/>
      <c r="AC111" s="962"/>
      <c r="AD111" s="962"/>
      <c r="AE111" s="963"/>
      <c r="AF111" s="964" t="s">
        <v>423</v>
      </c>
      <c r="AG111" s="962"/>
      <c r="AH111" s="962"/>
      <c r="AI111" s="962"/>
      <c r="AJ111" s="963"/>
      <c r="AK111" s="964" t="s">
        <v>247</v>
      </c>
      <c r="AL111" s="962"/>
      <c r="AM111" s="962"/>
      <c r="AN111" s="962"/>
      <c r="AO111" s="963"/>
      <c r="AP111" s="965" t="s">
        <v>423</v>
      </c>
      <c r="AQ111" s="966"/>
      <c r="AR111" s="966"/>
      <c r="AS111" s="966"/>
      <c r="AT111" s="967"/>
      <c r="AU111" s="932"/>
      <c r="AV111" s="933"/>
      <c r="AW111" s="933"/>
      <c r="AX111" s="933"/>
      <c r="AY111" s="933"/>
      <c r="AZ111" s="946" t="s">
        <v>451</v>
      </c>
      <c r="BA111" s="947"/>
      <c r="BB111" s="947"/>
      <c r="BC111" s="947"/>
      <c r="BD111" s="947"/>
      <c r="BE111" s="947"/>
      <c r="BF111" s="947"/>
      <c r="BG111" s="947"/>
      <c r="BH111" s="947"/>
      <c r="BI111" s="947"/>
      <c r="BJ111" s="947"/>
      <c r="BK111" s="947"/>
      <c r="BL111" s="947"/>
      <c r="BM111" s="947"/>
      <c r="BN111" s="947"/>
      <c r="BO111" s="947"/>
      <c r="BP111" s="948"/>
      <c r="BQ111" s="949">
        <v>14450516</v>
      </c>
      <c r="BR111" s="950"/>
      <c r="BS111" s="950"/>
      <c r="BT111" s="950"/>
      <c r="BU111" s="950"/>
      <c r="BV111" s="950">
        <v>12876672</v>
      </c>
      <c r="BW111" s="950"/>
      <c r="BX111" s="950"/>
      <c r="BY111" s="950"/>
      <c r="BZ111" s="950"/>
      <c r="CA111" s="950">
        <v>11310195</v>
      </c>
      <c r="CB111" s="950"/>
      <c r="CC111" s="950"/>
      <c r="CD111" s="950"/>
      <c r="CE111" s="950"/>
      <c r="CF111" s="944">
        <v>4.4000000000000004</v>
      </c>
      <c r="CG111" s="945"/>
      <c r="CH111" s="945"/>
      <c r="CI111" s="945"/>
      <c r="CJ111" s="945"/>
      <c r="CK111" s="972"/>
      <c r="CL111" s="973"/>
      <c r="CM111" s="946" t="s">
        <v>452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2484157</v>
      </c>
      <c r="DH111" s="950"/>
      <c r="DI111" s="950"/>
      <c r="DJ111" s="950"/>
      <c r="DK111" s="950"/>
      <c r="DL111" s="950">
        <v>2103621</v>
      </c>
      <c r="DM111" s="950"/>
      <c r="DN111" s="950"/>
      <c r="DO111" s="950"/>
      <c r="DP111" s="950"/>
      <c r="DQ111" s="950">
        <v>1730607</v>
      </c>
      <c r="DR111" s="950"/>
      <c r="DS111" s="950"/>
      <c r="DT111" s="950"/>
      <c r="DU111" s="950"/>
      <c r="DV111" s="951">
        <v>0.7</v>
      </c>
      <c r="DW111" s="951"/>
      <c r="DX111" s="951"/>
      <c r="DY111" s="951"/>
      <c r="DZ111" s="952"/>
    </row>
    <row r="112" spans="1:131" s="230" customFormat="1" ht="26.25" customHeight="1" x14ac:dyDescent="0.15">
      <c r="A112" s="976" t="s">
        <v>453</v>
      </c>
      <c r="B112" s="977"/>
      <c r="C112" s="947" t="s">
        <v>454</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82">
        <v>23949549</v>
      </c>
      <c r="AB112" s="983"/>
      <c r="AC112" s="983"/>
      <c r="AD112" s="983"/>
      <c r="AE112" s="984"/>
      <c r="AF112" s="985">
        <v>23954493</v>
      </c>
      <c r="AG112" s="983"/>
      <c r="AH112" s="983"/>
      <c r="AI112" s="983"/>
      <c r="AJ112" s="984"/>
      <c r="AK112" s="985">
        <v>23805497</v>
      </c>
      <c r="AL112" s="983"/>
      <c r="AM112" s="983"/>
      <c r="AN112" s="983"/>
      <c r="AO112" s="984"/>
      <c r="AP112" s="986">
        <v>9.3000000000000007</v>
      </c>
      <c r="AQ112" s="987"/>
      <c r="AR112" s="987"/>
      <c r="AS112" s="987"/>
      <c r="AT112" s="988"/>
      <c r="AU112" s="932"/>
      <c r="AV112" s="933"/>
      <c r="AW112" s="933"/>
      <c r="AX112" s="933"/>
      <c r="AY112" s="933"/>
      <c r="AZ112" s="946" t="s">
        <v>455</v>
      </c>
      <c r="BA112" s="947"/>
      <c r="BB112" s="947"/>
      <c r="BC112" s="947"/>
      <c r="BD112" s="947"/>
      <c r="BE112" s="947"/>
      <c r="BF112" s="947"/>
      <c r="BG112" s="947"/>
      <c r="BH112" s="947"/>
      <c r="BI112" s="947"/>
      <c r="BJ112" s="947"/>
      <c r="BK112" s="947"/>
      <c r="BL112" s="947"/>
      <c r="BM112" s="947"/>
      <c r="BN112" s="947"/>
      <c r="BO112" s="947"/>
      <c r="BP112" s="948"/>
      <c r="BQ112" s="949">
        <v>94077862</v>
      </c>
      <c r="BR112" s="950"/>
      <c r="BS112" s="950"/>
      <c r="BT112" s="950"/>
      <c r="BU112" s="950"/>
      <c r="BV112" s="950">
        <v>88057843</v>
      </c>
      <c r="BW112" s="950"/>
      <c r="BX112" s="950"/>
      <c r="BY112" s="950"/>
      <c r="BZ112" s="950"/>
      <c r="CA112" s="950">
        <v>81259402</v>
      </c>
      <c r="CB112" s="950"/>
      <c r="CC112" s="950"/>
      <c r="CD112" s="950"/>
      <c r="CE112" s="950"/>
      <c r="CF112" s="944">
        <v>31.8</v>
      </c>
      <c r="CG112" s="945"/>
      <c r="CH112" s="945"/>
      <c r="CI112" s="945"/>
      <c r="CJ112" s="945"/>
      <c r="CK112" s="972"/>
      <c r="CL112" s="973"/>
      <c r="CM112" s="946" t="s">
        <v>456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247</v>
      </c>
      <c r="DH112" s="950"/>
      <c r="DI112" s="950"/>
      <c r="DJ112" s="950"/>
      <c r="DK112" s="950"/>
      <c r="DL112" s="950" t="s">
        <v>247</v>
      </c>
      <c r="DM112" s="950"/>
      <c r="DN112" s="950"/>
      <c r="DO112" s="950"/>
      <c r="DP112" s="950"/>
      <c r="DQ112" s="950" t="s">
        <v>247</v>
      </c>
      <c r="DR112" s="950"/>
      <c r="DS112" s="950"/>
      <c r="DT112" s="950"/>
      <c r="DU112" s="950"/>
      <c r="DV112" s="951" t="s">
        <v>247</v>
      </c>
      <c r="DW112" s="951"/>
      <c r="DX112" s="951"/>
      <c r="DY112" s="951"/>
      <c r="DZ112" s="952"/>
    </row>
    <row r="113" spans="1:130" s="230" customFormat="1" ht="26.25" customHeight="1" x14ac:dyDescent="0.15">
      <c r="A113" s="978"/>
      <c r="B113" s="979"/>
      <c r="C113" s="947" t="s">
        <v>457</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61">
        <v>7352336</v>
      </c>
      <c r="AB113" s="962"/>
      <c r="AC113" s="962"/>
      <c r="AD113" s="962"/>
      <c r="AE113" s="963"/>
      <c r="AF113" s="964">
        <v>6893992</v>
      </c>
      <c r="AG113" s="962"/>
      <c r="AH113" s="962"/>
      <c r="AI113" s="962"/>
      <c r="AJ113" s="963"/>
      <c r="AK113" s="964">
        <v>6765258</v>
      </c>
      <c r="AL113" s="962"/>
      <c r="AM113" s="962"/>
      <c r="AN113" s="962"/>
      <c r="AO113" s="963"/>
      <c r="AP113" s="965">
        <v>2.6</v>
      </c>
      <c r="AQ113" s="966"/>
      <c r="AR113" s="966"/>
      <c r="AS113" s="966"/>
      <c r="AT113" s="967"/>
      <c r="AU113" s="932"/>
      <c r="AV113" s="933"/>
      <c r="AW113" s="933"/>
      <c r="AX113" s="933"/>
      <c r="AY113" s="933"/>
      <c r="AZ113" s="946" t="s">
        <v>458</v>
      </c>
      <c r="BA113" s="947"/>
      <c r="BB113" s="947"/>
      <c r="BC113" s="947"/>
      <c r="BD113" s="947"/>
      <c r="BE113" s="947"/>
      <c r="BF113" s="947"/>
      <c r="BG113" s="947"/>
      <c r="BH113" s="947"/>
      <c r="BI113" s="947"/>
      <c r="BJ113" s="947"/>
      <c r="BK113" s="947"/>
      <c r="BL113" s="947"/>
      <c r="BM113" s="947"/>
      <c r="BN113" s="947"/>
      <c r="BO113" s="947"/>
      <c r="BP113" s="948"/>
      <c r="BQ113" s="949" t="s">
        <v>247</v>
      </c>
      <c r="BR113" s="950"/>
      <c r="BS113" s="950"/>
      <c r="BT113" s="950"/>
      <c r="BU113" s="950"/>
      <c r="BV113" s="950" t="s">
        <v>423</v>
      </c>
      <c r="BW113" s="950"/>
      <c r="BX113" s="950"/>
      <c r="BY113" s="950"/>
      <c r="BZ113" s="950"/>
      <c r="CA113" s="950" t="s">
        <v>423</v>
      </c>
      <c r="CB113" s="950"/>
      <c r="CC113" s="950"/>
      <c r="CD113" s="950"/>
      <c r="CE113" s="950"/>
      <c r="CF113" s="944" t="s">
        <v>247</v>
      </c>
      <c r="CG113" s="945"/>
      <c r="CH113" s="945"/>
      <c r="CI113" s="945"/>
      <c r="CJ113" s="945"/>
      <c r="CK113" s="972"/>
      <c r="CL113" s="973"/>
      <c r="CM113" s="946" t="s">
        <v>459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2" t="s">
        <v>247</v>
      </c>
      <c r="DH113" s="983"/>
      <c r="DI113" s="983"/>
      <c r="DJ113" s="983"/>
      <c r="DK113" s="984"/>
      <c r="DL113" s="985" t="s">
        <v>423</v>
      </c>
      <c r="DM113" s="983"/>
      <c r="DN113" s="983"/>
      <c r="DO113" s="983"/>
      <c r="DP113" s="984"/>
      <c r="DQ113" s="985" t="s">
        <v>423</v>
      </c>
      <c r="DR113" s="983"/>
      <c r="DS113" s="983"/>
      <c r="DT113" s="983"/>
      <c r="DU113" s="984"/>
      <c r="DV113" s="986" t="s">
        <v>247</v>
      </c>
      <c r="DW113" s="987"/>
      <c r="DX113" s="987"/>
      <c r="DY113" s="987"/>
      <c r="DZ113" s="988"/>
    </row>
    <row r="114" spans="1:130" s="230" customFormat="1" ht="26.25" customHeight="1" x14ac:dyDescent="0.15">
      <c r="A114" s="978"/>
      <c r="B114" s="979"/>
      <c r="C114" s="947" t="s">
        <v>460</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82" t="s">
        <v>426</v>
      </c>
      <c r="AB114" s="983"/>
      <c r="AC114" s="983"/>
      <c r="AD114" s="983"/>
      <c r="AE114" s="984"/>
      <c r="AF114" s="985" t="s">
        <v>247</v>
      </c>
      <c r="AG114" s="983"/>
      <c r="AH114" s="983"/>
      <c r="AI114" s="983"/>
      <c r="AJ114" s="984"/>
      <c r="AK114" s="985" t="s">
        <v>426</v>
      </c>
      <c r="AL114" s="983"/>
      <c r="AM114" s="983"/>
      <c r="AN114" s="983"/>
      <c r="AO114" s="984"/>
      <c r="AP114" s="986" t="s">
        <v>247</v>
      </c>
      <c r="AQ114" s="987"/>
      <c r="AR114" s="987"/>
      <c r="AS114" s="987"/>
      <c r="AT114" s="988"/>
      <c r="AU114" s="932"/>
      <c r="AV114" s="933"/>
      <c r="AW114" s="933"/>
      <c r="AX114" s="933"/>
      <c r="AY114" s="933"/>
      <c r="AZ114" s="946" t="s">
        <v>461</v>
      </c>
      <c r="BA114" s="947"/>
      <c r="BB114" s="947"/>
      <c r="BC114" s="947"/>
      <c r="BD114" s="947"/>
      <c r="BE114" s="947"/>
      <c r="BF114" s="947"/>
      <c r="BG114" s="947"/>
      <c r="BH114" s="947"/>
      <c r="BI114" s="947"/>
      <c r="BJ114" s="947"/>
      <c r="BK114" s="947"/>
      <c r="BL114" s="947"/>
      <c r="BM114" s="947"/>
      <c r="BN114" s="947"/>
      <c r="BO114" s="947"/>
      <c r="BP114" s="948"/>
      <c r="BQ114" s="949">
        <v>81647202</v>
      </c>
      <c r="BR114" s="950"/>
      <c r="BS114" s="950"/>
      <c r="BT114" s="950"/>
      <c r="BU114" s="950"/>
      <c r="BV114" s="950">
        <v>82830116</v>
      </c>
      <c r="BW114" s="950"/>
      <c r="BX114" s="950"/>
      <c r="BY114" s="950"/>
      <c r="BZ114" s="950"/>
      <c r="CA114" s="950">
        <v>77509350</v>
      </c>
      <c r="CB114" s="950"/>
      <c r="CC114" s="950"/>
      <c r="CD114" s="950"/>
      <c r="CE114" s="950"/>
      <c r="CF114" s="944">
        <v>30.3</v>
      </c>
      <c r="CG114" s="945"/>
      <c r="CH114" s="945"/>
      <c r="CI114" s="945"/>
      <c r="CJ114" s="945"/>
      <c r="CK114" s="972"/>
      <c r="CL114" s="973"/>
      <c r="CM114" s="946" t="s">
        <v>462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2" t="s">
        <v>247</v>
      </c>
      <c r="DH114" s="983"/>
      <c r="DI114" s="983"/>
      <c r="DJ114" s="983"/>
      <c r="DK114" s="984"/>
      <c r="DL114" s="985" t="s">
        <v>426</v>
      </c>
      <c r="DM114" s="983"/>
      <c r="DN114" s="983"/>
      <c r="DO114" s="983"/>
      <c r="DP114" s="984"/>
      <c r="DQ114" s="985" t="s">
        <v>423</v>
      </c>
      <c r="DR114" s="983"/>
      <c r="DS114" s="983"/>
      <c r="DT114" s="983"/>
      <c r="DU114" s="984"/>
      <c r="DV114" s="986" t="s">
        <v>423</v>
      </c>
      <c r="DW114" s="987"/>
      <c r="DX114" s="987"/>
      <c r="DY114" s="987"/>
      <c r="DZ114" s="988"/>
    </row>
    <row r="115" spans="1:130" s="230" customFormat="1" ht="26.25" customHeight="1" x14ac:dyDescent="0.15">
      <c r="A115" s="978"/>
      <c r="B115" s="979"/>
      <c r="C115" s="947" t="s">
        <v>463</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61">
        <v>1577587</v>
      </c>
      <c r="AB115" s="962"/>
      <c r="AC115" s="962"/>
      <c r="AD115" s="962"/>
      <c r="AE115" s="963"/>
      <c r="AF115" s="964">
        <v>1613114</v>
      </c>
      <c r="AG115" s="962"/>
      <c r="AH115" s="962"/>
      <c r="AI115" s="962"/>
      <c r="AJ115" s="963"/>
      <c r="AK115" s="964">
        <v>1386363</v>
      </c>
      <c r="AL115" s="962"/>
      <c r="AM115" s="962"/>
      <c r="AN115" s="962"/>
      <c r="AO115" s="963"/>
      <c r="AP115" s="965">
        <v>0.5</v>
      </c>
      <c r="AQ115" s="966"/>
      <c r="AR115" s="966"/>
      <c r="AS115" s="966"/>
      <c r="AT115" s="967"/>
      <c r="AU115" s="932"/>
      <c r="AV115" s="933"/>
      <c r="AW115" s="933"/>
      <c r="AX115" s="933"/>
      <c r="AY115" s="933"/>
      <c r="AZ115" s="946" t="s">
        <v>464</v>
      </c>
      <c r="BA115" s="947"/>
      <c r="BB115" s="947"/>
      <c r="BC115" s="947"/>
      <c r="BD115" s="947"/>
      <c r="BE115" s="947"/>
      <c r="BF115" s="947"/>
      <c r="BG115" s="947"/>
      <c r="BH115" s="947"/>
      <c r="BI115" s="947"/>
      <c r="BJ115" s="947"/>
      <c r="BK115" s="947"/>
      <c r="BL115" s="947"/>
      <c r="BM115" s="947"/>
      <c r="BN115" s="947"/>
      <c r="BO115" s="947"/>
      <c r="BP115" s="948"/>
      <c r="BQ115" s="949">
        <v>650259</v>
      </c>
      <c r="BR115" s="950"/>
      <c r="BS115" s="950"/>
      <c r="BT115" s="950"/>
      <c r="BU115" s="950"/>
      <c r="BV115" s="950">
        <v>326175</v>
      </c>
      <c r="BW115" s="950"/>
      <c r="BX115" s="950"/>
      <c r="BY115" s="950"/>
      <c r="BZ115" s="950"/>
      <c r="CA115" s="950">
        <v>334994</v>
      </c>
      <c r="CB115" s="950"/>
      <c r="CC115" s="950"/>
      <c r="CD115" s="950"/>
      <c r="CE115" s="950"/>
      <c r="CF115" s="944">
        <v>0.1</v>
      </c>
      <c r="CG115" s="945"/>
      <c r="CH115" s="945"/>
      <c r="CI115" s="945"/>
      <c r="CJ115" s="945"/>
      <c r="CK115" s="972"/>
      <c r="CL115" s="973"/>
      <c r="CM115" s="946" t="s">
        <v>465</v>
      </c>
      <c r="CN115" s="947"/>
      <c r="CO115" s="947"/>
      <c r="CP115" s="947"/>
      <c r="CQ115" s="947"/>
      <c r="CR115" s="947"/>
      <c r="CS115" s="947"/>
      <c r="CT115" s="947"/>
      <c r="CU115" s="947"/>
      <c r="CV115" s="947"/>
      <c r="CW115" s="947"/>
      <c r="CX115" s="947"/>
      <c r="CY115" s="947"/>
      <c r="CZ115" s="947"/>
      <c r="DA115" s="947"/>
      <c r="DB115" s="947"/>
      <c r="DC115" s="947"/>
      <c r="DD115" s="947"/>
      <c r="DE115" s="947"/>
      <c r="DF115" s="948"/>
      <c r="DG115" s="982" t="s">
        <v>426</v>
      </c>
      <c r="DH115" s="983"/>
      <c r="DI115" s="983"/>
      <c r="DJ115" s="983"/>
      <c r="DK115" s="984"/>
      <c r="DL115" s="985" t="s">
        <v>247</v>
      </c>
      <c r="DM115" s="983"/>
      <c r="DN115" s="983"/>
      <c r="DO115" s="983"/>
      <c r="DP115" s="984"/>
      <c r="DQ115" s="985" t="s">
        <v>423</v>
      </c>
      <c r="DR115" s="983"/>
      <c r="DS115" s="983"/>
      <c r="DT115" s="983"/>
      <c r="DU115" s="984"/>
      <c r="DV115" s="986" t="s">
        <v>247</v>
      </c>
      <c r="DW115" s="987"/>
      <c r="DX115" s="987"/>
      <c r="DY115" s="987"/>
      <c r="DZ115" s="988"/>
    </row>
    <row r="116" spans="1:130" s="230" customFormat="1" ht="26.25" customHeight="1" x14ac:dyDescent="0.15">
      <c r="A116" s="980"/>
      <c r="B116" s="981"/>
      <c r="C116" s="989" t="s">
        <v>466</v>
      </c>
      <c r="D116" s="989"/>
      <c r="E116" s="989"/>
      <c r="F116" s="989"/>
      <c r="G116" s="989"/>
      <c r="H116" s="989"/>
      <c r="I116" s="989"/>
      <c r="J116" s="989"/>
      <c r="K116" s="989"/>
      <c r="L116" s="989"/>
      <c r="M116" s="989"/>
      <c r="N116" s="989"/>
      <c r="O116" s="989"/>
      <c r="P116" s="989"/>
      <c r="Q116" s="989"/>
      <c r="R116" s="989"/>
      <c r="S116" s="989"/>
      <c r="T116" s="989"/>
      <c r="U116" s="989"/>
      <c r="V116" s="989"/>
      <c r="W116" s="989"/>
      <c r="X116" s="989"/>
      <c r="Y116" s="989"/>
      <c r="Z116" s="990"/>
      <c r="AA116" s="982">
        <v>2954</v>
      </c>
      <c r="AB116" s="983"/>
      <c r="AC116" s="983"/>
      <c r="AD116" s="983"/>
      <c r="AE116" s="984"/>
      <c r="AF116" s="985">
        <v>159</v>
      </c>
      <c r="AG116" s="983"/>
      <c r="AH116" s="983"/>
      <c r="AI116" s="983"/>
      <c r="AJ116" s="984"/>
      <c r="AK116" s="985">
        <v>1384</v>
      </c>
      <c r="AL116" s="983"/>
      <c r="AM116" s="983"/>
      <c r="AN116" s="983"/>
      <c r="AO116" s="984"/>
      <c r="AP116" s="986">
        <v>0</v>
      </c>
      <c r="AQ116" s="987"/>
      <c r="AR116" s="987"/>
      <c r="AS116" s="987"/>
      <c r="AT116" s="988"/>
      <c r="AU116" s="932"/>
      <c r="AV116" s="933"/>
      <c r="AW116" s="933"/>
      <c r="AX116" s="933"/>
      <c r="AY116" s="933"/>
      <c r="AZ116" s="991" t="s">
        <v>467</v>
      </c>
      <c r="BA116" s="992"/>
      <c r="BB116" s="992"/>
      <c r="BC116" s="992"/>
      <c r="BD116" s="992"/>
      <c r="BE116" s="992"/>
      <c r="BF116" s="992"/>
      <c r="BG116" s="992"/>
      <c r="BH116" s="992"/>
      <c r="BI116" s="992"/>
      <c r="BJ116" s="992"/>
      <c r="BK116" s="992"/>
      <c r="BL116" s="992"/>
      <c r="BM116" s="992"/>
      <c r="BN116" s="992"/>
      <c r="BO116" s="992"/>
      <c r="BP116" s="993"/>
      <c r="BQ116" s="949" t="s">
        <v>247</v>
      </c>
      <c r="BR116" s="950"/>
      <c r="BS116" s="950"/>
      <c r="BT116" s="950"/>
      <c r="BU116" s="950"/>
      <c r="BV116" s="950" t="s">
        <v>247</v>
      </c>
      <c r="BW116" s="950"/>
      <c r="BX116" s="950"/>
      <c r="BY116" s="950"/>
      <c r="BZ116" s="950"/>
      <c r="CA116" s="950" t="s">
        <v>247</v>
      </c>
      <c r="CB116" s="950"/>
      <c r="CC116" s="950"/>
      <c r="CD116" s="950"/>
      <c r="CE116" s="950"/>
      <c r="CF116" s="944" t="s">
        <v>247</v>
      </c>
      <c r="CG116" s="945"/>
      <c r="CH116" s="945"/>
      <c r="CI116" s="945"/>
      <c r="CJ116" s="945"/>
      <c r="CK116" s="972"/>
      <c r="CL116" s="973"/>
      <c r="CM116" s="946" t="s">
        <v>468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2" t="s">
        <v>247</v>
      </c>
      <c r="DH116" s="983"/>
      <c r="DI116" s="983"/>
      <c r="DJ116" s="983"/>
      <c r="DK116" s="984"/>
      <c r="DL116" s="985" t="s">
        <v>247</v>
      </c>
      <c r="DM116" s="983"/>
      <c r="DN116" s="983"/>
      <c r="DO116" s="983"/>
      <c r="DP116" s="984"/>
      <c r="DQ116" s="985" t="s">
        <v>423</v>
      </c>
      <c r="DR116" s="983"/>
      <c r="DS116" s="983"/>
      <c r="DT116" s="983"/>
      <c r="DU116" s="984"/>
      <c r="DV116" s="986" t="s">
        <v>247</v>
      </c>
      <c r="DW116" s="987"/>
      <c r="DX116" s="987"/>
      <c r="DY116" s="987"/>
      <c r="DZ116" s="988"/>
    </row>
    <row r="117" spans="1:130" s="230" customFormat="1" ht="26.25" customHeight="1" x14ac:dyDescent="0.15">
      <c r="A117" s="936" t="s">
        <v>189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1" t="s">
        <v>469</v>
      </c>
      <c r="Z117" s="918"/>
      <c r="AA117" s="1002">
        <v>66285122</v>
      </c>
      <c r="AB117" s="1003"/>
      <c r="AC117" s="1003"/>
      <c r="AD117" s="1003"/>
      <c r="AE117" s="1004"/>
      <c r="AF117" s="1005">
        <v>69521907</v>
      </c>
      <c r="AG117" s="1003"/>
      <c r="AH117" s="1003"/>
      <c r="AI117" s="1003"/>
      <c r="AJ117" s="1004"/>
      <c r="AK117" s="1005">
        <v>65496454</v>
      </c>
      <c r="AL117" s="1003"/>
      <c r="AM117" s="1003"/>
      <c r="AN117" s="1003"/>
      <c r="AO117" s="1004"/>
      <c r="AP117" s="1006"/>
      <c r="AQ117" s="1007"/>
      <c r="AR117" s="1007"/>
      <c r="AS117" s="1007"/>
      <c r="AT117" s="1008"/>
      <c r="AU117" s="932"/>
      <c r="AV117" s="933"/>
      <c r="AW117" s="933"/>
      <c r="AX117" s="933"/>
      <c r="AY117" s="933"/>
      <c r="AZ117" s="998" t="s">
        <v>470</v>
      </c>
      <c r="BA117" s="999"/>
      <c r="BB117" s="999"/>
      <c r="BC117" s="999"/>
      <c r="BD117" s="999"/>
      <c r="BE117" s="999"/>
      <c r="BF117" s="999"/>
      <c r="BG117" s="999"/>
      <c r="BH117" s="999"/>
      <c r="BI117" s="999"/>
      <c r="BJ117" s="999"/>
      <c r="BK117" s="999"/>
      <c r="BL117" s="999"/>
      <c r="BM117" s="999"/>
      <c r="BN117" s="999"/>
      <c r="BO117" s="999"/>
      <c r="BP117" s="1000"/>
      <c r="BQ117" s="949" t="s">
        <v>423</v>
      </c>
      <c r="BR117" s="950"/>
      <c r="BS117" s="950"/>
      <c r="BT117" s="950"/>
      <c r="BU117" s="950"/>
      <c r="BV117" s="950" t="s">
        <v>423</v>
      </c>
      <c r="BW117" s="950"/>
      <c r="BX117" s="950"/>
      <c r="BY117" s="950"/>
      <c r="BZ117" s="950"/>
      <c r="CA117" s="950" t="s">
        <v>423</v>
      </c>
      <c r="CB117" s="950"/>
      <c r="CC117" s="950"/>
      <c r="CD117" s="950"/>
      <c r="CE117" s="950"/>
      <c r="CF117" s="944" t="s">
        <v>247</v>
      </c>
      <c r="CG117" s="945"/>
      <c r="CH117" s="945"/>
      <c r="CI117" s="945"/>
      <c r="CJ117" s="945"/>
      <c r="CK117" s="972"/>
      <c r="CL117" s="973"/>
      <c r="CM117" s="946" t="s">
        <v>471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2" t="s">
        <v>423</v>
      </c>
      <c r="DH117" s="983"/>
      <c r="DI117" s="983"/>
      <c r="DJ117" s="983"/>
      <c r="DK117" s="984"/>
      <c r="DL117" s="985" t="s">
        <v>423</v>
      </c>
      <c r="DM117" s="983"/>
      <c r="DN117" s="983"/>
      <c r="DO117" s="983"/>
      <c r="DP117" s="984"/>
      <c r="DQ117" s="985" t="s">
        <v>247</v>
      </c>
      <c r="DR117" s="983"/>
      <c r="DS117" s="983"/>
      <c r="DT117" s="983"/>
      <c r="DU117" s="984"/>
      <c r="DV117" s="986" t="s">
        <v>423</v>
      </c>
      <c r="DW117" s="987"/>
      <c r="DX117" s="987"/>
      <c r="DY117" s="987"/>
      <c r="DZ117" s="988"/>
    </row>
    <row r="118" spans="1:130" s="230" customFormat="1" ht="26.25" customHeight="1" x14ac:dyDescent="0.15">
      <c r="A118" s="936" t="s">
        <v>445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442</v>
      </c>
      <c r="AB118" s="917"/>
      <c r="AC118" s="917"/>
      <c r="AD118" s="917"/>
      <c r="AE118" s="918"/>
      <c r="AF118" s="916" t="s">
        <v>443</v>
      </c>
      <c r="AG118" s="917"/>
      <c r="AH118" s="917"/>
      <c r="AI118" s="917"/>
      <c r="AJ118" s="918"/>
      <c r="AK118" s="916" t="s">
        <v>313</v>
      </c>
      <c r="AL118" s="917"/>
      <c r="AM118" s="917"/>
      <c r="AN118" s="917"/>
      <c r="AO118" s="918"/>
      <c r="AP118" s="994" t="s">
        <v>444</v>
      </c>
      <c r="AQ118" s="995"/>
      <c r="AR118" s="995"/>
      <c r="AS118" s="995"/>
      <c r="AT118" s="996"/>
      <c r="AU118" s="932"/>
      <c r="AV118" s="933"/>
      <c r="AW118" s="933"/>
      <c r="AX118" s="933"/>
      <c r="AY118" s="933"/>
      <c r="AZ118" s="997" t="s">
        <v>472</v>
      </c>
      <c r="BA118" s="989"/>
      <c r="BB118" s="989"/>
      <c r="BC118" s="989"/>
      <c r="BD118" s="989"/>
      <c r="BE118" s="989"/>
      <c r="BF118" s="989"/>
      <c r="BG118" s="989"/>
      <c r="BH118" s="989"/>
      <c r="BI118" s="989"/>
      <c r="BJ118" s="989"/>
      <c r="BK118" s="989"/>
      <c r="BL118" s="989"/>
      <c r="BM118" s="989"/>
      <c r="BN118" s="989"/>
      <c r="BO118" s="989"/>
      <c r="BP118" s="990"/>
      <c r="BQ118" s="1023" t="s">
        <v>247</v>
      </c>
      <c r="BR118" s="1024"/>
      <c r="BS118" s="1024"/>
      <c r="BT118" s="1024"/>
      <c r="BU118" s="1024"/>
      <c r="BV118" s="1024" t="s">
        <v>247</v>
      </c>
      <c r="BW118" s="1024"/>
      <c r="BX118" s="1024"/>
      <c r="BY118" s="1024"/>
      <c r="BZ118" s="1024"/>
      <c r="CA118" s="1024" t="s">
        <v>423</v>
      </c>
      <c r="CB118" s="1024"/>
      <c r="CC118" s="1024"/>
      <c r="CD118" s="1024"/>
      <c r="CE118" s="1024"/>
      <c r="CF118" s="944" t="s">
        <v>247</v>
      </c>
      <c r="CG118" s="945"/>
      <c r="CH118" s="945"/>
      <c r="CI118" s="945"/>
      <c r="CJ118" s="945"/>
      <c r="CK118" s="972"/>
      <c r="CL118" s="973"/>
      <c r="CM118" s="946" t="s">
        <v>473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2" t="s">
        <v>247</v>
      </c>
      <c r="DH118" s="983"/>
      <c r="DI118" s="983"/>
      <c r="DJ118" s="983"/>
      <c r="DK118" s="984"/>
      <c r="DL118" s="985" t="s">
        <v>423</v>
      </c>
      <c r="DM118" s="983"/>
      <c r="DN118" s="983"/>
      <c r="DO118" s="983"/>
      <c r="DP118" s="984"/>
      <c r="DQ118" s="985" t="s">
        <v>247</v>
      </c>
      <c r="DR118" s="983"/>
      <c r="DS118" s="983"/>
      <c r="DT118" s="983"/>
      <c r="DU118" s="984"/>
      <c r="DV118" s="986" t="s">
        <v>423</v>
      </c>
      <c r="DW118" s="987"/>
      <c r="DX118" s="987"/>
      <c r="DY118" s="987"/>
      <c r="DZ118" s="988"/>
    </row>
    <row r="119" spans="1:130" s="230" customFormat="1" ht="26.25" customHeight="1" x14ac:dyDescent="0.15">
      <c r="A119" s="1080" t="s">
        <v>448</v>
      </c>
      <c r="B119" s="971"/>
      <c r="C119" s="953" t="s">
        <v>449</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923">
        <v>917408</v>
      </c>
      <c r="AB119" s="924"/>
      <c r="AC119" s="924"/>
      <c r="AD119" s="924"/>
      <c r="AE119" s="925"/>
      <c r="AF119" s="926">
        <v>919003</v>
      </c>
      <c r="AG119" s="924"/>
      <c r="AH119" s="924"/>
      <c r="AI119" s="924"/>
      <c r="AJ119" s="925"/>
      <c r="AK119" s="926">
        <v>698824</v>
      </c>
      <c r="AL119" s="924"/>
      <c r="AM119" s="924"/>
      <c r="AN119" s="924"/>
      <c r="AO119" s="925"/>
      <c r="AP119" s="927">
        <v>0.3</v>
      </c>
      <c r="AQ119" s="928"/>
      <c r="AR119" s="928"/>
      <c r="AS119" s="928"/>
      <c r="AT119" s="929"/>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1001" t="s">
        <v>474</v>
      </c>
      <c r="BP119" s="1029"/>
      <c r="BQ119" s="1023">
        <v>1070908360</v>
      </c>
      <c r="BR119" s="1024"/>
      <c r="BS119" s="1024"/>
      <c r="BT119" s="1024"/>
      <c r="BU119" s="1024"/>
      <c r="BV119" s="1024">
        <v>1066357936</v>
      </c>
      <c r="BW119" s="1024"/>
      <c r="BX119" s="1024"/>
      <c r="BY119" s="1024"/>
      <c r="BZ119" s="1024"/>
      <c r="CA119" s="1024">
        <v>1052741219</v>
      </c>
      <c r="CB119" s="1024"/>
      <c r="CC119" s="1024"/>
      <c r="CD119" s="1024"/>
      <c r="CE119" s="1024"/>
      <c r="CF119" s="1025"/>
      <c r="CG119" s="1026"/>
      <c r="CH119" s="1026"/>
      <c r="CI119" s="1026"/>
      <c r="CJ119" s="1027"/>
      <c r="CK119" s="974"/>
      <c r="CL119" s="975"/>
      <c r="CM119" s="997" t="s">
        <v>475</v>
      </c>
      <c r="CN119" s="989"/>
      <c r="CO119" s="989"/>
      <c r="CP119" s="989"/>
      <c r="CQ119" s="989"/>
      <c r="CR119" s="989"/>
      <c r="CS119" s="989"/>
      <c r="CT119" s="989"/>
      <c r="CU119" s="989"/>
      <c r="CV119" s="989"/>
      <c r="CW119" s="989"/>
      <c r="CX119" s="989"/>
      <c r="CY119" s="989"/>
      <c r="CZ119" s="989"/>
      <c r="DA119" s="989"/>
      <c r="DB119" s="989"/>
      <c r="DC119" s="989"/>
      <c r="DD119" s="989"/>
      <c r="DE119" s="989"/>
      <c r="DF119" s="990"/>
      <c r="DG119" s="1028">
        <v>4314411</v>
      </c>
      <c r="DH119" s="1010"/>
      <c r="DI119" s="1010"/>
      <c r="DJ119" s="1010"/>
      <c r="DK119" s="1011"/>
      <c r="DL119" s="1009">
        <v>4051692</v>
      </c>
      <c r="DM119" s="1010"/>
      <c r="DN119" s="1010"/>
      <c r="DO119" s="1010"/>
      <c r="DP119" s="1011"/>
      <c r="DQ119" s="1009">
        <v>3789153</v>
      </c>
      <c r="DR119" s="1010"/>
      <c r="DS119" s="1010"/>
      <c r="DT119" s="1010"/>
      <c r="DU119" s="1011"/>
      <c r="DV119" s="1012">
        <v>1.5</v>
      </c>
      <c r="DW119" s="1013"/>
      <c r="DX119" s="1013"/>
      <c r="DY119" s="1013"/>
      <c r="DZ119" s="1014"/>
    </row>
    <row r="120" spans="1:130" s="230" customFormat="1" ht="26.25" customHeight="1" x14ac:dyDescent="0.15">
      <c r="A120" s="1081"/>
      <c r="B120" s="973"/>
      <c r="C120" s="946" t="s">
        <v>452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2">
        <v>429074</v>
      </c>
      <c r="AB120" s="983"/>
      <c r="AC120" s="983"/>
      <c r="AD120" s="983"/>
      <c r="AE120" s="984"/>
      <c r="AF120" s="985">
        <v>406954</v>
      </c>
      <c r="AG120" s="983"/>
      <c r="AH120" s="983"/>
      <c r="AI120" s="983"/>
      <c r="AJ120" s="984"/>
      <c r="AK120" s="985">
        <v>402013</v>
      </c>
      <c r="AL120" s="983"/>
      <c r="AM120" s="983"/>
      <c r="AN120" s="983"/>
      <c r="AO120" s="984"/>
      <c r="AP120" s="986">
        <v>0.2</v>
      </c>
      <c r="AQ120" s="987"/>
      <c r="AR120" s="987"/>
      <c r="AS120" s="987"/>
      <c r="AT120" s="988"/>
      <c r="AU120" s="1015" t="s">
        <v>476</v>
      </c>
      <c r="AV120" s="1016"/>
      <c r="AW120" s="1016"/>
      <c r="AX120" s="1016"/>
      <c r="AY120" s="1017"/>
      <c r="AZ120" s="953" t="s">
        <v>477</v>
      </c>
      <c r="BA120" s="921"/>
      <c r="BB120" s="921"/>
      <c r="BC120" s="921"/>
      <c r="BD120" s="921"/>
      <c r="BE120" s="921"/>
      <c r="BF120" s="921"/>
      <c r="BG120" s="921"/>
      <c r="BH120" s="921"/>
      <c r="BI120" s="921"/>
      <c r="BJ120" s="921"/>
      <c r="BK120" s="921"/>
      <c r="BL120" s="921"/>
      <c r="BM120" s="921"/>
      <c r="BN120" s="921"/>
      <c r="BO120" s="921"/>
      <c r="BP120" s="922"/>
      <c r="BQ120" s="954">
        <v>241766285</v>
      </c>
      <c r="BR120" s="955"/>
      <c r="BS120" s="955"/>
      <c r="BT120" s="955"/>
      <c r="BU120" s="955"/>
      <c r="BV120" s="955">
        <v>257297255</v>
      </c>
      <c r="BW120" s="955"/>
      <c r="BX120" s="955"/>
      <c r="BY120" s="955"/>
      <c r="BZ120" s="955"/>
      <c r="CA120" s="955">
        <v>260066003</v>
      </c>
      <c r="CB120" s="955"/>
      <c r="CC120" s="955"/>
      <c r="CD120" s="955"/>
      <c r="CE120" s="955"/>
      <c r="CF120" s="968">
        <v>101.8</v>
      </c>
      <c r="CG120" s="969"/>
      <c r="CH120" s="969"/>
      <c r="CI120" s="969"/>
      <c r="CJ120" s="969"/>
      <c r="CK120" s="1030" t="s">
        <v>478</v>
      </c>
      <c r="CL120" s="1031"/>
      <c r="CM120" s="1031"/>
      <c r="CN120" s="1031"/>
      <c r="CO120" s="1032"/>
      <c r="CP120" s="1038" t="s">
        <v>479</v>
      </c>
      <c r="CQ120" s="1039"/>
      <c r="CR120" s="1039"/>
      <c r="CS120" s="1039"/>
      <c r="CT120" s="1039"/>
      <c r="CU120" s="1039"/>
      <c r="CV120" s="1039"/>
      <c r="CW120" s="1039"/>
      <c r="CX120" s="1039"/>
      <c r="CY120" s="1039"/>
      <c r="CZ120" s="1039"/>
      <c r="DA120" s="1039"/>
      <c r="DB120" s="1039"/>
      <c r="DC120" s="1039"/>
      <c r="DD120" s="1039"/>
      <c r="DE120" s="1039"/>
      <c r="DF120" s="1040"/>
      <c r="DG120" s="954">
        <v>57176518</v>
      </c>
      <c r="DH120" s="955"/>
      <c r="DI120" s="955"/>
      <c r="DJ120" s="955"/>
      <c r="DK120" s="955"/>
      <c r="DL120" s="955">
        <v>56107744</v>
      </c>
      <c r="DM120" s="955"/>
      <c r="DN120" s="955"/>
      <c r="DO120" s="955"/>
      <c r="DP120" s="955"/>
      <c r="DQ120" s="955">
        <v>56325475</v>
      </c>
      <c r="DR120" s="955"/>
      <c r="DS120" s="955"/>
      <c r="DT120" s="955"/>
      <c r="DU120" s="955"/>
      <c r="DV120" s="956">
        <v>22.1</v>
      </c>
      <c r="DW120" s="956"/>
      <c r="DX120" s="956"/>
      <c r="DY120" s="956"/>
      <c r="DZ120" s="957"/>
    </row>
    <row r="121" spans="1:130" s="230" customFormat="1" ht="26.25" customHeight="1" x14ac:dyDescent="0.15">
      <c r="A121" s="1081"/>
      <c r="B121" s="973"/>
      <c r="C121" s="998" t="s">
        <v>480</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2" t="s">
        <v>247</v>
      </c>
      <c r="AB121" s="983"/>
      <c r="AC121" s="983"/>
      <c r="AD121" s="983"/>
      <c r="AE121" s="984"/>
      <c r="AF121" s="985" t="s">
        <v>423</v>
      </c>
      <c r="AG121" s="983"/>
      <c r="AH121" s="983"/>
      <c r="AI121" s="983"/>
      <c r="AJ121" s="984"/>
      <c r="AK121" s="985" t="s">
        <v>423</v>
      </c>
      <c r="AL121" s="983"/>
      <c r="AM121" s="983"/>
      <c r="AN121" s="983"/>
      <c r="AO121" s="984"/>
      <c r="AP121" s="986" t="s">
        <v>247</v>
      </c>
      <c r="AQ121" s="987"/>
      <c r="AR121" s="987"/>
      <c r="AS121" s="987"/>
      <c r="AT121" s="988"/>
      <c r="AU121" s="1018"/>
      <c r="AV121" s="1019"/>
      <c r="AW121" s="1019"/>
      <c r="AX121" s="1019"/>
      <c r="AY121" s="1020"/>
      <c r="AZ121" s="946" t="s">
        <v>481</v>
      </c>
      <c r="BA121" s="947"/>
      <c r="BB121" s="947"/>
      <c r="BC121" s="947"/>
      <c r="BD121" s="947"/>
      <c r="BE121" s="947"/>
      <c r="BF121" s="947"/>
      <c r="BG121" s="947"/>
      <c r="BH121" s="947"/>
      <c r="BI121" s="947"/>
      <c r="BJ121" s="947"/>
      <c r="BK121" s="947"/>
      <c r="BL121" s="947"/>
      <c r="BM121" s="947"/>
      <c r="BN121" s="947"/>
      <c r="BO121" s="947"/>
      <c r="BP121" s="948"/>
      <c r="BQ121" s="949">
        <v>141075381</v>
      </c>
      <c r="BR121" s="950"/>
      <c r="BS121" s="950"/>
      <c r="BT121" s="950"/>
      <c r="BU121" s="950"/>
      <c r="BV121" s="950">
        <v>140036277</v>
      </c>
      <c r="BW121" s="950"/>
      <c r="BX121" s="950"/>
      <c r="BY121" s="950"/>
      <c r="BZ121" s="950"/>
      <c r="CA121" s="950">
        <v>137242062</v>
      </c>
      <c r="CB121" s="950"/>
      <c r="CC121" s="950"/>
      <c r="CD121" s="950"/>
      <c r="CE121" s="950"/>
      <c r="CF121" s="944">
        <v>53.7</v>
      </c>
      <c r="CG121" s="945"/>
      <c r="CH121" s="945"/>
      <c r="CI121" s="945"/>
      <c r="CJ121" s="945"/>
      <c r="CK121" s="1033"/>
      <c r="CL121" s="1034"/>
      <c r="CM121" s="1034"/>
      <c r="CN121" s="1034"/>
      <c r="CO121" s="1035"/>
      <c r="CP121" s="1043" t="s">
        <v>482</v>
      </c>
      <c r="CQ121" s="1044"/>
      <c r="CR121" s="1044"/>
      <c r="CS121" s="1044"/>
      <c r="CT121" s="1044"/>
      <c r="CU121" s="1044"/>
      <c r="CV121" s="1044"/>
      <c r="CW121" s="1044"/>
      <c r="CX121" s="1044"/>
      <c r="CY121" s="1044"/>
      <c r="CZ121" s="1044"/>
      <c r="DA121" s="1044"/>
      <c r="DB121" s="1044"/>
      <c r="DC121" s="1044"/>
      <c r="DD121" s="1044"/>
      <c r="DE121" s="1044"/>
      <c r="DF121" s="1045"/>
      <c r="DG121" s="949">
        <v>9666081</v>
      </c>
      <c r="DH121" s="950"/>
      <c r="DI121" s="950"/>
      <c r="DJ121" s="950"/>
      <c r="DK121" s="950"/>
      <c r="DL121" s="950">
        <v>9954560</v>
      </c>
      <c r="DM121" s="950"/>
      <c r="DN121" s="950"/>
      <c r="DO121" s="950"/>
      <c r="DP121" s="950"/>
      <c r="DQ121" s="950">
        <v>10955782</v>
      </c>
      <c r="DR121" s="950"/>
      <c r="DS121" s="950"/>
      <c r="DT121" s="950"/>
      <c r="DU121" s="950"/>
      <c r="DV121" s="951">
        <v>4.3</v>
      </c>
      <c r="DW121" s="951"/>
      <c r="DX121" s="951"/>
      <c r="DY121" s="951"/>
      <c r="DZ121" s="952"/>
    </row>
    <row r="122" spans="1:130" s="230" customFormat="1" ht="26.25" customHeight="1" x14ac:dyDescent="0.15">
      <c r="A122" s="1081"/>
      <c r="B122" s="973"/>
      <c r="C122" s="946" t="s">
        <v>462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2" t="s">
        <v>247</v>
      </c>
      <c r="AB122" s="983"/>
      <c r="AC122" s="983"/>
      <c r="AD122" s="983"/>
      <c r="AE122" s="984"/>
      <c r="AF122" s="985" t="s">
        <v>423</v>
      </c>
      <c r="AG122" s="983"/>
      <c r="AH122" s="983"/>
      <c r="AI122" s="983"/>
      <c r="AJ122" s="984"/>
      <c r="AK122" s="985" t="s">
        <v>247</v>
      </c>
      <c r="AL122" s="983"/>
      <c r="AM122" s="983"/>
      <c r="AN122" s="983"/>
      <c r="AO122" s="984"/>
      <c r="AP122" s="986" t="s">
        <v>247</v>
      </c>
      <c r="AQ122" s="987"/>
      <c r="AR122" s="987"/>
      <c r="AS122" s="987"/>
      <c r="AT122" s="988"/>
      <c r="AU122" s="1018"/>
      <c r="AV122" s="1019"/>
      <c r="AW122" s="1019"/>
      <c r="AX122" s="1019"/>
      <c r="AY122" s="1020"/>
      <c r="AZ122" s="997" t="s">
        <v>483</v>
      </c>
      <c r="BA122" s="989"/>
      <c r="BB122" s="989"/>
      <c r="BC122" s="989"/>
      <c r="BD122" s="989"/>
      <c r="BE122" s="989"/>
      <c r="BF122" s="989"/>
      <c r="BG122" s="989"/>
      <c r="BH122" s="989"/>
      <c r="BI122" s="989"/>
      <c r="BJ122" s="989"/>
      <c r="BK122" s="989"/>
      <c r="BL122" s="989"/>
      <c r="BM122" s="989"/>
      <c r="BN122" s="989"/>
      <c r="BO122" s="989"/>
      <c r="BP122" s="990"/>
      <c r="BQ122" s="1023">
        <v>507886176</v>
      </c>
      <c r="BR122" s="1024"/>
      <c r="BS122" s="1024"/>
      <c r="BT122" s="1024"/>
      <c r="BU122" s="1024"/>
      <c r="BV122" s="1024">
        <v>511197869</v>
      </c>
      <c r="BW122" s="1024"/>
      <c r="BX122" s="1024"/>
      <c r="BY122" s="1024"/>
      <c r="BZ122" s="1024"/>
      <c r="CA122" s="1024">
        <v>508477688</v>
      </c>
      <c r="CB122" s="1024"/>
      <c r="CC122" s="1024"/>
      <c r="CD122" s="1024"/>
      <c r="CE122" s="1024"/>
      <c r="CF122" s="1041">
        <v>199.1</v>
      </c>
      <c r="CG122" s="1042"/>
      <c r="CH122" s="1042"/>
      <c r="CI122" s="1042"/>
      <c r="CJ122" s="1042"/>
      <c r="CK122" s="1033"/>
      <c r="CL122" s="1034"/>
      <c r="CM122" s="1034"/>
      <c r="CN122" s="1034"/>
      <c r="CO122" s="1035"/>
      <c r="CP122" s="1043" t="s">
        <v>484</v>
      </c>
      <c r="CQ122" s="1044"/>
      <c r="CR122" s="1044"/>
      <c r="CS122" s="1044"/>
      <c r="CT122" s="1044"/>
      <c r="CU122" s="1044"/>
      <c r="CV122" s="1044"/>
      <c r="CW122" s="1044"/>
      <c r="CX122" s="1044"/>
      <c r="CY122" s="1044"/>
      <c r="CZ122" s="1044"/>
      <c r="DA122" s="1044"/>
      <c r="DB122" s="1044"/>
      <c r="DC122" s="1044"/>
      <c r="DD122" s="1044"/>
      <c r="DE122" s="1044"/>
      <c r="DF122" s="1045"/>
      <c r="DG122" s="949">
        <v>5449158</v>
      </c>
      <c r="DH122" s="950"/>
      <c r="DI122" s="950"/>
      <c r="DJ122" s="950"/>
      <c r="DK122" s="950"/>
      <c r="DL122" s="950">
        <v>5599549</v>
      </c>
      <c r="DM122" s="950"/>
      <c r="DN122" s="950"/>
      <c r="DO122" s="950"/>
      <c r="DP122" s="950"/>
      <c r="DQ122" s="950">
        <v>5440450</v>
      </c>
      <c r="DR122" s="950"/>
      <c r="DS122" s="950"/>
      <c r="DT122" s="950"/>
      <c r="DU122" s="950"/>
      <c r="DV122" s="951">
        <v>2.1</v>
      </c>
      <c r="DW122" s="951"/>
      <c r="DX122" s="951"/>
      <c r="DY122" s="951"/>
      <c r="DZ122" s="952"/>
    </row>
    <row r="123" spans="1:130" s="230" customFormat="1" ht="26.25" customHeight="1" x14ac:dyDescent="0.15">
      <c r="A123" s="1081"/>
      <c r="B123" s="973"/>
      <c r="C123" s="946" t="s">
        <v>468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2" t="s">
        <v>423</v>
      </c>
      <c r="AB123" s="983"/>
      <c r="AC123" s="983"/>
      <c r="AD123" s="983"/>
      <c r="AE123" s="984"/>
      <c r="AF123" s="985" t="s">
        <v>247</v>
      </c>
      <c r="AG123" s="983"/>
      <c r="AH123" s="983"/>
      <c r="AI123" s="983"/>
      <c r="AJ123" s="984"/>
      <c r="AK123" s="985" t="s">
        <v>423</v>
      </c>
      <c r="AL123" s="983"/>
      <c r="AM123" s="983"/>
      <c r="AN123" s="983"/>
      <c r="AO123" s="984"/>
      <c r="AP123" s="986" t="s">
        <v>423</v>
      </c>
      <c r="AQ123" s="987"/>
      <c r="AR123" s="987"/>
      <c r="AS123" s="987"/>
      <c r="AT123" s="988"/>
      <c r="AU123" s="1021"/>
      <c r="AV123" s="1022"/>
      <c r="AW123" s="1022"/>
      <c r="AX123" s="1022"/>
      <c r="AY123" s="1022"/>
      <c r="AZ123" s="251" t="s">
        <v>189</v>
      </c>
      <c r="BA123" s="251"/>
      <c r="BB123" s="251"/>
      <c r="BC123" s="251"/>
      <c r="BD123" s="251"/>
      <c r="BE123" s="251"/>
      <c r="BF123" s="251"/>
      <c r="BG123" s="251"/>
      <c r="BH123" s="251"/>
      <c r="BI123" s="251"/>
      <c r="BJ123" s="251"/>
      <c r="BK123" s="251"/>
      <c r="BL123" s="251"/>
      <c r="BM123" s="251"/>
      <c r="BN123" s="251"/>
      <c r="BO123" s="1001" t="s">
        <v>485</v>
      </c>
      <c r="BP123" s="1029"/>
      <c r="BQ123" s="1087">
        <v>890727842</v>
      </c>
      <c r="BR123" s="1088"/>
      <c r="BS123" s="1088"/>
      <c r="BT123" s="1088"/>
      <c r="BU123" s="1088"/>
      <c r="BV123" s="1088">
        <v>908531401</v>
      </c>
      <c r="BW123" s="1088"/>
      <c r="BX123" s="1088"/>
      <c r="BY123" s="1088"/>
      <c r="BZ123" s="1088"/>
      <c r="CA123" s="1088">
        <v>905785753</v>
      </c>
      <c r="CB123" s="1088"/>
      <c r="CC123" s="1088"/>
      <c r="CD123" s="1088"/>
      <c r="CE123" s="1088"/>
      <c r="CF123" s="1025"/>
      <c r="CG123" s="1026"/>
      <c r="CH123" s="1026"/>
      <c r="CI123" s="1026"/>
      <c r="CJ123" s="1027"/>
      <c r="CK123" s="1033"/>
      <c r="CL123" s="1034"/>
      <c r="CM123" s="1034"/>
      <c r="CN123" s="1034"/>
      <c r="CO123" s="1035"/>
      <c r="CP123" s="1043" t="s">
        <v>418</v>
      </c>
      <c r="CQ123" s="1044"/>
      <c r="CR123" s="1044"/>
      <c r="CS123" s="1044"/>
      <c r="CT123" s="1044"/>
      <c r="CU123" s="1044"/>
      <c r="CV123" s="1044"/>
      <c r="CW123" s="1044"/>
      <c r="CX123" s="1044"/>
      <c r="CY123" s="1044"/>
      <c r="CZ123" s="1044"/>
      <c r="DA123" s="1044"/>
      <c r="DB123" s="1044"/>
      <c r="DC123" s="1044"/>
      <c r="DD123" s="1044"/>
      <c r="DE123" s="1044"/>
      <c r="DF123" s="1045"/>
      <c r="DG123" s="982">
        <v>9339452</v>
      </c>
      <c r="DH123" s="983"/>
      <c r="DI123" s="983"/>
      <c r="DJ123" s="983"/>
      <c r="DK123" s="984"/>
      <c r="DL123" s="985">
        <v>6348221</v>
      </c>
      <c r="DM123" s="983"/>
      <c r="DN123" s="983"/>
      <c r="DO123" s="983"/>
      <c r="DP123" s="984"/>
      <c r="DQ123" s="985">
        <v>4534758</v>
      </c>
      <c r="DR123" s="983"/>
      <c r="DS123" s="983"/>
      <c r="DT123" s="983"/>
      <c r="DU123" s="984"/>
      <c r="DV123" s="986">
        <v>1.8</v>
      </c>
      <c r="DW123" s="987"/>
      <c r="DX123" s="987"/>
      <c r="DY123" s="987"/>
      <c r="DZ123" s="988"/>
    </row>
    <row r="124" spans="1:130" s="230" customFormat="1" ht="26.25" customHeight="1" thickBot="1" x14ac:dyDescent="0.2">
      <c r="A124" s="1081"/>
      <c r="B124" s="973"/>
      <c r="C124" s="946" t="s">
        <v>471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2" t="s">
        <v>247</v>
      </c>
      <c r="AB124" s="983"/>
      <c r="AC124" s="983"/>
      <c r="AD124" s="983"/>
      <c r="AE124" s="984"/>
      <c r="AF124" s="985" t="s">
        <v>423</v>
      </c>
      <c r="AG124" s="983"/>
      <c r="AH124" s="983"/>
      <c r="AI124" s="983"/>
      <c r="AJ124" s="984"/>
      <c r="AK124" s="985" t="s">
        <v>423</v>
      </c>
      <c r="AL124" s="983"/>
      <c r="AM124" s="983"/>
      <c r="AN124" s="983"/>
      <c r="AO124" s="984"/>
      <c r="AP124" s="986" t="s">
        <v>247</v>
      </c>
      <c r="AQ124" s="987"/>
      <c r="AR124" s="987"/>
      <c r="AS124" s="987"/>
      <c r="AT124" s="988"/>
      <c r="AU124" s="1083" t="s">
        <v>486</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v>72.8</v>
      </c>
      <c r="BR124" s="1051"/>
      <c r="BS124" s="1051"/>
      <c r="BT124" s="1051"/>
      <c r="BU124" s="1051"/>
      <c r="BV124" s="1051">
        <v>60.2</v>
      </c>
      <c r="BW124" s="1051"/>
      <c r="BX124" s="1051"/>
      <c r="BY124" s="1051"/>
      <c r="BZ124" s="1051"/>
      <c r="CA124" s="1051">
        <v>57.5</v>
      </c>
      <c r="CB124" s="1051"/>
      <c r="CC124" s="1051"/>
      <c r="CD124" s="1051"/>
      <c r="CE124" s="1051"/>
      <c r="CF124" s="1052"/>
      <c r="CG124" s="1053"/>
      <c r="CH124" s="1053"/>
      <c r="CI124" s="1053"/>
      <c r="CJ124" s="1054"/>
      <c r="CK124" s="1036"/>
      <c r="CL124" s="1036"/>
      <c r="CM124" s="1036"/>
      <c r="CN124" s="1036"/>
      <c r="CO124" s="1037"/>
      <c r="CP124" s="1043" t="s">
        <v>487</v>
      </c>
      <c r="CQ124" s="1044"/>
      <c r="CR124" s="1044"/>
      <c r="CS124" s="1044"/>
      <c r="CT124" s="1044"/>
      <c r="CU124" s="1044"/>
      <c r="CV124" s="1044"/>
      <c r="CW124" s="1044"/>
      <c r="CX124" s="1044"/>
      <c r="CY124" s="1044"/>
      <c r="CZ124" s="1044"/>
      <c r="DA124" s="1044"/>
      <c r="DB124" s="1044"/>
      <c r="DC124" s="1044"/>
      <c r="DD124" s="1044"/>
      <c r="DE124" s="1044"/>
      <c r="DF124" s="1045"/>
      <c r="DG124" s="1028">
        <v>4072291</v>
      </c>
      <c r="DH124" s="1010"/>
      <c r="DI124" s="1010"/>
      <c r="DJ124" s="1010"/>
      <c r="DK124" s="1011"/>
      <c r="DL124" s="1009">
        <v>4019447</v>
      </c>
      <c r="DM124" s="1010"/>
      <c r="DN124" s="1010"/>
      <c r="DO124" s="1010"/>
      <c r="DP124" s="1011"/>
      <c r="DQ124" s="1009">
        <v>4002937</v>
      </c>
      <c r="DR124" s="1010"/>
      <c r="DS124" s="1010"/>
      <c r="DT124" s="1010"/>
      <c r="DU124" s="1011"/>
      <c r="DV124" s="1012">
        <v>1.6</v>
      </c>
      <c r="DW124" s="1013"/>
      <c r="DX124" s="1013"/>
      <c r="DY124" s="1013"/>
      <c r="DZ124" s="1014"/>
    </row>
    <row r="125" spans="1:130" s="230" customFormat="1" ht="26.25" customHeight="1" x14ac:dyDescent="0.15">
      <c r="A125" s="1081"/>
      <c r="B125" s="973"/>
      <c r="C125" s="946" t="s">
        <v>473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2" t="s">
        <v>247</v>
      </c>
      <c r="AB125" s="983"/>
      <c r="AC125" s="983"/>
      <c r="AD125" s="983"/>
      <c r="AE125" s="984"/>
      <c r="AF125" s="985" t="s">
        <v>423</v>
      </c>
      <c r="AG125" s="983"/>
      <c r="AH125" s="983"/>
      <c r="AI125" s="983"/>
      <c r="AJ125" s="984"/>
      <c r="AK125" s="985" t="s">
        <v>423</v>
      </c>
      <c r="AL125" s="983"/>
      <c r="AM125" s="983"/>
      <c r="AN125" s="983"/>
      <c r="AO125" s="984"/>
      <c r="AP125" s="986" t="s">
        <v>423</v>
      </c>
      <c r="AQ125" s="987"/>
      <c r="AR125" s="987"/>
      <c r="AS125" s="987"/>
      <c r="AT125" s="98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46" t="s">
        <v>488</v>
      </c>
      <c r="CL125" s="1031"/>
      <c r="CM125" s="1031"/>
      <c r="CN125" s="1031"/>
      <c r="CO125" s="1032"/>
      <c r="CP125" s="953" t="s">
        <v>489</v>
      </c>
      <c r="CQ125" s="921"/>
      <c r="CR125" s="921"/>
      <c r="CS125" s="921"/>
      <c r="CT125" s="921"/>
      <c r="CU125" s="921"/>
      <c r="CV125" s="921"/>
      <c r="CW125" s="921"/>
      <c r="CX125" s="921"/>
      <c r="CY125" s="921"/>
      <c r="CZ125" s="921"/>
      <c r="DA125" s="921"/>
      <c r="DB125" s="921"/>
      <c r="DC125" s="921"/>
      <c r="DD125" s="921"/>
      <c r="DE125" s="921"/>
      <c r="DF125" s="922"/>
      <c r="DG125" s="954" t="s">
        <v>423</v>
      </c>
      <c r="DH125" s="955"/>
      <c r="DI125" s="955"/>
      <c r="DJ125" s="955"/>
      <c r="DK125" s="955"/>
      <c r="DL125" s="955" t="s">
        <v>423</v>
      </c>
      <c r="DM125" s="955"/>
      <c r="DN125" s="955"/>
      <c r="DO125" s="955"/>
      <c r="DP125" s="955"/>
      <c r="DQ125" s="955" t="s">
        <v>423</v>
      </c>
      <c r="DR125" s="955"/>
      <c r="DS125" s="955"/>
      <c r="DT125" s="955"/>
      <c r="DU125" s="955"/>
      <c r="DV125" s="956" t="s">
        <v>247</v>
      </c>
      <c r="DW125" s="956"/>
      <c r="DX125" s="956"/>
      <c r="DY125" s="956"/>
      <c r="DZ125" s="957"/>
    </row>
    <row r="126" spans="1:130" s="230" customFormat="1" ht="26.25" customHeight="1" thickBot="1" x14ac:dyDescent="0.2">
      <c r="A126" s="1081"/>
      <c r="B126" s="973"/>
      <c r="C126" s="946" t="s">
        <v>475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2">
        <v>230661</v>
      </c>
      <c r="AB126" s="983"/>
      <c r="AC126" s="983"/>
      <c r="AD126" s="983"/>
      <c r="AE126" s="984"/>
      <c r="AF126" s="985">
        <v>286999</v>
      </c>
      <c r="AG126" s="983"/>
      <c r="AH126" s="983"/>
      <c r="AI126" s="983"/>
      <c r="AJ126" s="984"/>
      <c r="AK126" s="985">
        <v>285373</v>
      </c>
      <c r="AL126" s="983"/>
      <c r="AM126" s="983"/>
      <c r="AN126" s="983"/>
      <c r="AO126" s="984"/>
      <c r="AP126" s="986">
        <v>0.1</v>
      </c>
      <c r="AQ126" s="987"/>
      <c r="AR126" s="987"/>
      <c r="AS126" s="987"/>
      <c r="AT126" s="98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47"/>
      <c r="CL126" s="1034"/>
      <c r="CM126" s="1034"/>
      <c r="CN126" s="1034"/>
      <c r="CO126" s="1035"/>
      <c r="CP126" s="946" t="s">
        <v>490</v>
      </c>
      <c r="CQ126" s="947"/>
      <c r="CR126" s="947"/>
      <c r="CS126" s="947"/>
      <c r="CT126" s="947"/>
      <c r="CU126" s="947"/>
      <c r="CV126" s="947"/>
      <c r="CW126" s="947"/>
      <c r="CX126" s="947"/>
      <c r="CY126" s="947"/>
      <c r="CZ126" s="947"/>
      <c r="DA126" s="947"/>
      <c r="DB126" s="947"/>
      <c r="DC126" s="947"/>
      <c r="DD126" s="947"/>
      <c r="DE126" s="947"/>
      <c r="DF126" s="948"/>
      <c r="DG126" s="949" t="s">
        <v>247</v>
      </c>
      <c r="DH126" s="950"/>
      <c r="DI126" s="950"/>
      <c r="DJ126" s="950"/>
      <c r="DK126" s="950"/>
      <c r="DL126" s="950" t="s">
        <v>247</v>
      </c>
      <c r="DM126" s="950"/>
      <c r="DN126" s="950"/>
      <c r="DO126" s="950"/>
      <c r="DP126" s="950"/>
      <c r="DQ126" s="950" t="s">
        <v>423</v>
      </c>
      <c r="DR126" s="950"/>
      <c r="DS126" s="950"/>
      <c r="DT126" s="950"/>
      <c r="DU126" s="950"/>
      <c r="DV126" s="951" t="s">
        <v>423</v>
      </c>
      <c r="DW126" s="951"/>
      <c r="DX126" s="951"/>
      <c r="DY126" s="951"/>
      <c r="DZ126" s="952"/>
    </row>
    <row r="127" spans="1:130" s="230" customFormat="1" ht="26.25" customHeight="1" x14ac:dyDescent="0.15">
      <c r="A127" s="1082"/>
      <c r="B127" s="975"/>
      <c r="C127" s="997" t="s">
        <v>491</v>
      </c>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90"/>
      <c r="AA127" s="982">
        <v>444</v>
      </c>
      <c r="AB127" s="983"/>
      <c r="AC127" s="983"/>
      <c r="AD127" s="983"/>
      <c r="AE127" s="984"/>
      <c r="AF127" s="985">
        <v>158</v>
      </c>
      <c r="AG127" s="983"/>
      <c r="AH127" s="983"/>
      <c r="AI127" s="983"/>
      <c r="AJ127" s="984"/>
      <c r="AK127" s="985">
        <v>153</v>
      </c>
      <c r="AL127" s="983"/>
      <c r="AM127" s="983"/>
      <c r="AN127" s="983"/>
      <c r="AO127" s="984"/>
      <c r="AP127" s="986">
        <v>0</v>
      </c>
      <c r="AQ127" s="987"/>
      <c r="AR127" s="987"/>
      <c r="AS127" s="987"/>
      <c r="AT127" s="988"/>
      <c r="AU127" s="232"/>
      <c r="AV127" s="232"/>
      <c r="AW127" s="232"/>
      <c r="AX127" s="1055" t="s">
        <v>492</v>
      </c>
      <c r="AY127" s="1056"/>
      <c r="AZ127" s="1056"/>
      <c r="BA127" s="1056"/>
      <c r="BB127" s="1056"/>
      <c r="BC127" s="1056"/>
      <c r="BD127" s="1056"/>
      <c r="BE127" s="1057"/>
      <c r="BF127" s="1058" t="s">
        <v>493</v>
      </c>
      <c r="BG127" s="1056"/>
      <c r="BH127" s="1056"/>
      <c r="BI127" s="1056"/>
      <c r="BJ127" s="1056"/>
      <c r="BK127" s="1056"/>
      <c r="BL127" s="1057"/>
      <c r="BM127" s="1058" t="s">
        <v>494</v>
      </c>
      <c r="BN127" s="1056"/>
      <c r="BO127" s="1056"/>
      <c r="BP127" s="1056"/>
      <c r="BQ127" s="1056"/>
      <c r="BR127" s="1056"/>
      <c r="BS127" s="1057"/>
      <c r="BT127" s="1058" t="s">
        <v>495</v>
      </c>
      <c r="BU127" s="1056"/>
      <c r="BV127" s="1056"/>
      <c r="BW127" s="1056"/>
      <c r="BX127" s="1056"/>
      <c r="BY127" s="1056"/>
      <c r="BZ127" s="1079"/>
      <c r="CA127" s="232"/>
      <c r="CB127" s="232"/>
      <c r="CC127" s="232"/>
      <c r="CD127" s="255"/>
      <c r="CE127" s="255"/>
      <c r="CF127" s="255"/>
      <c r="CG127" s="232"/>
      <c r="CH127" s="232"/>
      <c r="CI127" s="232"/>
      <c r="CJ127" s="254"/>
      <c r="CK127" s="1047"/>
      <c r="CL127" s="1034"/>
      <c r="CM127" s="1034"/>
      <c r="CN127" s="1034"/>
      <c r="CO127" s="1035"/>
      <c r="CP127" s="946" t="s">
        <v>496</v>
      </c>
      <c r="CQ127" s="947"/>
      <c r="CR127" s="947"/>
      <c r="CS127" s="947"/>
      <c r="CT127" s="947"/>
      <c r="CU127" s="947"/>
      <c r="CV127" s="947"/>
      <c r="CW127" s="947"/>
      <c r="CX127" s="947"/>
      <c r="CY127" s="947"/>
      <c r="CZ127" s="947"/>
      <c r="DA127" s="947"/>
      <c r="DB127" s="947"/>
      <c r="DC127" s="947"/>
      <c r="DD127" s="947"/>
      <c r="DE127" s="947"/>
      <c r="DF127" s="948"/>
      <c r="DG127" s="949" t="s">
        <v>423</v>
      </c>
      <c r="DH127" s="950"/>
      <c r="DI127" s="950"/>
      <c r="DJ127" s="950"/>
      <c r="DK127" s="950"/>
      <c r="DL127" s="950" t="s">
        <v>423</v>
      </c>
      <c r="DM127" s="950"/>
      <c r="DN127" s="950"/>
      <c r="DO127" s="950"/>
      <c r="DP127" s="950"/>
      <c r="DQ127" s="950" t="s">
        <v>423</v>
      </c>
      <c r="DR127" s="950"/>
      <c r="DS127" s="950"/>
      <c r="DT127" s="950"/>
      <c r="DU127" s="950"/>
      <c r="DV127" s="951" t="s">
        <v>247</v>
      </c>
      <c r="DW127" s="951"/>
      <c r="DX127" s="951"/>
      <c r="DY127" s="951"/>
      <c r="DZ127" s="952"/>
    </row>
    <row r="128" spans="1:130" s="230" customFormat="1" ht="26.25" customHeight="1" thickBot="1" x14ac:dyDescent="0.2">
      <c r="A128" s="1065" t="s">
        <v>497</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498</v>
      </c>
      <c r="X128" s="1067"/>
      <c r="Y128" s="1067"/>
      <c r="Z128" s="1068"/>
      <c r="AA128" s="1069">
        <v>18314897</v>
      </c>
      <c r="AB128" s="1070"/>
      <c r="AC128" s="1070"/>
      <c r="AD128" s="1070"/>
      <c r="AE128" s="1071"/>
      <c r="AF128" s="1072">
        <v>15036111</v>
      </c>
      <c r="AG128" s="1070"/>
      <c r="AH128" s="1070"/>
      <c r="AI128" s="1070"/>
      <c r="AJ128" s="1071"/>
      <c r="AK128" s="1072">
        <v>20185497</v>
      </c>
      <c r="AL128" s="1070"/>
      <c r="AM128" s="1070"/>
      <c r="AN128" s="1070"/>
      <c r="AO128" s="1071"/>
      <c r="AP128" s="1073"/>
      <c r="AQ128" s="1074"/>
      <c r="AR128" s="1074"/>
      <c r="AS128" s="1074"/>
      <c r="AT128" s="1075"/>
      <c r="AU128" s="232"/>
      <c r="AV128" s="232"/>
      <c r="AW128" s="232"/>
      <c r="AX128" s="920" t="s">
        <v>499</v>
      </c>
      <c r="AY128" s="921"/>
      <c r="AZ128" s="921"/>
      <c r="BA128" s="921"/>
      <c r="BB128" s="921"/>
      <c r="BC128" s="921"/>
      <c r="BD128" s="921"/>
      <c r="BE128" s="922"/>
      <c r="BF128" s="1076" t="s">
        <v>423</v>
      </c>
      <c r="BG128" s="1077"/>
      <c r="BH128" s="1077"/>
      <c r="BI128" s="1077"/>
      <c r="BJ128" s="1077"/>
      <c r="BK128" s="1077"/>
      <c r="BL128" s="1078"/>
      <c r="BM128" s="1076">
        <v>11.25</v>
      </c>
      <c r="BN128" s="1077"/>
      <c r="BO128" s="1077"/>
      <c r="BP128" s="1077"/>
      <c r="BQ128" s="1077"/>
      <c r="BR128" s="1077"/>
      <c r="BS128" s="1078"/>
      <c r="BT128" s="1076">
        <v>20</v>
      </c>
      <c r="BU128" s="1077"/>
      <c r="BV128" s="1077"/>
      <c r="BW128" s="1077"/>
      <c r="BX128" s="1077"/>
      <c r="BY128" s="1077"/>
      <c r="BZ128" s="1100"/>
      <c r="CA128" s="255"/>
      <c r="CB128" s="255"/>
      <c r="CC128" s="255"/>
      <c r="CD128" s="255"/>
      <c r="CE128" s="255"/>
      <c r="CF128" s="255"/>
      <c r="CG128" s="232"/>
      <c r="CH128" s="232"/>
      <c r="CI128" s="232"/>
      <c r="CJ128" s="254"/>
      <c r="CK128" s="1048"/>
      <c r="CL128" s="1049"/>
      <c r="CM128" s="1049"/>
      <c r="CN128" s="1049"/>
      <c r="CO128" s="1050"/>
      <c r="CP128" s="1059" t="s">
        <v>500</v>
      </c>
      <c r="CQ128" s="726"/>
      <c r="CR128" s="726"/>
      <c r="CS128" s="726"/>
      <c r="CT128" s="726"/>
      <c r="CU128" s="726"/>
      <c r="CV128" s="726"/>
      <c r="CW128" s="726"/>
      <c r="CX128" s="726"/>
      <c r="CY128" s="726"/>
      <c r="CZ128" s="726"/>
      <c r="DA128" s="726"/>
      <c r="DB128" s="726"/>
      <c r="DC128" s="726"/>
      <c r="DD128" s="726"/>
      <c r="DE128" s="726"/>
      <c r="DF128" s="1060"/>
      <c r="DG128" s="1061">
        <v>650259</v>
      </c>
      <c r="DH128" s="1062"/>
      <c r="DI128" s="1062"/>
      <c r="DJ128" s="1062"/>
      <c r="DK128" s="1062"/>
      <c r="DL128" s="1062">
        <v>326175</v>
      </c>
      <c r="DM128" s="1062"/>
      <c r="DN128" s="1062"/>
      <c r="DO128" s="1062"/>
      <c r="DP128" s="1062"/>
      <c r="DQ128" s="1062">
        <v>334994</v>
      </c>
      <c r="DR128" s="1062"/>
      <c r="DS128" s="1062"/>
      <c r="DT128" s="1062"/>
      <c r="DU128" s="1062"/>
      <c r="DV128" s="1063">
        <v>0.1</v>
      </c>
      <c r="DW128" s="1063"/>
      <c r="DX128" s="1063"/>
      <c r="DY128" s="1063"/>
      <c r="DZ128" s="1064"/>
    </row>
    <row r="129" spans="1:131" s="230" customFormat="1" ht="26.25" customHeight="1" x14ac:dyDescent="0.15">
      <c r="A129" s="958" t="s">
        <v>108</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094" t="s">
        <v>501</v>
      </c>
      <c r="X129" s="1095"/>
      <c r="Y129" s="1095"/>
      <c r="Z129" s="1096"/>
      <c r="AA129" s="982">
        <v>280307561</v>
      </c>
      <c r="AB129" s="983"/>
      <c r="AC129" s="983"/>
      <c r="AD129" s="983"/>
      <c r="AE129" s="984"/>
      <c r="AF129" s="985">
        <v>294579716</v>
      </c>
      <c r="AG129" s="983"/>
      <c r="AH129" s="983"/>
      <c r="AI129" s="983"/>
      <c r="AJ129" s="984"/>
      <c r="AK129" s="985">
        <v>287874499</v>
      </c>
      <c r="AL129" s="983"/>
      <c r="AM129" s="983"/>
      <c r="AN129" s="983"/>
      <c r="AO129" s="984"/>
      <c r="AP129" s="1097"/>
      <c r="AQ129" s="1098"/>
      <c r="AR129" s="1098"/>
      <c r="AS129" s="1098"/>
      <c r="AT129" s="1099"/>
      <c r="AU129" s="233"/>
      <c r="AV129" s="233"/>
      <c r="AW129" s="233"/>
      <c r="AX129" s="1089" t="s">
        <v>502</v>
      </c>
      <c r="AY129" s="947"/>
      <c r="AZ129" s="947"/>
      <c r="BA129" s="947"/>
      <c r="BB129" s="947"/>
      <c r="BC129" s="947"/>
      <c r="BD129" s="947"/>
      <c r="BE129" s="948"/>
      <c r="BF129" s="1090" t="s">
        <v>247</v>
      </c>
      <c r="BG129" s="1091"/>
      <c r="BH129" s="1091"/>
      <c r="BI129" s="1091"/>
      <c r="BJ129" s="1091"/>
      <c r="BK129" s="1091"/>
      <c r="BL129" s="1092"/>
      <c r="BM129" s="1090">
        <v>16.25</v>
      </c>
      <c r="BN129" s="1091"/>
      <c r="BO129" s="1091"/>
      <c r="BP129" s="1091"/>
      <c r="BQ129" s="1091"/>
      <c r="BR129" s="1091"/>
      <c r="BS129" s="1092"/>
      <c r="BT129" s="1090">
        <v>30</v>
      </c>
      <c r="BU129" s="1091"/>
      <c r="BV129" s="1091"/>
      <c r="BW129" s="1091"/>
      <c r="BX129" s="1091"/>
      <c r="BY129" s="1091"/>
      <c r="BZ129" s="109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58" t="s">
        <v>503</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094" t="s">
        <v>504</v>
      </c>
      <c r="X130" s="1095"/>
      <c r="Y130" s="1095"/>
      <c r="Z130" s="1096"/>
      <c r="AA130" s="982">
        <v>32814191</v>
      </c>
      <c r="AB130" s="983"/>
      <c r="AC130" s="983"/>
      <c r="AD130" s="983"/>
      <c r="AE130" s="984"/>
      <c r="AF130" s="985">
        <v>32581761</v>
      </c>
      <c r="AG130" s="983"/>
      <c r="AH130" s="983"/>
      <c r="AI130" s="983"/>
      <c r="AJ130" s="984"/>
      <c r="AK130" s="985">
        <v>32470538</v>
      </c>
      <c r="AL130" s="983"/>
      <c r="AM130" s="983"/>
      <c r="AN130" s="983"/>
      <c r="AO130" s="984"/>
      <c r="AP130" s="1097"/>
      <c r="AQ130" s="1098"/>
      <c r="AR130" s="1098"/>
      <c r="AS130" s="1098"/>
      <c r="AT130" s="1099"/>
      <c r="AU130" s="233"/>
      <c r="AV130" s="233"/>
      <c r="AW130" s="233"/>
      <c r="AX130" s="1089" t="s">
        <v>505</v>
      </c>
      <c r="AY130" s="947"/>
      <c r="AZ130" s="947"/>
      <c r="BA130" s="947"/>
      <c r="BB130" s="947"/>
      <c r="BC130" s="947"/>
      <c r="BD130" s="947"/>
      <c r="BE130" s="948"/>
      <c r="BF130" s="1125">
        <v>6.5</v>
      </c>
      <c r="BG130" s="1126"/>
      <c r="BH130" s="1126"/>
      <c r="BI130" s="1126"/>
      <c r="BJ130" s="1126"/>
      <c r="BK130" s="1126"/>
      <c r="BL130" s="1127"/>
      <c r="BM130" s="1125">
        <v>25</v>
      </c>
      <c r="BN130" s="1126"/>
      <c r="BO130" s="1126"/>
      <c r="BP130" s="1126"/>
      <c r="BQ130" s="1126"/>
      <c r="BR130" s="1126"/>
      <c r="BS130" s="1127"/>
      <c r="BT130" s="1125">
        <v>35</v>
      </c>
      <c r="BU130" s="1126"/>
      <c r="BV130" s="1126"/>
      <c r="BW130" s="1126"/>
      <c r="BX130" s="1126"/>
      <c r="BY130" s="1126"/>
      <c r="BZ130" s="112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29"/>
      <c r="B131" s="1130"/>
      <c r="C131" s="1130"/>
      <c r="D131" s="1130"/>
      <c r="E131" s="1130"/>
      <c r="F131" s="1130"/>
      <c r="G131" s="1130"/>
      <c r="H131" s="1130"/>
      <c r="I131" s="1130"/>
      <c r="J131" s="1130"/>
      <c r="K131" s="1130"/>
      <c r="L131" s="1130"/>
      <c r="M131" s="1130"/>
      <c r="N131" s="1130"/>
      <c r="O131" s="1130"/>
      <c r="P131" s="1130"/>
      <c r="Q131" s="1130"/>
      <c r="R131" s="1130"/>
      <c r="S131" s="1130"/>
      <c r="T131" s="1130"/>
      <c r="U131" s="1130"/>
      <c r="V131" s="1130"/>
      <c r="W131" s="1131" t="s">
        <v>506</v>
      </c>
      <c r="X131" s="1132"/>
      <c r="Y131" s="1132"/>
      <c r="Z131" s="1133"/>
      <c r="AA131" s="1028">
        <v>247493370</v>
      </c>
      <c r="AB131" s="1010"/>
      <c r="AC131" s="1010"/>
      <c r="AD131" s="1010"/>
      <c r="AE131" s="1011"/>
      <c r="AF131" s="1009">
        <v>261997955</v>
      </c>
      <c r="AG131" s="1010"/>
      <c r="AH131" s="1010"/>
      <c r="AI131" s="1010"/>
      <c r="AJ131" s="1011"/>
      <c r="AK131" s="1009">
        <v>255403961</v>
      </c>
      <c r="AL131" s="1010"/>
      <c r="AM131" s="1010"/>
      <c r="AN131" s="1010"/>
      <c r="AO131" s="1011"/>
      <c r="AP131" s="1134"/>
      <c r="AQ131" s="1135"/>
      <c r="AR131" s="1135"/>
      <c r="AS131" s="1135"/>
      <c r="AT131" s="1136"/>
      <c r="AU131" s="233"/>
      <c r="AV131" s="233"/>
      <c r="AW131" s="233"/>
      <c r="AX131" s="1107" t="s">
        <v>507</v>
      </c>
      <c r="AY131" s="726"/>
      <c r="AZ131" s="726"/>
      <c r="BA131" s="726"/>
      <c r="BB131" s="726"/>
      <c r="BC131" s="726"/>
      <c r="BD131" s="726"/>
      <c r="BE131" s="1060"/>
      <c r="BF131" s="1108">
        <v>57.5</v>
      </c>
      <c r="BG131" s="1109"/>
      <c r="BH131" s="1109"/>
      <c r="BI131" s="1109"/>
      <c r="BJ131" s="1109"/>
      <c r="BK131" s="1109"/>
      <c r="BL131" s="1110"/>
      <c r="BM131" s="1108">
        <v>400</v>
      </c>
      <c r="BN131" s="1109"/>
      <c r="BO131" s="1109"/>
      <c r="BP131" s="1109"/>
      <c r="BQ131" s="1109"/>
      <c r="BR131" s="1109"/>
      <c r="BS131" s="1110"/>
      <c r="BT131" s="1111"/>
      <c r="BU131" s="1112"/>
      <c r="BV131" s="1112"/>
      <c r="BW131" s="1112"/>
      <c r="BX131" s="1112"/>
      <c r="BY131" s="1112"/>
      <c r="BZ131" s="111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14" t="s">
        <v>508</v>
      </c>
      <c r="B132" s="1115"/>
      <c r="C132" s="1115"/>
      <c r="D132" s="1115"/>
      <c r="E132" s="1115"/>
      <c r="F132" s="1115"/>
      <c r="G132" s="1115"/>
      <c r="H132" s="1115"/>
      <c r="I132" s="1115"/>
      <c r="J132" s="1115"/>
      <c r="K132" s="1115"/>
      <c r="L132" s="1115"/>
      <c r="M132" s="1115"/>
      <c r="N132" s="1115"/>
      <c r="O132" s="1115"/>
      <c r="P132" s="1115"/>
      <c r="Q132" s="1115"/>
      <c r="R132" s="1115"/>
      <c r="S132" s="1115"/>
      <c r="T132" s="1115"/>
      <c r="U132" s="1115"/>
      <c r="V132" s="1118" t="s">
        <v>509</v>
      </c>
      <c r="W132" s="1118"/>
      <c r="X132" s="1118"/>
      <c r="Y132" s="1118"/>
      <c r="Z132" s="1119"/>
      <c r="AA132" s="1120">
        <v>6.1238138329999998</v>
      </c>
      <c r="AB132" s="1121"/>
      <c r="AC132" s="1121"/>
      <c r="AD132" s="1121"/>
      <c r="AE132" s="1122"/>
      <c r="AF132" s="1123">
        <v>8.3603841049999996</v>
      </c>
      <c r="AG132" s="1121"/>
      <c r="AH132" s="1121"/>
      <c r="AI132" s="1121"/>
      <c r="AJ132" s="1122"/>
      <c r="AK132" s="1123">
        <v>5.0274939649999997</v>
      </c>
      <c r="AL132" s="1121"/>
      <c r="AM132" s="1121"/>
      <c r="AN132" s="1121"/>
      <c r="AO132" s="1122"/>
      <c r="AP132" s="1025"/>
      <c r="AQ132" s="1026"/>
      <c r="AR132" s="1026"/>
      <c r="AS132" s="1026"/>
      <c r="AT132" s="112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16"/>
      <c r="B133" s="1117"/>
      <c r="C133" s="1117"/>
      <c r="D133" s="1117"/>
      <c r="E133" s="1117"/>
      <c r="F133" s="1117"/>
      <c r="G133" s="1117"/>
      <c r="H133" s="1117"/>
      <c r="I133" s="1117"/>
      <c r="J133" s="1117"/>
      <c r="K133" s="1117"/>
      <c r="L133" s="1117"/>
      <c r="M133" s="1117"/>
      <c r="N133" s="1117"/>
      <c r="O133" s="1117"/>
      <c r="P133" s="1117"/>
      <c r="Q133" s="1117"/>
      <c r="R133" s="1117"/>
      <c r="S133" s="1117"/>
      <c r="T133" s="1117"/>
      <c r="U133" s="1117"/>
      <c r="V133" s="1101" t="s">
        <v>510</v>
      </c>
      <c r="W133" s="1101"/>
      <c r="X133" s="1101"/>
      <c r="Y133" s="1101"/>
      <c r="Z133" s="1102"/>
      <c r="AA133" s="1103">
        <v>6.2</v>
      </c>
      <c r="AB133" s="1104"/>
      <c r="AC133" s="1104"/>
      <c r="AD133" s="1104"/>
      <c r="AE133" s="1105"/>
      <c r="AF133" s="1103">
        <v>6.9</v>
      </c>
      <c r="AG133" s="1104"/>
      <c r="AH133" s="1104"/>
      <c r="AI133" s="1104"/>
      <c r="AJ133" s="1105"/>
      <c r="AK133" s="1103">
        <v>6.5</v>
      </c>
      <c r="AL133" s="1104"/>
      <c r="AM133" s="1104"/>
      <c r="AN133" s="1104"/>
      <c r="AO133" s="1105"/>
      <c r="AP133" s="1052"/>
      <c r="AQ133" s="1053"/>
      <c r="AR133" s="1053"/>
      <c r="AS133" s="1053"/>
      <c r="AT133" s="110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WQ+pgxyhBCED4dRIBMz7H2tSKRoCx/8zKUxKtkh9LscI4BUfEMEGreeLKKts7WwjP2tr+YRg3RMUu6mkTp7rw==" saltValue="5FEzyJI2V58SGSUbMgAe5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60" customFormat="1" x14ac:dyDescent="0.15"/>
    <row r="82" spans="97:112" s="260" customFormat="1" x14ac:dyDescent="0.15"/>
    <row r="83" spans="97:112" s="260" customFormat="1" x14ac:dyDescent="0.15"/>
    <row r="84" spans="97:112" s="260" customFormat="1" x14ac:dyDescent="0.15"/>
    <row r="85" spans="97:112" s="260" customFormat="1" x14ac:dyDescent="0.15"/>
    <row r="86" spans="97:112" s="260" customFormat="1" x14ac:dyDescent="0.15"/>
    <row r="87" spans="97:112" s="260" customFormat="1" x14ac:dyDescent="0.15"/>
    <row r="88" spans="97:112" s="260" customFormat="1" x14ac:dyDescent="0.15"/>
    <row r="89" spans="97:112" s="260" customFormat="1" x14ac:dyDescent="0.15"/>
    <row r="90" spans="97:112" s="260" customFormat="1" x14ac:dyDescent="0.15"/>
    <row r="91" spans="97:112" s="260" customFormat="1" x14ac:dyDescent="0.15"/>
    <row r="92" spans="97:112" s="260" customFormat="1" x14ac:dyDescent="0.15"/>
    <row r="93" spans="97:112" s="260" customFormat="1" x14ac:dyDescent="0.15"/>
    <row r="94" spans="97:112" s="260" customFormat="1" x14ac:dyDescent="0.15"/>
    <row r="95" spans="97:112" s="260" customFormat="1" x14ac:dyDescent="0.15"/>
    <row r="96" spans="97:112" s="260" customFormat="1"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tdDHbRA6fDnXxPks+RwpxOIIScKXj9n3ubbirBUT++2Ju+G4YdNgWbC8G3pAtxPXEGZlnPR0UTbSve/Qg1EXA==" saltValue="TsuXO4N8//2dk31pUdJs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SP9kvtFmOASQRXG2S+i3A04I1ZJ0KZPUrfOtKVBQyoV/+egB21DV3u5BhvY6yG9zcX0HN2mVg3GWDMsDCDrg==" saltValue="HeA/AvzW7teV1IQIA0rht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3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0" t="s">
        <v>519</v>
      </c>
      <c r="AL9" s="1141"/>
      <c r="AM9" s="1141"/>
      <c r="AN9" s="1142"/>
      <c r="AO9" s="281">
        <v>117570691</v>
      </c>
      <c r="AP9" s="281">
        <v>110138</v>
      </c>
      <c r="AQ9" s="282">
        <v>106216</v>
      </c>
      <c r="AR9" s="283">
        <v>3.7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0" t="s">
        <v>520</v>
      </c>
      <c r="AL10" s="1141"/>
      <c r="AM10" s="1141"/>
      <c r="AN10" s="1142"/>
      <c r="AO10" s="284">
        <v>355</v>
      </c>
      <c r="AP10" s="284">
        <v>0</v>
      </c>
      <c r="AQ10" s="285">
        <v>93</v>
      </c>
      <c r="AR10" s="286">
        <v>-100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0" t="s">
        <v>521</v>
      </c>
      <c r="AL11" s="1141"/>
      <c r="AM11" s="1141"/>
      <c r="AN11" s="1142"/>
      <c r="AO11" s="284">
        <v>5168261</v>
      </c>
      <c r="AP11" s="284">
        <v>4842</v>
      </c>
      <c r="AQ11" s="285">
        <v>1081</v>
      </c>
      <c r="AR11" s="286">
        <v>347.9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0" t="s">
        <v>522</v>
      </c>
      <c r="AL12" s="1141"/>
      <c r="AM12" s="1141"/>
      <c r="AN12" s="1142"/>
      <c r="AO12" s="284" t="s">
        <v>523</v>
      </c>
      <c r="AP12" s="284" t="s">
        <v>523</v>
      </c>
      <c r="AQ12" s="285">
        <v>5</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0" t="s">
        <v>524</v>
      </c>
      <c r="AL13" s="1141"/>
      <c r="AM13" s="1141"/>
      <c r="AN13" s="1142"/>
      <c r="AO13" s="284">
        <v>3020472</v>
      </c>
      <c r="AP13" s="284">
        <v>2830</v>
      </c>
      <c r="AQ13" s="285">
        <v>1912</v>
      </c>
      <c r="AR13" s="286">
        <v>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0" t="s">
        <v>525</v>
      </c>
      <c r="AL14" s="1141"/>
      <c r="AM14" s="1141"/>
      <c r="AN14" s="1142"/>
      <c r="AO14" s="284">
        <v>1297046</v>
      </c>
      <c r="AP14" s="284">
        <v>1215</v>
      </c>
      <c r="AQ14" s="285">
        <v>1291</v>
      </c>
      <c r="AR14" s="286">
        <v>-5.9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3" t="s">
        <v>526</v>
      </c>
      <c r="AL15" s="1144"/>
      <c r="AM15" s="1144"/>
      <c r="AN15" s="1145"/>
      <c r="AO15" s="284">
        <v>-9542219</v>
      </c>
      <c r="AP15" s="284">
        <v>-8939</v>
      </c>
      <c r="AQ15" s="285">
        <v>-7284</v>
      </c>
      <c r="AR15" s="286">
        <v>22.7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3" t="s">
        <v>189</v>
      </c>
      <c r="AL16" s="1144"/>
      <c r="AM16" s="1144"/>
      <c r="AN16" s="1145"/>
      <c r="AO16" s="284">
        <v>117514606</v>
      </c>
      <c r="AP16" s="284">
        <v>110085</v>
      </c>
      <c r="AQ16" s="285">
        <v>103314</v>
      </c>
      <c r="AR16" s="286">
        <v>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6" t="s">
        <v>531</v>
      </c>
      <c r="AL21" s="1147"/>
      <c r="AM21" s="1147"/>
      <c r="AN21" s="1148"/>
      <c r="AO21" s="297">
        <v>11.4</v>
      </c>
      <c r="AP21" s="298">
        <v>11.33</v>
      </c>
      <c r="AQ21" s="299">
        <v>7.0000000000000007E-2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6" t="s">
        <v>532</v>
      </c>
      <c r="AL22" s="1147"/>
      <c r="AM22" s="1147"/>
      <c r="AN22" s="1148"/>
      <c r="AO22" s="302">
        <v>102.7</v>
      </c>
      <c r="AP22" s="303">
        <v>99.7</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7" t="s">
        <v>533</v>
      </c>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c r="AG26" s="1137"/>
      <c r="AH26" s="1137"/>
      <c r="AI26" s="1137"/>
      <c r="AJ26" s="1137"/>
      <c r="AK26" s="1137"/>
      <c r="AL26" s="1137"/>
      <c r="AM26" s="1137"/>
      <c r="AN26" s="1137"/>
      <c r="AO26" s="1137"/>
      <c r="AP26" s="1137"/>
      <c r="AQ26" s="1137"/>
      <c r="AR26" s="1137"/>
      <c r="AS26" s="1137"/>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3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54" t="s">
        <v>536</v>
      </c>
      <c r="AL32" s="1155"/>
      <c r="AM32" s="1155"/>
      <c r="AN32" s="1156"/>
      <c r="AO32" s="312">
        <v>33537952</v>
      </c>
      <c r="AP32" s="312">
        <v>31418</v>
      </c>
      <c r="AQ32" s="313">
        <v>30951</v>
      </c>
      <c r="AR32" s="314">
        <v>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54" t="s">
        <v>537</v>
      </c>
      <c r="AL33" s="1155"/>
      <c r="AM33" s="1155"/>
      <c r="AN33" s="1156"/>
      <c r="AO33" s="312" t="s">
        <v>523</v>
      </c>
      <c r="AP33" s="312" t="s">
        <v>523</v>
      </c>
      <c r="AQ33" s="313">
        <v>1792</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54" t="s">
        <v>538</v>
      </c>
      <c r="AL34" s="1155"/>
      <c r="AM34" s="1155"/>
      <c r="AN34" s="1156"/>
      <c r="AO34" s="312">
        <v>23805497</v>
      </c>
      <c r="AP34" s="312">
        <v>22301</v>
      </c>
      <c r="AQ34" s="313">
        <v>21367</v>
      </c>
      <c r="AR34" s="314">
        <v>4.4000000000000004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54" t="s">
        <v>539</v>
      </c>
      <c r="AL35" s="1155"/>
      <c r="AM35" s="1155"/>
      <c r="AN35" s="1156"/>
      <c r="AO35" s="312">
        <v>6765258</v>
      </c>
      <c r="AP35" s="312">
        <v>6338</v>
      </c>
      <c r="AQ35" s="313">
        <v>9606</v>
      </c>
      <c r="AR35" s="314">
        <v>-34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54" t="s">
        <v>540</v>
      </c>
      <c r="AL36" s="1155"/>
      <c r="AM36" s="1155"/>
      <c r="AN36" s="1156"/>
      <c r="AO36" s="312" t="s">
        <v>523</v>
      </c>
      <c r="AP36" s="312" t="s">
        <v>523</v>
      </c>
      <c r="AQ36" s="313">
        <v>129</v>
      </c>
      <c r="AR36" s="314" t="s">
        <v>523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54" t="s">
        <v>541</v>
      </c>
      <c r="AL37" s="1155"/>
      <c r="AM37" s="1155"/>
      <c r="AN37" s="1156"/>
      <c r="AO37" s="312">
        <v>1386363</v>
      </c>
      <c r="AP37" s="312">
        <v>1299</v>
      </c>
      <c r="AQ37" s="313">
        <v>1458</v>
      </c>
      <c r="AR37" s="314">
        <v>-10.9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57" t="s">
        <v>542</v>
      </c>
      <c r="AL38" s="1158"/>
      <c r="AM38" s="1158"/>
      <c r="AN38" s="1159"/>
      <c r="AO38" s="315">
        <v>1384</v>
      </c>
      <c r="AP38" s="315">
        <v>1</v>
      </c>
      <c r="AQ38" s="316">
        <v>0</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57" t="s">
        <v>543</v>
      </c>
      <c r="AL39" s="1158"/>
      <c r="AM39" s="1158"/>
      <c r="AN39" s="1159"/>
      <c r="AO39" s="312">
        <v>-20185497</v>
      </c>
      <c r="AP39" s="312">
        <v>-18909</v>
      </c>
      <c r="AQ39" s="313">
        <v>-17360</v>
      </c>
      <c r="AR39" s="314">
        <v>8.9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54" t="s">
        <v>544</v>
      </c>
      <c r="AL40" s="1155"/>
      <c r="AM40" s="1155"/>
      <c r="AN40" s="1156"/>
      <c r="AO40" s="312">
        <v>-32470538</v>
      </c>
      <c r="AP40" s="312">
        <v>-30418</v>
      </c>
      <c r="AQ40" s="313">
        <v>-31639</v>
      </c>
      <c r="AR40" s="314">
        <v>-3.9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60" t="s">
        <v>305</v>
      </c>
      <c r="AL41" s="1161"/>
      <c r="AM41" s="1161"/>
      <c r="AN41" s="1162"/>
      <c r="AO41" s="312">
        <v>12840419</v>
      </c>
      <c r="AP41" s="312">
        <v>12029</v>
      </c>
      <c r="AQ41" s="313">
        <v>16304</v>
      </c>
      <c r="AR41" s="314">
        <v>-26.2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49" t="s">
        <v>514</v>
      </c>
      <c r="AN49" s="1151" t="s">
        <v>548</v>
      </c>
      <c r="AO49" s="1152"/>
      <c r="AP49" s="1152"/>
      <c r="AQ49" s="1152"/>
      <c r="AR49" s="115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50"/>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60837902</v>
      </c>
      <c r="AN51" s="334">
        <v>57255</v>
      </c>
      <c r="AO51" s="335">
        <v>1.8</v>
      </c>
      <c r="AP51" s="336">
        <v>54945</v>
      </c>
      <c r="AQ51" s="337">
        <v>3.9</v>
      </c>
      <c r="AR51" s="338">
        <v>-2.1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33418052</v>
      </c>
      <c r="AN52" s="342">
        <v>31450</v>
      </c>
      <c r="AO52" s="343">
        <v>10.199999999999999</v>
      </c>
      <c r="AP52" s="344">
        <v>29293</v>
      </c>
      <c r="AQ52" s="345">
        <v>8.4</v>
      </c>
      <c r="AR52" s="346">
        <v>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54794739</v>
      </c>
      <c r="AN53" s="334">
        <v>51496</v>
      </c>
      <c r="AO53" s="335">
        <v>-10.1</v>
      </c>
      <c r="AP53" s="336">
        <v>57132</v>
      </c>
      <c r="AQ53" s="337">
        <v>4</v>
      </c>
      <c r="AR53" s="338">
        <v>-14.1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29263884</v>
      </c>
      <c r="AN54" s="342">
        <v>27502</v>
      </c>
      <c r="AO54" s="343">
        <v>-12.6</v>
      </c>
      <c r="AP54" s="344">
        <v>30126</v>
      </c>
      <c r="AQ54" s="345">
        <v>2.8</v>
      </c>
      <c r="AR54" s="346">
        <v>-15.4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53813828</v>
      </c>
      <c r="AN55" s="334">
        <v>50485</v>
      </c>
      <c r="AO55" s="335">
        <v>-2</v>
      </c>
      <c r="AP55" s="336">
        <v>58766</v>
      </c>
      <c r="AQ55" s="337">
        <v>2.9</v>
      </c>
      <c r="AR55" s="338">
        <v>-4.9000000000000004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28119539</v>
      </c>
      <c r="AN56" s="342">
        <v>26380</v>
      </c>
      <c r="AO56" s="343">
        <v>-4.0999999999999996</v>
      </c>
      <c r="AP56" s="344">
        <v>29363</v>
      </c>
      <c r="AQ56" s="345">
        <v>-2.5</v>
      </c>
      <c r="AR56" s="346">
        <v>-1.6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54943945</v>
      </c>
      <c r="AN57" s="334">
        <v>51573</v>
      </c>
      <c r="AO57" s="335">
        <v>2.2000000000000002</v>
      </c>
      <c r="AP57" s="336">
        <v>62482</v>
      </c>
      <c r="AQ57" s="337">
        <v>6.3</v>
      </c>
      <c r="AR57" s="338">
        <v>-4.0999999999999996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31372379</v>
      </c>
      <c r="AN58" s="342">
        <v>29448</v>
      </c>
      <c r="AO58" s="343">
        <v>11.6</v>
      </c>
      <c r="AP58" s="344">
        <v>34626</v>
      </c>
      <c r="AQ58" s="345">
        <v>17.899999999999999</v>
      </c>
      <c r="AR58" s="346">
        <v>-6.3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58138717</v>
      </c>
      <c r="AN59" s="334">
        <v>54463</v>
      </c>
      <c r="AO59" s="335">
        <v>5.6</v>
      </c>
      <c r="AP59" s="336">
        <v>59288</v>
      </c>
      <c r="AQ59" s="337">
        <v>-5.0999999999999996</v>
      </c>
      <c r="AR59" s="338">
        <v>10.7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34040929</v>
      </c>
      <c r="AN60" s="342">
        <v>31889</v>
      </c>
      <c r="AO60" s="343">
        <v>8.3000000000000007</v>
      </c>
      <c r="AP60" s="344">
        <v>32670</v>
      </c>
      <c r="AQ60" s="345">
        <v>-5.6</v>
      </c>
      <c r="AR60" s="346">
        <v>13.9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56505826</v>
      </c>
      <c r="AN61" s="349">
        <v>53054</v>
      </c>
      <c r="AO61" s="350">
        <v>-0.5</v>
      </c>
      <c r="AP61" s="351">
        <v>58523</v>
      </c>
      <c r="AQ61" s="352">
        <v>2.4</v>
      </c>
      <c r="AR61" s="338">
        <v>-2.9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31242957</v>
      </c>
      <c r="AN62" s="342">
        <v>29334</v>
      </c>
      <c r="AO62" s="343">
        <v>2.7</v>
      </c>
      <c r="AP62" s="344">
        <v>31216</v>
      </c>
      <c r="AQ62" s="345">
        <v>4.2</v>
      </c>
      <c r="AR62" s="346">
        <v>-1.5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aMrJSs0ZTVriFKSnMed+Ne94rgROlIfuwmUqwzbUnjYBX0txo2eecNjqDCbLfwbD+CrC3czhx+sxRHNa2WtJQ==" saltValue="BiINVFqHyoUAOzVfyFmp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46"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7EiyV+eUAUUL65Qc56qCenfiZLVNafQ69UagAnMB/Rf7OPjMcjfnHNs0/jj8C8eOMI+Vu9nNx+WaAgmYEqBnGA==" saltValue="dTc4IDm0z5MYkqHJrve6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fEayc2UsxlV69X1IJ7N94roeW9uVBO4Sha8lpAXpHoXURv8f1XptswtPbIaCeKZQYD0e5DMPHOo4CKkxbfzqlA==" saltValue="Axrwo5oO3UFSswcLnwmm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3" t="s">
        <v>3</v>
      </c>
      <c r="D47" s="1163"/>
      <c r="E47" s="1164"/>
      <c r="F47" s="11">
        <v>8.92</v>
      </c>
      <c r="G47" s="12">
        <v>9.6199999999999992</v>
      </c>
      <c r="H47" s="12">
        <v>9.8800000000000008</v>
      </c>
      <c r="I47" s="12">
        <v>10.24</v>
      </c>
      <c r="J47" s="13">
        <v>9.49</v>
      </c>
    </row>
    <row r="48" spans="2:10" ht="57.75" customHeight="1" x14ac:dyDescent="0.15">
      <c r="B48" s="14"/>
      <c r="C48" s="1165" t="s">
        <v>4</v>
      </c>
      <c r="D48" s="1165"/>
      <c r="E48" s="1166"/>
      <c r="F48" s="15">
        <v>1.2</v>
      </c>
      <c r="G48" s="16">
        <v>1.38</v>
      </c>
      <c r="H48" s="16">
        <v>1.55</v>
      </c>
      <c r="I48" s="16">
        <v>2.34</v>
      </c>
      <c r="J48" s="17">
        <v>1.25</v>
      </c>
    </row>
    <row r="49" spans="2:10" ht="57.75" customHeight="1" thickBot="1" x14ac:dyDescent="0.2">
      <c r="B49" s="18"/>
      <c r="C49" s="1167" t="s">
        <v>5</v>
      </c>
      <c r="D49" s="1167"/>
      <c r="E49" s="1168"/>
      <c r="F49" s="19" t="s">
        <v>569</v>
      </c>
      <c r="G49" s="20">
        <v>0.25</v>
      </c>
      <c r="H49" s="20" t="s">
        <v>570</v>
      </c>
      <c r="I49" s="20">
        <v>0.96</v>
      </c>
      <c r="J49" s="21" t="s">
        <v>571</v>
      </c>
    </row>
    <row r="50" spans="2:10" x14ac:dyDescent="0.15"/>
  </sheetData>
  <sheetProtection algorithmName="SHA-512" hashValue="VvJZvMPjXS9swOz9/cpRgDxBy26i31jZvWp+35Dfd0ktAnDS6MXtdjd5QIMabiG53b7RX9wTs556vk8V0gdBqw==" saltValue="nHd5FNV5Uw99r3RXXde2N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仙台市</cp:lastModifiedBy>
  <cp:lastPrinted>2024-03-22T01:43:10Z</cp:lastPrinted>
  <dcterms:created xsi:type="dcterms:W3CDTF">2024-02-04T23:57:31Z</dcterms:created>
  <dcterms:modified xsi:type="dcterms:W3CDTF">2024-03-22T01:59:32Z</dcterms:modified>
  <cp:category/>
</cp:coreProperties>
</file>