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429B1D43-1D06-4499-9624-958AF3AF8B88}" xr6:coauthVersionLast="36" xr6:coauthVersionMax="36" xr10:uidLastSave="{00000000-0000-0000-0000-000000000000}"/>
  <bookViews>
    <workbookView xWindow="0" yWindow="0" windowWidth="15360" windowHeight="7635" tabRatio="927"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69" i="12"/>
  <c r="AA68" i="12"/>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l="1"/>
  <c r="C36" i="10" s="1"/>
  <c r="C37" i="10" s="1"/>
  <c r="C38" i="10" s="1"/>
  <c r="C39" i="10" s="1"/>
  <c r="C40"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AM37" i="10" s="1"/>
  <c r="AM38" i="10" s="1"/>
  <c r="BE34" i="10" l="1"/>
  <c r="BE35" i="10" s="1"/>
  <c r="BE36" i="10" s="1"/>
  <c r="BW34" i="10" l="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<sst xmlns="http://schemas.openxmlformats.org/spreadsheetml/2006/main" count="1015" uniqueCount="632">
  <si>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</si>
  <si>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</si>
  <si>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</si>
  <si>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</si>
  <si>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</si>
  <si>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</si>
  <si>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</si>
  <si>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</si>
  <si>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</si>
  <si>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</si>
  <si>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</si>
  <si>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</si>
  <si>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</si>
  <si>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</si>
  <si>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</si>
  <si>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</si>
  <si>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</si>
  <si>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</si>
  <si>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</si>
  <si>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</si>
  <si>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</si>
  <si>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</si>
  <si>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</si>
  <si>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</si>
  <si>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</si>
  <si>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</si>
  <si>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</si>
  <si>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</si>
  <si>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</si>
  <si>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</si>
  <si>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</si>
  <si>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</si>
  <si>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</si>
  <si>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</si>
  <si>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</si>
  <si>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</si>
  <si>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</si>
  <si>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</si>
  <si>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</si>
  <si>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</si>
  <si>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</si>
  <si>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</si>
  <si>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</si>
  <si>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</si>
  <si>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</si>
  <si>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</si>
  <si>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</si>
  <si>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</si>
  <si>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</si>
  <si>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</si>
  <si>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</si>
  <si>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</si>
  <si>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</si>
  <si>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</si>
  <si>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</si>
  <si>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</si>
  <si>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</si>
  <si>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</si>
  <si>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</si>
  <si>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</si>
  <si>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</si>
  <si>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</si>
  <si>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</si>
  <si>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</si>
  <si>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</si>
  <si>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</si>
  <si>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</si>
  <si>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</si>
  <si>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</si>
  <si>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</si>
  <si>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</si>
  <si>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</si>
  <si>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</si>
  <si>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</si>
  <si>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</si>
  <si>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</si>
  <si>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</si>
  <si>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</si>
  <si>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</si>
  <si>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</si>
  <si>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</si>
  <si>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</si>
  <si>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</si>
  <si>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</si>
  <si>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</si>
  <si>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</si>
  <si>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</si>
  <si>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</si>
  <si>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</si>
  <si>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</si>
  <si>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</si>
  <si>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</si>
  <si>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</si>
  <si>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</si>
  <si>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</si>
  <si>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</si>
  <si>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</si>
  <si>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</si>
  <si>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</si>
  <si>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</si>
  <si>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</si>
  <si>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</si>
  <si>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</si>
  <si>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</si>
  <si>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</si>
  <si>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</si>
  <si>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</si>
  <si>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</si>
  <si>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</si>
  <si>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</si>
  <si>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</si>
  <si>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</si>
  <si>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</si>
  <si>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</si>
  <si>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</si>
  <si>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</si>
  <si>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</si>
  <si>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</si>
  <si>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</si>
  <si>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</si>
  <si>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</si>
  <si>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</si>
  <si>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</si>
  <si>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</si>
  <si>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</si>
  <si>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</si>
  <si>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</si>
  <si>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</si>
  <si>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</si>
  <si>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</si>
  <si>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</si>
  <si>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</si>
  <si>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</si>
  <si>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</si>
  <si>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</si>
  <si>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</si>
  <si>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</si>
  <si>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</si>
  <si>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</si>
  <si>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</si>
  <si>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</si>
  <si>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</si>
  <si>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</si>
  <si>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</si>
  <si>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</si>
  <si>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</si>
  <si>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</si>
  <si>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</si>
  <si>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</si>
  <si>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</si>
  <si>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</si>
  <si>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</si>
  <si>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</si>
  <si>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</si>
  <si>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</si>
  <si>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</si>
  <si>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</si>
  <si>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</si>
  <si>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</si>
  <si>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</si>
  <si>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</si>
  <si>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</si>
  <si>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</si>
  <si>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</si>
  <si>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</si>
  <si>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</si>
  <si>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</si>
  <si>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</si>
  <si>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</si>
  <si>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</si>
  <si>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</si>
  <si>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</si>
  <si>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</si>
  <si>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</si>
  <si>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</si>
  <si>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</si>
  <si>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</si>
  <si>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</si>
  <si>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</si>
  <si>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</si>
  <si>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</si>
  <si>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</si>
  <si>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</si>
  <si>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</si>
  <si>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</si>
  <si>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</si>
  <si>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</si>
  <si>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</si>
  <si>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</si>
  <si>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</si>
  <si>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</si>
  <si>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</si>
  <si>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</si>
  <si>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</si>
  <si>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</si>
  <si>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</si>
  <si>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</si>
  <si>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</si>
  <si>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</si>
  <si>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</si>
  <si>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</si>
  <si>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</si>
  <si>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</si>
  <si>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</si>
  <si>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</si>
  <si>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</si>
  <si>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</si>
  <si>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</si>
  <si>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</si>
  <si>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</si>
  <si>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</si>
  <si>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</si>
  <si>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</si>
  <si>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</si>
  <si>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</si>
  <si>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</si>
  <si>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神奈川県川崎市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</si>
  <si>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</si>
  <si>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</si>
  <si>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</si>
  <si>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</si>
  <si>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</si>
  <si>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</si>
  <si>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</si>
  <si>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</si>
  <si>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</si>
  <si>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</si>
  <si>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</si>
  <si>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</si>
  <si>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</si>
  <si>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</si>
  <si>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</si>
  <si>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</si>
  <si>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</si>
  <si>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</si>
  <si>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</si>
  <si>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</si>
  <si>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</si>
  <si>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</si>
  <si>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</si>
  <si>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</si>
  <si>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</si>
  <si>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</si>
  <si>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</si>
  <si>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</si>
  <si>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</si>
  <si>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</si>
  <si>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</si>
  <si>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</si>
  <si>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</si>
  <si>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</si>
  <si>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</si>
  <si>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</si>
  <si>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</si>
  <si>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</si>
  <si>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</si>
  <si>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</si>
  <si>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</si>
  <si>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</si>
  <si>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</si>
  <si>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</si>
  <si>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</si>
  <si>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</si>
  <si>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</si>
  <si>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</si>
  <si>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</si>
  <si>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</si>
  <si>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</si>
  <si>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</si>
  <si>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</si>
  <si>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</si>
  <si>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</si>
  <si>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</si>
  <si>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</si>
  <si>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</si>
  <si>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</si>
  <si>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</si>
  <si>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</si>
  <si>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</si>
  <si>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</si>
  <si>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</si>
  <si>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</si>
  <si>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</si>
  <si>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</si>
  <si>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</si>
  <si>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</si>
  <si>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</si>
  <si>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</si>
  <si>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</si>
  <si>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</si>
  <si>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</si>
  <si>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</si>
  <si>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</si>
  <si>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</si>
  <si>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</si>
  <si>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</si>
  <si>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</si>
  <si>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</si>
  <si>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</si>
  <si>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</si>
  <si>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</si>
  <si>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</si>
  <si>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</si>
  <si>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</si>
  <si>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</si>
  <si>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</si>
  <si>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</si>
  <si>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</si>
  <si>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</si>
  <si>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</si>
  <si>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</si>
  <si>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</si>
  <si>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</si>
  <si>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</si>
  <si>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</si>
  <si>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</si>
  <si>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</si>
  <si>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</si>
  <si>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</si>
  <si>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</si>
  <si>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</si>
  <si>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</si>
  <si>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</si>
  <si>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</si>
  <si>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</si>
  <si>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</si>
  <si>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</si>
  <si>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</si>
  <si>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</si>
  <si>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</si>
  <si>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</si>
  <si>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</si>
  <si>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</si>
  <si>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</si>
  <si>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</si>
  <si>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</si>
  <si>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</si>
  <si>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</si>
  <si>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</si>
  <si>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</si>
  <si>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</si>
  <si>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</si>
  <si>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</si>
  <si>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</si>
  <si>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</si>
  <si>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</si>
  <si>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</si>
  <si>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</si>
  <si>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</si>
  <si>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</si>
  <si>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</si>
  <si>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</si>
  <si>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</si>
  <si>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</si>
  <si>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</si>
  <si>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</si>
  <si>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</si>
  <si>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</si>
  <si>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</si>
  <si>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</si>
  <si>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</si>
  <si>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</si>
  <si>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</si>
  <si>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</si>
  <si>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</si>
  <si>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</si>
  <si>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</si>
  <si>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</si>
  <si>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</si>
  <si>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神奈川県川崎市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</si>
  <si>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</si>
  <si>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</si>
  <si>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</si>
  <si>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</si>
  <si>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</si>
  <si>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</si>
  <si>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</si>
  <si>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</si>
  <si>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</si>
  <si>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</si>
  <si>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</si>
  <si>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</si>
  <si>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</si>
  <si>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</si>
  <si>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</si>
  <si>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</si>
  <si>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</si>
  <si>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</si>
  <si>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</si>
  <si>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</si>
  <si>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</si>
  <si>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</si>
  <si>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</si>
  <si>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</si>
  <si>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</si>
  <si>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</si>
  <si>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</si>
  <si>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</si>
  <si>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</si>
  <si>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</si>
  <si>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</si>
  <si>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</si>
  <si>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</si>
  <si>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</si>
  <si>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</si>
  <si>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</si>
  <si>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</si>
  <si>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</si>
  <si>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</si>
  <si>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</si>
  <si>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</si>
  <si>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</si>
  <si>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</si>
  <si>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</si>
  <si>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</si>
  <si>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</si>
  <si>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</si>
  <si>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</si>
  <si>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</si>
  <si>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</si>
  <si>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</si>
  <si>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</si>
  <si>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</si>
  <si>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</si>
  <si>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</si>
  <si>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</si>
  <si>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</si>
  <si>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</si>
  <si>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</si>
  <si>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</si>
  <si>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</si>
  <si>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</si>
  <si>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</si>
  <si>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</si>
  <si>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</si>
  <si>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</si>
  <si>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</si>
  <si>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</si>
  <si>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</si>
  <si>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</si>
  <si>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</si>
  <si>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</si>
  <si>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</si>
  <si>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</si>
  <si>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</si>
  <si>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</si>
  <si>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</si>
  <si>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</si>
  <si>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</si>
  <si>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</si>
  <si>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</si>
  <si>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</si>
  <si>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</si>
  <si>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</si>
  <si>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</si>
  <si>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</si>
  <si>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</si>
  <si>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</si>
  <si>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</si>
  <si>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</si>
  <si>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</si>
  <si>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</si>
  <si>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</si>
  <si>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</si>
  <si>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</si>
  <si>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</si>
  <si>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</si>
  <si>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</si>
  <si>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</si>
  <si>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</si>
  <si>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</si>
  <si>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</si>
  <si>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</si>
  <si>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</si>
  <si>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</si>
  <si>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</si>
  <si>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</si>
  <si>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</si>
  <si>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</si>
  <si>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</si>
  <si>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</si>
  <si>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</si>
  <si>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</si>
  <si>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</si>
  <si>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</si>
  <si>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</si>
  <si>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</si>
  <si>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</si>
  <si>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</si>
  <si>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</si>
  <si>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</si>
  <si>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</si>
  <si>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</si>
  <si>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</si>
  <si>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</si>
  <si>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</si>
  <si>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</si>
  <si>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</si>
  <si>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</si>
  <si>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</si>
  <si>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</si>
  <si>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</si>
  <si>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</si>
  <si>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</si>
  <si>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</si>
  <si>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</si>
  <si>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</si>
  <si>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</si>
  <si>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</si>
  <si>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</si>
  <si>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</si>
  <si>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</si>
  <si>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</si>
  <si>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</si>
  <si>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</si>
  <si>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</si>
  <si>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</si>
  <si>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</si>
  <si>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</si>
  <si>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</si>
  <si>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</si>
  <si>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</si>
  <si>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</si>
  <si>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</si>
  <si>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</si>
  <si>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</si>
  <si>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</si>
  <si>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</si>
  <si>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</si>
  <si>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</si>
  <si>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</si>
  <si>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</si>
  <si>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</si>
  <si>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</si>
  <si>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</si>
  <si>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</si>
  <si>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</si>
  <si>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</si>
  <si>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</si>
  <si>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</si>
  <si>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</si>
  <si>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</si>
  <si>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</si>
  <si>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</si>
  <si>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</si>
  <si>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</si>
  <si>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</si>
  <si>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</si>
  <si>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</si>
  <si>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</si>
  <si>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</si>
  <si>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</si>
  <si>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</si>
  <si>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</si>
  <si>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</si>
  <si>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</si>
  <si>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</si>
  <si>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</si>
  <si>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</si>
  <si>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0.00</t>
  </si>
  <si>
    <t>▲ 1.47</t>
  </si>
  <si>
    <t>水道事業会計</t>
  </si>
  <si>
    <t>下水道事業会計</t>
  </si>
  <si>
    <t>工業用水道事業会計</t>
  </si>
  <si>
    <t>病院事業会計</t>
  </si>
  <si>
    <t>一般会計</t>
  </si>
  <si>
    <t>介護保険事業特別会計</t>
  </si>
  <si>
    <t>公害健康被害補償事業特別会計</t>
  </si>
  <si>
    <t>生田緑地ゴルフ場事業特別会計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</si>
  <si>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</si>
  <si>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</si>
  <si>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</si>
  <si>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</si>
  <si>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</si>
  <si>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</si>
  <si>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</si>
  <si>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</si>
  <si>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母子寡婦福祉資金貸付事業特別会計</t>
  </si>
  <si>
    <t>勤労者福祉共済事業特別会計</t>
  </si>
  <si>
    <t>墓地整備事業特別会計</t>
  </si>
  <si>
    <t>公共用地先行取得等事業特別会計</t>
  </si>
  <si>
    <t>公債管理特別会計</t>
  </si>
  <si>
    <t>自動車運送事業会計</t>
  </si>
  <si>
    <t>卸売市場事業特別会計</t>
  </si>
  <si>
    <t>港湾整備事業特別会計</t>
  </si>
  <si>
    <t>競輪事業特別会計</t>
  </si>
  <si>
    <t>国民健康保険事業特別会計</t>
  </si>
  <si>
    <t>後期高齢者医療事業特別会計</t>
  </si>
  <si>
    <t>法適用企業</t>
    <rPh sb="0" eb="1">
      <t>ホウ</t>
    </rPh>
    <rPh sb="1" eb="3">
      <t>テキヨウ</t>
    </rPh>
    <rPh sb="3" eb="5">
      <t>キギョウ</t>
    </rPh>
    <phoneticPr fontId="3"/>
  </si>
  <si>
    <t>法非適用企業</t>
    <rPh sb="0" eb="1">
      <t>ホウ</t>
    </rPh>
    <rPh sb="1" eb="2">
      <t>ヒ</t>
    </rPh>
    <rPh sb="2" eb="4">
      <t>テキヨウ</t>
    </rPh>
    <rPh sb="4" eb="6">
      <t>キギョウ</t>
    </rPh>
    <phoneticPr fontId="2"/>
  </si>
  <si>
    <t>神奈川県川崎競馬組合</t>
    <rPh sb="0" eb="4">
      <t>カナガワケン</t>
    </rPh>
    <rPh sb="4" eb="6">
      <t>カワサキ</t>
    </rPh>
    <rPh sb="6" eb="8">
      <t>ケイバ</t>
    </rPh>
    <rPh sb="8" eb="10">
      <t>クミアイ</t>
    </rPh>
    <phoneticPr fontId="23"/>
  </si>
  <si>
    <t>神奈川県内広域水道企業団</t>
  </si>
  <si>
    <t>神奈川県後期高齢者医療広域連合
（一般会計）</t>
  </si>
  <si>
    <t>神奈川県後期高齢者医療広域連合
（後期高齢者医療特別会計）</t>
  </si>
  <si>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</si>
  <si>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</si>
  <si>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</si>
  <si>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</si>
  <si>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</si>
  <si>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</si>
  <si>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</si>
  <si>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</si>
  <si>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</si>
  <si>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</si>
  <si>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</si>
  <si>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</si>
  <si>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</si>
  <si>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</si>
  <si>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</si>
  <si>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</si>
  <si>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</si>
  <si>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</si>
  <si>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</si>
  <si>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</si>
  <si>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</si>
  <si>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</si>
  <si>
    <t>鉄道整備事業基金</t>
    <rPh sb="0" eb="2">
      <t>テツドウ</t>
    </rPh>
    <rPh sb="2" eb="4">
      <t>セイビ</t>
    </rPh>
    <rPh sb="4" eb="8">
      <t>ジギョウキキン</t>
    </rPh>
    <phoneticPr fontId="5"/>
  </si>
  <si>
    <t>都市整備事業基金</t>
    <rPh sb="0" eb="4">
      <t>トシセイビ</t>
    </rPh>
    <rPh sb="4" eb="8">
      <t>ジギョウキキン</t>
    </rPh>
    <phoneticPr fontId="2"/>
  </si>
  <si>
    <t>緑化基金</t>
    <rPh sb="0" eb="2">
      <t>リョクカ</t>
    </rPh>
    <rPh sb="2" eb="4">
      <t>キキン</t>
    </rPh>
    <phoneticPr fontId="2"/>
  </si>
  <si>
    <t>資源再生化基金</t>
    <rPh sb="0" eb="5">
      <t>シゲンサイセイカ</t>
    </rPh>
    <rPh sb="5" eb="7">
      <t>キキン</t>
    </rPh>
    <phoneticPr fontId="2"/>
  </si>
  <si>
    <t>市営住宅等修繕基金</t>
    <rPh sb="0" eb="4">
      <t>シエイジュウタク</t>
    </rPh>
    <rPh sb="4" eb="5">
      <t>トウ</t>
    </rPh>
    <rPh sb="5" eb="9">
      <t>シュウゼンキキン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</si>
  <si>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</si>
  <si>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</si>
  <si>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</si>
  <si>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</si>
  <si>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</si>
  <si>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本市の実質公債費比率は繰替運用額の増等により上昇しており、将来負担比率とともに類似団体の平均を上回った水準となっている。
　本市では、令和４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</si>
  <si>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</si>
  <si>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</si>
  <si>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</si>
  <si>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本市の将来負担比率は類似団体の平均を上回った水準にある一方、有形固定資産減価償却率は平均より下回った水準となっている。
　令和３年度に策定した「資産マネジメント第３期実施方針」に基づき、将来世代の負担が重くならないよう、公共施設の保有総量を適切に管理することが必要となる。本方針の取組期間（令和４年度～令和13年度）においては、「機能重視」の考え方に基づく取組と、資産保有の最適化を重点的に推進するとともに、これまで長寿命化の対象としていた施設に対しても、資産保有の最適化を踏まえた上で取組を継続していく。</t>
    <rPh sb="28" eb="30">
      <t>イッポウ</t>
    </rPh>
    <rPh sb="31" eb="35">
      <t>ユウケイコテイ</t>
    </rPh>
    <rPh sb="35" eb="37">
      <t>シサン</t>
    </rPh>
    <rPh sb="37" eb="41">
      <t>ゲンカショウキャク</t>
    </rPh>
    <rPh sb="41" eb="42">
      <t>リツ</t>
    </rPh>
    <rPh sb="43" eb="45">
      <t>ヘイキン</t>
    </rPh>
    <rPh sb="47" eb="49">
      <t>シタマワ</t>
    </rPh>
    <rPh sb="51" eb="53">
      <t>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</si>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</sst>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88"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ED975ED-6571-4249-A0A9-04B7340758D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E254-488B-BFC7-399EB7363B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61625</c:v>
                </c:pt>
                <c:pt idx="1">
                  <c:v>57934</c:v>
                </c:pt>
                <c:pt idx="2">
                  <c:v>71795</c:v>
                </c:pt>
                <c:pt idx="3">
                  <c:v>64255</c:v>
                </c:pt>
                <c:pt idx="4">
                  <c:v>68818</c:v>
                </c:pt>
              </c:numCache>
            </c:numRef>
          </c:val>
          <c:smooth val="0"/>
          <c:extLst>
            <c:ext xmlns:c16="http://schemas.microsoft.com/office/drawing/2014/chart" uri="{C3380CC4-5D6E-409C-BE32-E72D297353CC}">
              <c16:uniqueId val="{00000001-E254-488B-BFC7-399EB7363B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0.17</c:v>
                </c:pt>
                <c:pt idx="1">
                  <c:v>0.12</c:v>
                </c:pt>
                <c:pt idx="2">
                  <c:v>0.14000000000000001</c:v>
                </c:pt>
                <c:pt idx="3">
                  <c:v>1.63</c:v>
                </c:pt>
                <c:pt idx="4">
                  <c:v>0.55000000000000004</c:v>
                </c:pt>
              </c:numCache>
            </c:numRef>
          </c:val>
          <c:extLst>
            <c:ext xmlns:c16="http://schemas.microsoft.com/office/drawing/2014/chart" uri="{C3380CC4-5D6E-409C-BE32-E72D297353CC}">
              <c16:uniqueId val="{00000000-9A88-4015-AAE0-BF5A52616B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1.66</c:v>
                </c:pt>
                <c:pt idx="1">
                  <c:v>1.71</c:v>
                </c:pt>
                <c:pt idx="2">
                  <c:v>1.7</c:v>
                </c:pt>
                <c:pt idx="3">
                  <c:v>1.97</c:v>
                </c:pt>
                <c:pt idx="4">
                  <c:v>2.2400000000000002</c:v>
                </c:pt>
              </c:numCache>
            </c:numRef>
          </c:val>
          <c:extLst>
            <c:ext xmlns:c16="http://schemas.microsoft.com/office/drawing/2014/chart" uri="{C3380CC4-5D6E-409C-BE32-E72D297353CC}">
              <c16:uniqueId val="{00000001-9A88-4015-AAE0-BF5A52616B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7.0000000000000007E-2</c:v>
                </c:pt>
                <c:pt idx="1">
                  <c:v>0</c:v>
                </c:pt>
                <c:pt idx="2">
                  <c:v>0.04</c:v>
                </c:pt>
                <c:pt idx="3">
                  <c:v>1.73</c:v>
                </c:pt>
                <c:pt idx="4">
                  <c:v>-1.47</c:v>
                </c:pt>
              </c:numCache>
            </c:numRef>
          </c:val>
          <c:smooth val="0"/>
          <c:extLst>
            <c:ext xmlns:c16="http://schemas.microsoft.com/office/drawing/2014/chart" uri="{C3380CC4-5D6E-409C-BE32-E72D297353CC}">
              <c16:uniqueId val="{00000002-9A88-4015-AAE0-BF5A52616B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0.57999999999999996</c:v>
                </c:pt>
                <c:pt idx="2">
                  <c:v>#N/A</c:v>
                </c:pt>
                <c:pt idx="3">
                  <c:v>0.04</c:v>
                </c:pt>
                <c:pt idx="4">
                  <c:v>#N/A</c:v>
                </c:pt>
                <c:pt idx="5">
                  <c:v>0.13</c:v>
                </c:pt>
                <c:pt idx="6">
                  <c:v>#N/A</c:v>
                </c:pt>
                <c:pt idx="7">
                  <c:v>0.04</c:v>
                </c:pt>
                <c:pt idx="8">
                  <c:v>#N/A</c:v>
                </c:pt>
                <c:pt idx="9">
                  <c:v>0.03</c:v>
                </c:pt>
              </c:numCache>
            </c:numRef>
          </c:val>
          <c:extLst>
            <c:ext xmlns:c16="http://schemas.microsoft.com/office/drawing/2014/chart" uri="{C3380CC4-5D6E-409C-BE32-E72D297353CC}">
              <c16:uniqueId val="{00000000-CAF3-41A1-BC81-C30C54EE68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F3-41A1-BC81-C30C54EE68C0}"/>
            </c:ext>
          </c:extLst>
        </c:ser>
        <c:ser>
          <c:idx val="2"/>
          <c:order val="2"/>
          <c:tx>
            <c:strRef>
              <c:f>データシート!$A$29</c:f>
              <c:strCache>
                <c:ptCount val="1"/>
                <c:pt idx="0">
                  <c:v>生田緑地ゴルフ場事業特別会計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2-CAF3-41A1-BC81-C30C54EE68C0}"/>
            </c:ext>
          </c:extLst>
        </c:ser>
        <c:ser>
          <c:idx val="3"/>
          <c:order val="3"/>
          <c:tx>
            <c:strRef>
              <c:f>データシート!$A$30</c:f>
              <c:strCache>
                <c:ptCount val="1"/>
                <c:pt idx="0">
                  <c:v>公害健康被害補償事業特別会計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CAF3-41A1-BC81-C30C54EE68C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0.28000000000000003</c:v>
                </c:pt>
                <c:pt idx="4">
                  <c:v>#N/A</c:v>
                </c:pt>
                <c:pt idx="5">
                  <c:v>0.28999999999999998</c:v>
                </c:pt>
                <c:pt idx="6">
                  <c:v>#N/A</c:v>
                </c:pt>
                <c:pt idx="7">
                  <c:v>0.35</c:v>
                </c:pt>
                <c:pt idx="8">
                  <c:v>#N/A</c:v>
                </c:pt>
                <c:pt idx="9">
                  <c:v>0.42</c:v>
                </c:pt>
              </c:numCache>
            </c:numRef>
          </c:val>
          <c:extLst>
            <c:ext xmlns:c16="http://schemas.microsoft.com/office/drawing/2014/chart" uri="{C3380CC4-5D6E-409C-BE32-E72D297353CC}">
              <c16:uniqueId val="{00000004-CAF3-41A1-BC81-C30C54EE68C0}"/>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1.57</c:v>
                </c:pt>
                <c:pt idx="8">
                  <c:v>#N/A</c:v>
                </c:pt>
                <c:pt idx="9">
                  <c:v>0.49</c:v>
                </c:pt>
              </c:numCache>
            </c:numRef>
          </c:val>
          <c:extLst>
            <c:ext xmlns:c16="http://schemas.microsoft.com/office/drawing/2014/chart" uri="{C3380CC4-5D6E-409C-BE32-E72D297353CC}">
              <c16:uniqueId val="{00000005-CAF3-41A1-BC81-C30C54EE68C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c:v>
                </c:pt>
                <c:pt idx="2">
                  <c:v>#N/A</c:v>
                </c:pt>
                <c:pt idx="3">
                  <c:v>0.35</c:v>
                </c:pt>
                <c:pt idx="4">
                  <c:v>#N/A</c:v>
                </c:pt>
                <c:pt idx="5">
                  <c:v>0.98</c:v>
                </c:pt>
                <c:pt idx="6">
                  <c:v>#N/A</c:v>
                </c:pt>
                <c:pt idx="7">
                  <c:v>2.14</c:v>
                </c:pt>
                <c:pt idx="8">
                  <c:v>#N/A</c:v>
                </c:pt>
                <c:pt idx="9">
                  <c:v>2.23</c:v>
                </c:pt>
              </c:numCache>
            </c:numRef>
          </c:val>
          <c:extLst>
            <c:ext xmlns:c16="http://schemas.microsoft.com/office/drawing/2014/chart" uri="{C3380CC4-5D6E-409C-BE32-E72D297353CC}">
              <c16:uniqueId val="{00000006-CAF3-41A1-BC81-C30C54EE68C0}"/>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2.27</c:v>
                </c:pt>
                <c:pt idx="2">
                  <c:v>#N/A</c:v>
                </c:pt>
                <c:pt idx="3">
                  <c:v>2.37</c:v>
                </c:pt>
                <c:pt idx="4">
                  <c:v>#N/A</c:v>
                </c:pt>
                <c:pt idx="5">
                  <c:v>2.35</c:v>
                </c:pt>
                <c:pt idx="6">
                  <c:v>#N/A</c:v>
                </c:pt>
                <c:pt idx="7">
                  <c:v>2.56</c:v>
                </c:pt>
                <c:pt idx="8">
                  <c:v>#N/A</c:v>
                </c:pt>
                <c:pt idx="9">
                  <c:v>2.58</c:v>
                </c:pt>
              </c:numCache>
            </c:numRef>
          </c:val>
          <c:extLst>
            <c:ext xmlns:c16="http://schemas.microsoft.com/office/drawing/2014/chart" uri="{C3380CC4-5D6E-409C-BE32-E72D297353CC}">
              <c16:uniqueId val="{00000007-CAF3-41A1-BC81-C30C54EE68C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3.07</c:v>
                </c:pt>
                <c:pt idx="2">
                  <c:v>#N/A</c:v>
                </c:pt>
                <c:pt idx="3">
                  <c:v>3.55</c:v>
                </c:pt>
                <c:pt idx="4">
                  <c:v>#N/A</c:v>
                </c:pt>
                <c:pt idx="5">
                  <c:v>4.2300000000000004</c:v>
                </c:pt>
                <c:pt idx="6">
                  <c:v>#N/A</c:v>
                </c:pt>
                <c:pt idx="7">
                  <c:v>3.36</c:v>
                </c:pt>
                <c:pt idx="8">
                  <c:v>#N/A</c:v>
                </c:pt>
                <c:pt idx="9">
                  <c:v>2.66</c:v>
                </c:pt>
              </c:numCache>
            </c:numRef>
          </c:val>
          <c:extLst>
            <c:ext xmlns:c16="http://schemas.microsoft.com/office/drawing/2014/chart" uri="{C3380CC4-5D6E-409C-BE32-E72D297353CC}">
              <c16:uniqueId val="{00000008-CAF3-41A1-BC81-C30C54EE68C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3.87</c:v>
                </c:pt>
                <c:pt idx="2">
                  <c:v>#N/A</c:v>
                </c:pt>
                <c:pt idx="3">
                  <c:v>4.8</c:v>
                </c:pt>
                <c:pt idx="4">
                  <c:v>#N/A</c:v>
                </c:pt>
                <c:pt idx="5">
                  <c:v>5.35</c:v>
                </c:pt>
                <c:pt idx="6">
                  <c:v>#N/A</c:v>
                </c:pt>
                <c:pt idx="7">
                  <c:v>5.31</c:v>
                </c:pt>
                <c:pt idx="8">
                  <c:v>#N/A</c:v>
                </c:pt>
                <c:pt idx="9">
                  <c:v>4.62</c:v>
                </c:pt>
              </c:numCache>
            </c:numRef>
          </c:val>
          <c:extLst>
            <c:ext xmlns:c16="http://schemas.microsoft.com/office/drawing/2014/chart" uri="{C3380CC4-5D6E-409C-BE32-E72D297353CC}">
              <c16:uniqueId val="{00000009-CAF3-41A1-BC81-C30C54EE68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61001</c:v>
                </c:pt>
                <c:pt idx="5">
                  <c:v>62458</c:v>
                </c:pt>
                <c:pt idx="8">
                  <c:v>59781</c:v>
                </c:pt>
                <c:pt idx="11">
                  <c:v>59030</c:v>
                </c:pt>
                <c:pt idx="14">
                  <c:v>58517</c:v>
                </c:pt>
              </c:numCache>
            </c:numRef>
          </c:val>
          <c:extLst>
            <c:ext xmlns:c16="http://schemas.microsoft.com/office/drawing/2014/chart" uri="{C3380CC4-5D6E-409C-BE32-E72D297353CC}">
              <c16:uniqueId val="{00000000-D1F5-447E-B37C-681B3BD189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F5-447E-B37C-681B3BD189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1779</c:v>
                </c:pt>
                <c:pt idx="3">
                  <c:v>1840</c:v>
                </c:pt>
                <c:pt idx="6">
                  <c:v>1721</c:v>
                </c:pt>
                <c:pt idx="9">
                  <c:v>1507</c:v>
                </c:pt>
                <c:pt idx="12">
                  <c:v>1515</c:v>
                </c:pt>
              </c:numCache>
            </c:numRef>
          </c:val>
          <c:extLst>
            <c:ext xmlns:c16="http://schemas.microsoft.com/office/drawing/2014/chart" uri="{C3380CC4-5D6E-409C-BE32-E72D297353CC}">
              <c16:uniqueId val="{00000002-D1F5-447E-B37C-681B3BD189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F5-447E-B37C-681B3BD189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12613</c:v>
                </c:pt>
                <c:pt idx="3">
                  <c:v>12783</c:v>
                </c:pt>
                <c:pt idx="6">
                  <c:v>12856</c:v>
                </c:pt>
                <c:pt idx="9">
                  <c:v>12217</c:v>
                </c:pt>
                <c:pt idx="12">
                  <c:v>11919</c:v>
                </c:pt>
              </c:numCache>
            </c:numRef>
          </c:val>
          <c:extLst>
            <c:ext xmlns:c16="http://schemas.microsoft.com/office/drawing/2014/chart" uri="{C3380CC4-5D6E-409C-BE32-E72D297353CC}">
              <c16:uniqueId val="{00000004-D1F5-447E-B37C-681B3BD189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43035</c:v>
                </c:pt>
                <c:pt idx="3">
                  <c:v>43724</c:v>
                </c:pt>
                <c:pt idx="6">
                  <c:v>42506</c:v>
                </c:pt>
                <c:pt idx="9">
                  <c:v>42756</c:v>
                </c:pt>
                <c:pt idx="12">
                  <c:v>45447</c:v>
                </c:pt>
              </c:numCache>
            </c:numRef>
          </c:val>
          <c:extLst>
            <c:ext xmlns:c16="http://schemas.microsoft.com/office/drawing/2014/chart" uri="{C3380CC4-5D6E-409C-BE32-E72D297353CC}">
              <c16:uniqueId val="{00000005-D1F5-447E-B37C-681B3BD189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3071</c:v>
                </c:pt>
                <c:pt idx="3">
                  <c:v>5896</c:v>
                </c:pt>
                <c:pt idx="6">
                  <c:v>7984</c:v>
                </c:pt>
                <c:pt idx="9">
                  <c:v>7667</c:v>
                </c:pt>
                <c:pt idx="12">
                  <c:v>5010</c:v>
                </c:pt>
              </c:numCache>
            </c:numRef>
          </c:val>
          <c:extLst>
            <c:ext xmlns:c16="http://schemas.microsoft.com/office/drawing/2014/chart" uri="{C3380CC4-5D6E-409C-BE32-E72D297353CC}">
              <c16:uniqueId val="{00000006-D1F5-447E-B37C-681B3BD189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26386</c:v>
                </c:pt>
                <c:pt idx="3">
                  <c:v>24926</c:v>
                </c:pt>
                <c:pt idx="6">
                  <c:v>25286</c:v>
                </c:pt>
                <c:pt idx="9">
                  <c:v>25074</c:v>
                </c:pt>
                <c:pt idx="12">
                  <c:v>25251</c:v>
                </c:pt>
              </c:numCache>
            </c:numRef>
          </c:val>
          <c:extLst>
            <c:ext xmlns:c16="http://schemas.microsoft.com/office/drawing/2014/chart" uri="{C3380CC4-5D6E-409C-BE32-E72D297353CC}">
              <c16:uniqueId val="{00000007-D1F5-447E-B37C-681B3BD189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25883</c:v>
                </c:pt>
                <c:pt idx="2">
                  <c:v>#N/A</c:v>
                </c:pt>
                <c:pt idx="3">
                  <c:v>#N/A</c:v>
                </c:pt>
                <c:pt idx="4">
                  <c:v>26711</c:v>
                </c:pt>
                <c:pt idx="5">
                  <c:v>#N/A</c:v>
                </c:pt>
                <c:pt idx="6">
                  <c:v>#N/A</c:v>
                </c:pt>
                <c:pt idx="7">
                  <c:v>30572</c:v>
                </c:pt>
                <c:pt idx="8">
                  <c:v>#N/A</c:v>
                </c:pt>
                <c:pt idx="9">
                  <c:v>#N/A</c:v>
                </c:pt>
                <c:pt idx="10">
                  <c:v>30191</c:v>
                </c:pt>
                <c:pt idx="11">
                  <c:v>#N/A</c:v>
                </c:pt>
                <c:pt idx="12">
                  <c:v>#N/A</c:v>
                </c:pt>
                <c:pt idx="13">
                  <c:v>30625</c:v>
                </c:pt>
                <c:pt idx="14">
                  <c:v>#N/A</c:v>
                </c:pt>
              </c:numCache>
            </c:numRef>
          </c:val>
          <c:smooth val="0"/>
          <c:extLst>
            <c:ext xmlns:c16="http://schemas.microsoft.com/office/drawing/2014/chart" uri="{C3380CC4-5D6E-409C-BE32-E72D297353CC}">
              <c16:uniqueId val="{00000008-D1F5-447E-B37C-681B3BD189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437760</c:v>
                </c:pt>
                <c:pt idx="5">
                  <c:v>417670</c:v>
                </c:pt>
                <c:pt idx="8">
                  <c:v>396619</c:v>
                </c:pt>
                <c:pt idx="11">
                  <c:v>384700</c:v>
                </c:pt>
                <c:pt idx="14">
                  <c:v>368189</c:v>
                </c:pt>
              </c:numCache>
            </c:numRef>
          </c:val>
          <c:extLst>
            <c:ext xmlns:c16="http://schemas.microsoft.com/office/drawing/2014/chart" uri="{C3380CC4-5D6E-409C-BE32-E72D297353CC}">
              <c16:uniqueId val="{00000000-3BD8-4F53-B08A-B8C9CEC017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247958</c:v>
                </c:pt>
                <c:pt idx="5">
                  <c:v>244740</c:v>
                </c:pt>
                <c:pt idx="8">
                  <c:v>265157</c:v>
                </c:pt>
                <c:pt idx="11">
                  <c:v>260368</c:v>
                </c:pt>
                <c:pt idx="14">
                  <c:v>277578</c:v>
                </c:pt>
              </c:numCache>
            </c:numRef>
          </c:val>
          <c:extLst>
            <c:ext xmlns:c16="http://schemas.microsoft.com/office/drawing/2014/chart" uri="{C3380CC4-5D6E-409C-BE32-E72D297353CC}">
              <c16:uniqueId val="{00000001-3BD8-4F53-B08A-B8C9CEC017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238846</c:v>
                </c:pt>
                <c:pt idx="5">
                  <c:v>221716</c:v>
                </c:pt>
                <c:pt idx="8">
                  <c:v>220192</c:v>
                </c:pt>
                <c:pt idx="11">
                  <c:v>236916</c:v>
                </c:pt>
                <c:pt idx="14">
                  <c:v>260995</c:v>
                </c:pt>
              </c:numCache>
            </c:numRef>
          </c:val>
          <c:extLst>
            <c:ext xmlns:c16="http://schemas.microsoft.com/office/drawing/2014/chart" uri="{C3380CC4-5D6E-409C-BE32-E72D297353CC}">
              <c16:uniqueId val="{00000002-3BD8-4F53-B08A-B8C9CEC017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D8-4F53-B08A-B8C9CEC017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D8-4F53-B08A-B8C9CEC017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93</c:v>
                </c:pt>
                <c:pt idx="3">
                  <c:v>67</c:v>
                </c:pt>
                <c:pt idx="6">
                  <c:v>37</c:v>
                </c:pt>
                <c:pt idx="9">
                  <c:v>26</c:v>
                </c:pt>
                <c:pt idx="12">
                  <c:v>18</c:v>
                </c:pt>
              </c:numCache>
            </c:numRef>
          </c:val>
          <c:extLst>
            <c:ext xmlns:c16="http://schemas.microsoft.com/office/drawing/2014/chart" uri="{C3380CC4-5D6E-409C-BE32-E72D297353CC}">
              <c16:uniqueId val="{00000005-3BD8-4F53-B08A-B8C9CEC017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101660</c:v>
                </c:pt>
                <c:pt idx="3">
                  <c:v>101461</c:v>
                </c:pt>
                <c:pt idx="6">
                  <c:v>101065</c:v>
                </c:pt>
                <c:pt idx="9">
                  <c:v>102440</c:v>
                </c:pt>
                <c:pt idx="12">
                  <c:v>100836</c:v>
                </c:pt>
              </c:numCache>
            </c:numRef>
          </c:val>
          <c:extLst>
            <c:ext xmlns:c16="http://schemas.microsoft.com/office/drawing/2014/chart" uri="{C3380CC4-5D6E-409C-BE32-E72D297353CC}">
              <c16:uniqueId val="{00000006-3BD8-4F53-B08A-B8C9CEC017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BD8-4F53-B08A-B8C9CEC017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141684</c:v>
                </c:pt>
                <c:pt idx="3">
                  <c:v>142593</c:v>
                </c:pt>
                <c:pt idx="6">
                  <c:v>149402</c:v>
                </c:pt>
                <c:pt idx="9">
                  <c:v>146905</c:v>
                </c:pt>
                <c:pt idx="12">
                  <c:v>169615</c:v>
                </c:pt>
              </c:numCache>
            </c:numRef>
          </c:val>
          <c:extLst>
            <c:ext xmlns:c16="http://schemas.microsoft.com/office/drawing/2014/chart" uri="{C3380CC4-5D6E-409C-BE32-E72D297353CC}">
              <c16:uniqueId val="{00000008-3BD8-4F53-B08A-B8C9CEC017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26270</c:v>
                </c:pt>
                <c:pt idx="3">
                  <c:v>23683</c:v>
                </c:pt>
                <c:pt idx="6">
                  <c:v>21078</c:v>
                </c:pt>
                <c:pt idx="9">
                  <c:v>18613</c:v>
                </c:pt>
                <c:pt idx="12">
                  <c:v>16143</c:v>
                </c:pt>
              </c:numCache>
            </c:numRef>
          </c:val>
          <c:extLst>
            <c:ext xmlns:c16="http://schemas.microsoft.com/office/drawing/2014/chart" uri="{C3380CC4-5D6E-409C-BE32-E72D297353CC}">
              <c16:uniqueId val="{00000009-3BD8-4F53-B08A-B8C9CEC017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1049364</c:v>
                </c:pt>
                <c:pt idx="3">
                  <c:v>1028266</c:v>
                </c:pt>
                <c:pt idx="6">
                  <c:v>1031630</c:v>
                </c:pt>
                <c:pt idx="9">
                  <c:v>1037830</c:v>
                </c:pt>
                <c:pt idx="12">
                  <c:v>1060052</c:v>
                </c:pt>
              </c:numCache>
            </c:numRef>
          </c:val>
          <c:extLst>
            <c:ext xmlns:c16="http://schemas.microsoft.com/office/drawing/2014/chart" uri="{C3380CC4-5D6E-409C-BE32-E72D297353CC}">
              <c16:uniqueId val="{0000000A-3BD8-4F53-B08A-B8C9CEC017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394508</c:v>
                </c:pt>
                <c:pt idx="2">
                  <c:v>#N/A</c:v>
                </c:pt>
                <c:pt idx="3">
                  <c:v>#N/A</c:v>
                </c:pt>
                <c:pt idx="4">
                  <c:v>411946</c:v>
                </c:pt>
                <c:pt idx="5">
                  <c:v>#N/A</c:v>
                </c:pt>
                <c:pt idx="6">
                  <c:v>#N/A</c:v>
                </c:pt>
                <c:pt idx="7">
                  <c:v>421244</c:v>
                </c:pt>
                <c:pt idx="8">
                  <c:v>#N/A</c:v>
                </c:pt>
                <c:pt idx="9">
                  <c:v>#N/A</c:v>
                </c:pt>
                <c:pt idx="10">
                  <c:v>423831</c:v>
                </c:pt>
                <c:pt idx="11">
                  <c:v>#N/A</c:v>
                </c:pt>
                <c:pt idx="12">
                  <c:v>#N/A</c:v>
                </c:pt>
                <c:pt idx="13">
                  <c:v>439902</c:v>
                </c:pt>
                <c:pt idx="14">
                  <c:v>#N/A</c:v>
                </c:pt>
              </c:numCache>
            </c:numRef>
          </c:val>
          <c:smooth val="0"/>
          <c:extLst>
            <c:ext xmlns:c16="http://schemas.microsoft.com/office/drawing/2014/chart" uri="{C3380CC4-5D6E-409C-BE32-E72D297353CC}">
              <c16:uniqueId val="{0000000B-3BD8-4F53-B08A-B8C9CEC017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6524</c:v>
                </c:pt>
                <c:pt idx="1">
                  <c:v>7511</c:v>
                </c:pt>
                <c:pt idx="2">
                  <c:v>8817</c:v>
                </c:pt>
              </c:numCache>
            </c:numRef>
          </c:val>
          <c:extLst>
            <c:ext xmlns:c16="http://schemas.microsoft.com/office/drawing/2014/chart" uri="{C3380CC4-5D6E-409C-BE32-E72D297353CC}">
              <c16:uniqueId val="{00000000-09C3-4BC6-81F0-F57FB8BFD1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1460</c:v>
                </c:pt>
                <c:pt idx="1">
                  <c:v>1672</c:v>
                </c:pt>
                <c:pt idx="2">
                  <c:v>1724</c:v>
                </c:pt>
              </c:numCache>
            </c:numRef>
          </c:val>
          <c:extLst>
            <c:ext xmlns:c16="http://schemas.microsoft.com/office/drawing/2014/chart" uri="{C3380CC4-5D6E-409C-BE32-E72D297353CC}">
              <c16:uniqueId val="{00000001-09C3-4BC6-81F0-F57FB8BFD1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23320</c:v>
                </c:pt>
                <c:pt idx="1">
                  <c:v>24156</c:v>
                </c:pt>
                <c:pt idx="2">
                  <c:v>23844</c:v>
                </c:pt>
              </c:numCache>
            </c:numRef>
          </c:val>
          <c:extLst>
            <c:ext xmlns:c16="http://schemas.microsoft.com/office/drawing/2014/chart" uri="{C3380CC4-5D6E-409C-BE32-E72D297353CC}">
              <c16:uniqueId val="{00000002-09C3-4BC6-81F0-F57FB8BFD1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{98488298-064E-4C69-8F89-5DADC524828C}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E13-4296-9D94-55CDEC5C83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{5C3E9EA2-048F-4500-8171-DF3084C6D3C7}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13-4296-9D94-55CDEC5C83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{D897C84E-D78A-4A28-B7CF-CD5FB5E747F0}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13-4296-9D94-55CDEC5C83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{881AE715-8518-4B45-9D71-EE0B5A3A4C83}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13-4296-9D94-55CDEC5C83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{01E0CB32-3788-4A66-9D94-B700EA39FDAB}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13-4296-9D94-55CDEC5C833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{451D3479-441B-4C46-A884-A0CE044CB55F}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E13-4296-9D94-55CDEC5C833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{3A40865B-11FA-4D29-8E8B-B57B7AFDF43E}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E13-4296-9D94-55CDEC5C833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{1166B4EE-5B52-472C-A81B-3BE59FB16B4E}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E13-4296-9D94-55CDEC5C833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{219BF96A-D9DD-4F48-B145-68DC7254EA5D}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E13-4296-9D94-55CDEC5C83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60.7</c:v>
                </c:pt>
                <c:pt idx="16">
                  <c:v>61.4</c:v>
                </c:pt>
                <c:pt idx="24">
                  <c:v>62.2</c:v>
                </c:pt>
                <c:pt idx="32">
                  <c:v>63.3</c:v>
                </c:pt>
              </c:numCache>
            </c:numRef>
          </c:xVal>
          <c:yVal>
            <c:numRef>
              <c:f>公会計指標分析・財政指標組合せ分析表!$BP$51:$DC$51</c:f>
              <c:numCache>
                <c:formatCode>#,##0.0;"▲ "#,##0.0</c:formatCode>
                <c:ptCount val="40"/>
                <c:pt idx="0">
                  <c:v>120.4</c:v>
                </c:pt>
                <c:pt idx="8">
                  <c:v>123.7</c:v>
                </c:pt>
                <c:pt idx="16">
                  <c:v>122</c:v>
                </c:pt>
                <c:pt idx="24">
                  <c:v>123.4</c:v>
                </c:pt>
                <c:pt idx="32">
                  <c:v>123.4</c:v>
                </c:pt>
              </c:numCache>
            </c:numRef>
          </c:yVal>
          <c:smooth val="0"/>
          <c:extLst>
            <c:ext xmlns:c16="http://schemas.microsoft.com/office/drawing/2014/chart" uri="{C3380CC4-5D6E-409C-BE32-E72D297353CC}">
              <c16:uniqueId val="{00000009-2E13-4296-9D94-55CDEC5C83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{1DE1F8DC-7D8D-40FC-87A7-DC6C084A6502}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E13-4296-9D94-55CDEC5C83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{24328952-FC95-4901-A5A7-C04EBD2F4C11}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13-4296-9D94-55CDEC5C83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{0807191F-F36A-4B5A-8922-7407967A556E}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13-4296-9D94-55CDEC5C83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{769B2177-4D6D-4BD7-8CE1-8ACE6F8F4FFB}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13-4296-9D94-55CDEC5C83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{9AF6515E-6016-4091-A8BF-6ECA70DF681D}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13-4296-9D94-55CDEC5C833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{1880B753-DDA0-43F1-B414-DB3890A929F5}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E13-4296-9D94-55CDEC5C833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{CA5F115C-C016-4019-938D-C34745AA5E20}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E13-4296-9D94-55CDEC5C833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{A793BB47-1B0E-4DF0-89E9-4B92E0FE7469}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E13-4296-9D94-55CDEC5C833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{4478F6E8-EEC7-44D6-B3E8-6B83B6B4FCCF}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E13-4296-9D94-55CDEC5C83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2E13-4296-9D94-55CDEC5C8337}"/>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{9AFAFB89-240D-4CD6-9C5E-D7486136FDC7}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1C5-4E69-A774-41B411581E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{56112E3C-292D-4E99-BE1F-A78918055D85}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C5-4E69-A774-41B411581E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{72153024-7D7F-4D76-B89D-AB76562124A9}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C5-4E69-A774-41B411581E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{F4F1DEBA-77FE-4F3E-857F-54CDE3A32CE3}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C5-4E69-A774-41B411581E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{A6A3E7B1-804C-4741-AC60-3AA9858DB99E}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C5-4E69-A774-41B411581EC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{0FA31D9C-C435-4B4D-A7EA-09E71B7979C1}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1C5-4E69-A774-41B411581EC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{B5D4311B-F276-4532-ACFE-FA4DD5CB20F8}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1C5-4E69-A774-41B411581EC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{41F2E8B1-FAED-4096-9B07-4C3A332E0AE1}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1C5-4E69-A774-41B411581EC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{5C1C7629-C2E7-4C31-B8AF-D0625A30E1A9}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1C5-4E69-A774-41B411581E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7.5</c:v>
                </c:pt>
                <c:pt idx="16">
                  <c:v>8.1999999999999993</c:v>
                </c:pt>
                <c:pt idx="24">
                  <c:v>8.5</c:v>
                </c:pt>
                <c:pt idx="32">
                  <c:v>8.6999999999999993</c:v>
                </c:pt>
              </c:numCache>
            </c:numRef>
          </c:xVal>
          <c:yVal>
            <c:numRef>
              <c:f>公会計指標分析・財政指標組合せ分析表!$BP$73:$DC$73</c:f>
              <c:numCache>
                <c:formatCode>#,##0.0;"▲ "#,##0.0</c:formatCode>
                <c:ptCount val="40"/>
                <c:pt idx="0">
                  <c:v>120.4</c:v>
                </c:pt>
                <c:pt idx="8">
                  <c:v>123.7</c:v>
                </c:pt>
                <c:pt idx="16">
                  <c:v>122</c:v>
                </c:pt>
                <c:pt idx="24">
                  <c:v>123.4</c:v>
                </c:pt>
                <c:pt idx="32">
                  <c:v>123.4</c:v>
                </c:pt>
              </c:numCache>
            </c:numRef>
          </c:yVal>
          <c:smooth val="0"/>
          <c:extLst>
            <c:ext xmlns:c16="http://schemas.microsoft.com/office/drawing/2014/chart" uri="{C3380CC4-5D6E-409C-BE32-E72D297353CC}">
              <c16:uniqueId val="{00000009-E1C5-4E69-A774-41B411581E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{762E9998-00FF-494C-86AC-89FF14DAAABD}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1C5-4E69-A774-41B411581E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{BBF758C8-D51A-4B36-B1DD-6E6EB1E4D07C}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C5-4E69-A774-41B411581E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{18653780-2563-40B9-9F52-EC9166E9B0A2}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C5-4E69-A774-41B411581E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{6E2DE39A-B78B-475D-8D0C-9BD4D8569C8B}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C5-4E69-A774-41B411581E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{D0409DE9-23F0-4F10-8DC3-2ECFF583B757}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C5-4E69-A774-41B411581EC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{C5180F9A-4A3B-4DDD-A39B-EF17C09B5002}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1C5-4E69-A774-41B411581EC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{DC306BDA-106B-40DE-BCDB-814E79A7D23E}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1C5-4E69-A774-41B411581EC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{A4135A9C-0E2D-4E45-B8A9-932C48E5AB8C}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1C5-4E69-A774-41B411581EC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{99C8E55A-7E23-49BF-B021-598F013F5534}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1C5-4E69-A774-41B411581E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E1C5-4E69-A774-41B411581EC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41AB9C2-6DA7-477D-8C24-DDBCC5D6AC0B}"/>
            </a:ext>
          </a:extLst>
        </xdr:cNvPr>
        <xdr:cNvSpPr/>
      </xdr:nvSpPr>
      <xdr:spPr>
        <a:xfrm>
          <a:off x="666750" y="533400"/>
          <a:ext cx="1153477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C5A3415-526D-4AE3-9829-B08A61EF1585}"/>
            </a:ext>
          </a:extLst>
        </xdr:cNvPr>
        <xdr:cNvSpPr/>
      </xdr:nvSpPr>
      <xdr:spPr>
        <a:xfrm>
          <a:off x="18364200" y="523875"/>
          <a:ext cx="3571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F18EEFB-328D-4C45-AAAB-00889BAFC7F3}"/>
            </a:ext>
          </a:extLst>
        </xdr:cNvPr>
        <xdr:cNvSpPr/>
      </xdr:nvSpPr>
      <xdr:spPr>
        <a:xfrm>
          <a:off x="18392775" y="542925"/>
          <a:ext cx="3524250"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ECD9918-FCFE-45A1-A376-C9FC2805E215}"/>
            </a:ext>
          </a:extLst>
        </xdr:cNvPr>
        <xdr:cNvSpPr/>
      </xdr:nvSpPr>
      <xdr:spPr>
        <a:xfrm>
          <a:off x="18411825"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A8B77AC-C79F-41E0-99B4-2C467B52E8FA}"/>
            </a:ext>
          </a:extLst>
        </xdr:cNvPr>
        <xdr:cNvSpPr/>
      </xdr:nvSpPr>
      <xdr:spPr>
        <a:xfrm>
          <a:off x="15821025" y="523875"/>
          <a:ext cx="2428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481FC2F-B6E4-470A-825C-3C46B2AA4E5F}"/>
            </a:ext>
          </a:extLst>
        </xdr:cNvPr>
        <xdr:cNvSpPr/>
      </xdr:nvSpPr>
      <xdr:spPr>
        <a:xfrm>
          <a:off x="15840075" y="542925"/>
          <a:ext cx="2390775"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7E5CEB3-FB37-40C4-821D-6896C5D78663}"/>
            </a:ext>
          </a:extLst>
        </xdr:cNvPr>
        <xdr:cNvSpPr/>
      </xdr:nvSpPr>
      <xdr:spPr>
        <a:xfrm>
          <a:off x="15868650" y="571500"/>
          <a:ext cx="2333625"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3C6F9DB-6A8B-4B00-B5F2-3EBB82A7F214}"/>
            </a:ext>
          </a:extLst>
        </xdr:cNvPr>
        <xdr:cNvSpPr/>
      </xdr:nvSpPr>
      <xdr:spPr>
        <a:xfrm>
          <a:off x="762000" y="1609725"/>
          <a:ext cx="8763000" cy="2324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CC1A4E6-6782-4D59-8110-A72277CE7863}"/>
            </a:ext>
          </a:extLst>
        </xdr:cNvPr>
        <xdr:cNvSpPr/>
      </xdr:nvSpPr>
      <xdr:spPr>
        <a:xfrm>
          <a:off x="876300" y="1638300"/>
          <a:ext cx="1266825"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E13D887-D939-431F-AF8B-EE60A00B11FD}"/>
            </a:ext>
          </a:extLst>
        </xdr:cNvPr>
        <xdr:cNvSpPr/>
      </xdr:nvSpPr>
      <xdr:spPr>
        <a:xfrm>
          <a:off x="2095500" y="1638300"/>
          <a:ext cx="11430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F241B89-800F-4984-8D6B-5DF22B60CCC8}"/>
            </a:ext>
          </a:extLst>
        </xdr:cNvPr>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8E30F4E-3527-49FC-9E97-2C179EF929D9}"/>
            </a:ext>
          </a:extLst>
        </xdr:cNvPr>
        <xdr:cNvSpPr/>
      </xdr:nvSpPr>
      <xdr:spPr>
        <a:xfrm>
          <a:off x="4686300" y="1657350"/>
          <a:ext cx="18383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D748D32-FD87-4EC6-8E85-9DBD212884D8}"/>
            </a:ext>
          </a:extLst>
        </xdr:cNvPr>
        <xdr:cNvSpPr/>
      </xdr:nvSpPr>
      <xdr:spPr>
        <a:xfrm>
          <a:off x="6524625" y="1657350"/>
          <a:ext cx="1162050"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8FD21C6-7F5D-49A9-94D3-7E7FEFE00B04}"/>
            </a:ext>
          </a:extLst>
        </xdr:cNvPr>
        <xdr:cNvSpPr/>
      </xdr:nvSpPr>
      <xdr:spPr>
        <a:xfrm>
          <a:off x="7743825" y="1657350"/>
          <a:ext cx="5810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E71EE9B-A7D6-4833-BE00-20D5234957E4}"/>
            </a:ext>
          </a:extLst>
        </xdr:cNvPr>
        <xdr:cNvSpPr/>
      </xdr:nvSpPr>
      <xdr:spPr>
        <a:xfrm>
          <a:off x="4686300" y="2781300"/>
          <a:ext cx="1838325"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E86F00C-B414-4619-B212-577EBF2EFA74}"/>
            </a:ext>
          </a:extLst>
        </xdr:cNvPr>
        <xdr:cNvSpPr/>
      </xdr:nvSpPr>
      <xdr:spPr>
        <a:xfrm>
          <a:off x="6591300" y="2781300"/>
          <a:ext cx="3124200"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E421788-FBBD-4585-908F-086F9AA4D8A8}"/>
            </a:ext>
          </a:extLst>
        </xdr:cNvPr>
        <xdr:cNvSpPr/>
      </xdr:nvSpPr>
      <xdr:spPr>
        <a:xfrm>
          <a:off x="9744075" y="1609725"/>
          <a:ext cx="1304925"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B76F376-9FAE-4052-8BDD-B00361F7CBD3}"/>
            </a:ext>
          </a:extLst>
        </xdr:cNvPr>
        <xdr:cNvSpPr/>
      </xdr:nvSpPr>
      <xdr:spPr>
        <a:xfrm>
          <a:off x="9963150" y="16668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49F478B-CB40-4BD3-BAAE-1F2F8DCC2CCC}"/>
            </a:ext>
          </a:extLst>
        </xdr:cNvPr>
        <xdr:cNvSpPr/>
      </xdr:nvSpPr>
      <xdr:spPr>
        <a:xfrm>
          <a:off x="9963150" y="19907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EE85DC0-784E-45D8-8D9D-6ECF969F3560}"/>
            </a:ext>
          </a:extLst>
        </xdr:cNvPr>
        <xdr:cNvSpPr/>
      </xdr:nvSpPr>
      <xdr:spPr>
        <a:xfrm>
          <a:off x="9963150" y="2438400"/>
          <a:ext cx="115252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7B60528-612E-43D1-B5E5-08CFA19B7C68}"/>
            </a:ext>
          </a:extLst>
        </xdr:cNvPr>
        <xdr:cNvCxnSpPr/>
      </xdr:nvCxnSpPr>
      <xdr:spPr>
        <a:xfrm>
          <a:off x="9820275" y="176212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B491CE9-BD18-4968-964F-12617617824E}"/>
            </a:ext>
          </a:extLst>
        </xdr:cNvPr>
        <xdr:cNvCxnSpPr/>
      </xdr:nvCxnSpPr>
      <xdr:spPr>
        <a:xfrm>
          <a:off x="9906000" y="2409825"/>
          <a:ext cx="0" cy="20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F60B967-E425-4557-9D66-EF88B64D3263}"/>
            </a:ext>
          </a:extLst>
        </xdr:cNvPr>
        <xdr:cNvCxnSpPr/>
      </xdr:nvCxnSpPr>
      <xdr:spPr>
        <a:xfrm>
          <a:off x="9820275" y="2409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DB8A844-349F-4043-B67A-FF1EF5133379}"/>
            </a:ext>
          </a:extLst>
        </xdr:cNvPr>
        <xdr:cNvCxnSpPr/>
      </xdr:nvCxnSpPr>
      <xdr:spPr>
        <a:xfrm flipV="1">
          <a:off x="9906000" y="27686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1F149B3-45DE-4F15-9B61-E285B17A691D}"/>
            </a:ext>
          </a:extLst>
        </xdr:cNvPr>
        <xdr:cNvCxnSpPr/>
      </xdr:nvCxnSpPr>
      <xdr:spPr>
        <a:xfrm>
          <a:off x="9820275" y="29051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93417AF-FFD3-458A-86CE-B349CD1B7B76}"/>
            </a:ext>
          </a:extLst>
        </xdr:cNvPr>
        <xdr:cNvSpPr/>
      </xdr:nvSpPr>
      <xdr:spPr>
        <a:xfrm>
          <a:off x="9855200" y="1704975"/>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C1ECC99-A126-4A77-997F-9CB7A3D6B443}"/>
            </a:ext>
          </a:extLst>
        </xdr:cNvPr>
        <xdr:cNvSpPr/>
      </xdr:nvSpPr>
      <xdr:spPr>
        <a:xfrm>
          <a:off x="9855200" y="20859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50A84B0-F585-4BAB-9C49-2019C4F5F6B3}"/>
            </a:ext>
          </a:extLst>
        </xdr:cNvPr>
        <xdr:cNvSpPr txBox="1"/>
      </xdr:nvSpPr>
      <xdr:spPr>
        <a:xfrm>
          <a:off x="704850" y="39814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9EC4CC9-8028-48FA-98BB-E9D33FCB9207}"/>
            </a:ext>
          </a:extLst>
        </xdr:cNvPr>
        <xdr:cNvSpPr txBox="1"/>
      </xdr:nvSpPr>
      <xdr:spPr>
        <a:xfrm>
          <a:off x="704850" y="435292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5D75A44-229D-4096-AAF1-21E424895CCF}"/>
            </a:ext>
          </a:extLst>
        </xdr:cNvPr>
        <xdr:cNvSpPr txBox="1"/>
      </xdr:nvSpPr>
      <xdr:spPr>
        <a:xfrm>
          <a:off x="704850" y="46577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0DF1385-0379-4558-8481-04FDBF377F84}"/>
            </a:ext>
          </a:extLst>
        </xdr:cNvPr>
        <xdr:cNvSpPr txBox="1"/>
      </xdr:nvSpPr>
      <xdr:spPr>
        <a:xfrm>
          <a:off x="704850" y="5029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9A1106F-092E-41DB-B748-C9285A132E36}"/>
            </a:ext>
          </a:extLst>
        </xdr:cNvPr>
        <xdr:cNvSpPr txBox="1"/>
      </xdr:nvSpPr>
      <xdr:spPr>
        <a:xfrm>
          <a:off x="704850" y="53435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06DE8DC-F9B3-4DF4-8458-7AD35C36A1AD}"/>
            </a:ext>
          </a:extLst>
        </xdr:cNvPr>
        <xdr:cNvSpPr txBox="1"/>
      </xdr:nvSpPr>
      <xdr:spPr>
        <a:xfrm>
          <a:off x="704850" y="56483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8F984C7-02F0-40F6-A637-E48C38B307AD}"/>
            </a:ext>
          </a:extLst>
        </xdr:cNvPr>
        <xdr:cNvSpPr txBox="1"/>
      </xdr:nvSpPr>
      <xdr:spPr>
        <a:xfrm>
          <a:off x="704850" y="6019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4304EC8-C402-4F66-BAD8-85E504ED926D}"/>
            </a:ext>
          </a:extLst>
        </xdr:cNvPr>
        <xdr:cNvSpPr/>
      </xdr:nvSpPr>
      <xdr:spPr>
        <a:xfrm>
          <a:off x="704850"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40B118B-9DF4-4C8B-A036-BD6D91B151A1}"/>
            </a:ext>
          </a:extLst>
        </xdr:cNvPr>
        <xdr:cNvSpPr txBox="1"/>
      </xdr:nvSpPr>
      <xdr:spPr>
        <a:xfrm>
          <a:off x="1627662" y="715327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D3EAB1F-4E08-49D8-8BF6-9F757619083C}"/>
            </a:ext>
          </a:extLst>
        </xdr:cNvPr>
        <xdr:cNvSpPr txBox="1"/>
      </xdr:nvSpPr>
      <xdr:spPr>
        <a:xfrm>
          <a:off x="2887189"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176BBE1-FD70-49E2-9D1C-FC5D9A42334D}"/>
            </a:ext>
          </a:extLst>
        </xdr:cNvPr>
        <xdr:cNvSpPr/>
      </xdr:nvSpPr>
      <xdr:spPr>
        <a:xfrm>
          <a:off x="5372100" y="69818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29FFC52-DC1B-4043-939E-3C0BED9EE10B}"/>
            </a:ext>
          </a:extLst>
        </xdr:cNvPr>
        <xdr:cNvSpPr/>
      </xdr:nvSpPr>
      <xdr:spPr>
        <a:xfrm>
          <a:off x="5372100" y="722947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400EAE4-18C8-4496-9A5E-ABA83C7FFBE9}"/>
            </a:ext>
          </a:extLst>
        </xdr:cNvPr>
        <xdr:cNvSpPr/>
      </xdr:nvSpPr>
      <xdr:spPr>
        <a:xfrm>
          <a:off x="6867525" y="69818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7BF5E84-9AC7-41AA-99A7-7341390F879F}"/>
            </a:ext>
          </a:extLst>
        </xdr:cNvPr>
        <xdr:cNvSpPr/>
      </xdr:nvSpPr>
      <xdr:spPr>
        <a:xfrm>
          <a:off x="6867525" y="72294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448E1D7-ED82-4701-9140-AEAD5DAAAB10}"/>
            </a:ext>
          </a:extLst>
        </xdr:cNvPr>
        <xdr:cNvSpPr/>
      </xdr:nvSpPr>
      <xdr:spPr>
        <a:xfrm>
          <a:off x="8201025" y="69818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3235BF6-4AC7-41F7-B753-756E0C6124E0}"/>
            </a:ext>
          </a:extLst>
        </xdr:cNvPr>
        <xdr:cNvSpPr/>
      </xdr:nvSpPr>
      <xdr:spPr>
        <a:xfrm>
          <a:off x="8201025" y="72294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DA01921-21B2-413A-BAA3-022B9182C5BE}"/>
            </a:ext>
          </a:extLst>
        </xdr:cNvPr>
        <xdr:cNvSpPr/>
      </xdr:nvSpPr>
      <xdr:spPr>
        <a:xfrm>
          <a:off x="704850"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6D6200A-C4E4-42BA-BB8B-3D809D319FBF}"/>
            </a:ext>
          </a:extLst>
        </xdr:cNvPr>
        <xdr:cNvSpPr/>
      </xdr:nvSpPr>
      <xdr:spPr>
        <a:xfrm>
          <a:off x="5495925" y="766762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A4F5298-FDEA-44EF-97B3-B6F8E21B8924}"/>
            </a:ext>
          </a:extLst>
        </xdr:cNvPr>
        <xdr:cNvSpPr/>
      </xdr:nvSpPr>
      <xdr:spPr>
        <a:xfrm>
          <a:off x="5495925" y="76676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CD66A57-F304-42D7-9BAD-3E53D148596E}"/>
            </a:ext>
          </a:extLst>
        </xdr:cNvPr>
        <xdr:cNvSpPr txBox="1"/>
      </xdr:nvSpPr>
      <xdr:spPr>
        <a:xfrm>
          <a:off x="5610225" y="80962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4D9D62E-EBD2-4689-98B0-67829150C73F}"/>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B0C8C7D-23DD-4D9C-8455-33251519A0F3}"/>
            </a:ext>
          </a:extLst>
        </xdr:cNvPr>
        <xdr:cNvSpPr txBox="1"/>
      </xdr:nvSpPr>
      <xdr:spPr>
        <a:xfrm>
          <a:off x="0"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B81856A4-991B-4A0B-BA09-905A883C67BD}"/>
            </a:ext>
          </a:extLst>
        </xdr:cNvPr>
        <xdr:cNvCxnSpPr/>
      </xdr:nvCxnSpPr>
      <xdr:spPr>
        <a:xfrm>
          <a:off x="704850" y="1041853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E2EFF262-3FB3-41C6-887F-3996E44F41B0}"/>
            </a:ext>
          </a:extLst>
        </xdr:cNvPr>
        <xdr:cNvSpPr txBox="1"/>
      </xdr:nvSpPr>
      <xdr:spPr>
        <a:xfrm>
          <a:off x="0" y="102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20CA7020-2484-4E1E-818B-A8A477593941}"/>
            </a:ext>
          </a:extLst>
        </xdr:cNvPr>
        <xdr:cNvCxnSpPr/>
      </xdr:nvCxnSpPr>
      <xdr:spPr>
        <a:xfrm>
          <a:off x="704850" y="995634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5619D69D-33F6-4840-BF85-6F1E33D172FD}"/>
            </a:ext>
          </a:extLst>
        </xdr:cNvPr>
        <xdr:cNvSpPr txBox="1"/>
      </xdr:nvSpPr>
      <xdr:spPr>
        <a:xfrm>
          <a:off x="0"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192C249B-731E-4468-A10A-D16094A68525}"/>
            </a:ext>
          </a:extLst>
        </xdr:cNvPr>
        <xdr:cNvCxnSpPr/>
      </xdr:nvCxnSpPr>
      <xdr:spPr>
        <a:xfrm>
          <a:off x="704850" y="94973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9D7CF0A-BE00-488D-A6D4-A9A32C1960E2}"/>
            </a:ext>
          </a:extLst>
        </xdr:cNvPr>
        <xdr:cNvSpPr txBox="1"/>
      </xdr:nvSpPr>
      <xdr:spPr>
        <a:xfrm>
          <a:off x="0" y="930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83AD865-7017-4788-B687-B0A2391BFCB5}"/>
            </a:ext>
          </a:extLst>
        </xdr:cNvPr>
        <xdr:cNvCxnSpPr/>
      </xdr:nvCxnSpPr>
      <xdr:spPr>
        <a:xfrm>
          <a:off x="704850" y="903831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C350AE4A-1156-4450-9BC6-E55D3B692097}"/>
            </a:ext>
          </a:extLst>
        </xdr:cNvPr>
        <xdr:cNvSpPr txBox="1"/>
      </xdr:nvSpPr>
      <xdr:spPr>
        <a:xfrm>
          <a:off x="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69345486-0F31-4B98-A93F-687A90B541E7}"/>
            </a:ext>
          </a:extLst>
        </xdr:cNvPr>
        <xdr:cNvCxnSpPr/>
      </xdr:nvCxnSpPr>
      <xdr:spPr>
        <a:xfrm>
          <a:off x="704850" y="857930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FE5DBD8D-D1E2-442A-9538-7D5184E2FA31}"/>
            </a:ext>
          </a:extLst>
        </xdr:cNvPr>
        <xdr:cNvSpPr txBox="1"/>
      </xdr:nvSpPr>
      <xdr:spPr>
        <a:xfrm>
          <a:off x="0" y="83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3A262563-B6A5-4706-AB09-F7B3218EB246}"/>
            </a:ext>
          </a:extLst>
        </xdr:cNvPr>
        <xdr:cNvCxnSpPr/>
      </xdr:nvCxnSpPr>
      <xdr:spPr>
        <a:xfrm>
          <a:off x="704850" y="812663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CF92C234-69DB-4EFE-A743-21587A564C42}"/>
            </a:ext>
          </a:extLst>
        </xdr:cNvPr>
        <xdr:cNvSpPr txBox="1"/>
      </xdr:nvSpPr>
      <xdr:spPr>
        <a:xfrm>
          <a:off x="0" y="792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10442F08-AB4E-4BBB-8BD2-79987120E967}"/>
            </a:ext>
          </a:extLst>
        </xdr:cNvPr>
        <xdr:cNvCxnSpPr/>
      </xdr:nvCxnSpPr>
      <xdr:spPr>
        <a:xfrm>
          <a:off x="704850"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FFC82AF4-DBD4-4D0A-85E2-1569D1B7AB53}"/>
            </a:ext>
          </a:extLst>
        </xdr:cNvPr>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E2CA3EB5-14E8-4FDF-9D56-9B093F46F3F2}"/>
            </a:ext>
          </a:extLst>
        </xdr:cNvPr>
        <xdr:cNvSpPr/>
      </xdr:nvSpPr>
      <xdr:spPr>
        <a:xfrm>
          <a:off x="704850"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D6B8D214-C553-481A-B8B0-9553C865F97C}"/>
            </a:ext>
          </a:extLst>
        </xdr:cNvPr>
        <xdr:cNvCxnSpPr/>
      </xdr:nvCxnSpPr>
      <xdr:spPr>
        <a:xfrm flipV="1">
          <a:off x="4514850" y="8513536"/>
          <a:ext cx="0" cy="1641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E8D73E77-4D09-45FF-8DFA-341CA6F52612}"/>
            </a:ext>
          </a:extLst>
        </xdr:cNvPr>
        <xdr:cNvSpPr txBox="1"/>
      </xdr:nvSpPr>
      <xdr:spPr>
        <a:xfrm>
          <a:off x="4581525" y="1012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8907E6B8-3001-4E72-AB23-EAC71111247B}"/>
            </a:ext>
          </a:extLst>
        </xdr:cNvPr>
        <xdr:cNvCxnSpPr/>
      </xdr:nvCxnSpPr>
      <xdr:spPr>
        <a:xfrm>
          <a:off x="4429125" y="101545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916499A6-F54A-4475-AE26-E753FC8F904F}"/>
            </a:ext>
          </a:extLst>
        </xdr:cNvPr>
        <xdr:cNvSpPr txBox="1"/>
      </xdr:nvSpPr>
      <xdr:spPr>
        <a:xfrm>
          <a:off x="4581525" y="814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741BAAD-5E56-4F33-8308-957011D3B76B}"/>
            </a:ext>
          </a:extLst>
        </xdr:cNvPr>
        <xdr:cNvCxnSpPr/>
      </xdr:nvCxnSpPr>
      <xdr:spPr>
        <a:xfrm>
          <a:off x="4429125" y="85135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55336</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8AE5102-29CD-4583-A094-3C64D73C6902}"/>
            </a:ext>
          </a:extLst>
        </xdr:cNvPr>
        <xdr:cNvCxnSpPr/>
      </xdr:nvCxnSpPr>
      <xdr:spPr>
        <a:xfrm>
          <a:off x="3752850" y="851353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6BF28F26-3282-4E3C-B47A-315073B1C177}"/>
            </a:ext>
          </a:extLst>
        </xdr:cNvPr>
        <xdr:cNvSpPr txBox="1"/>
      </xdr:nvSpPr>
      <xdr:spPr>
        <a:xfrm>
          <a:off x="4581525" y="9229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90E55916-AEBF-4ED6-ADA7-6A065E07F455}"/>
            </a:ext>
          </a:extLst>
        </xdr:cNvPr>
        <xdr:cNvSpPr/>
      </xdr:nvSpPr>
      <xdr:spPr>
        <a:xfrm>
          <a:off x="4467225" y="925149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20864</xdr:rowOff>
    </xdr:from>
    <xdr:to>
      <xdr:col>19</xdr:col>
      <xdr:colOff>133350</xdr:colOff>
      <xdr:row>37</xdr:row>
      <xdr:rowOff>55336</xdr:rowOff>
    </xdr:to>
    <xdr:cxnSp macro="">
      <xdr:nvCxnSpPr>
        <xdr:cNvPr id="74" name="直線コネクタ 73">
          <a:extLst>
            <a:ext uri="{FF2B5EF4-FFF2-40B4-BE49-F238E27FC236}">
              <a16:creationId xmlns:a16="http://schemas.microsoft.com/office/drawing/2014/main" id="{91134F4C-7120-417D-AB15-3B229E44CD9A}"/>
            </a:ext>
          </a:extLst>
        </xdr:cNvPr>
        <xdr:cNvCxnSpPr/>
      </xdr:nvCxnSpPr>
      <xdr:spPr>
        <a:xfrm>
          <a:off x="2943225" y="8479064"/>
          <a:ext cx="809625"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148917D7-750F-4498-B9D1-56BFD5357D63}"/>
            </a:ext>
          </a:extLst>
        </xdr:cNvPr>
        <xdr:cNvSpPr/>
      </xdr:nvSpPr>
      <xdr:spPr>
        <a:xfrm>
          <a:off x="3705225" y="925149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4BAFC2CD-44CF-40B4-971E-971FD444D6B5}"/>
            </a:ext>
          </a:extLst>
        </xdr:cNvPr>
        <xdr:cNvSpPr txBox="1"/>
      </xdr:nvSpPr>
      <xdr:spPr>
        <a:xfrm>
          <a:off x="3409950" y="940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55336</xdr:rowOff>
    </xdr:to>
    <xdr:cxnSp macro="">
      <xdr:nvCxnSpPr>
        <xdr:cNvPr id="77" name="直線コネクタ 76">
          <a:extLst>
            <a:ext uri="{FF2B5EF4-FFF2-40B4-BE49-F238E27FC236}">
              <a16:creationId xmlns:a16="http://schemas.microsoft.com/office/drawing/2014/main" id="{A8226B0A-983E-4366-A9C1-D766C860D562}"/>
            </a:ext>
          </a:extLst>
        </xdr:cNvPr>
        <xdr:cNvCxnSpPr/>
      </xdr:nvCxnSpPr>
      <xdr:spPr>
        <a:xfrm flipV="1">
          <a:off x="2124075" y="8479064"/>
          <a:ext cx="8191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8" name="フローチャート: 判断 77">
          <a:extLst>
            <a:ext uri="{FF2B5EF4-FFF2-40B4-BE49-F238E27FC236}">
              <a16:creationId xmlns:a16="http://schemas.microsoft.com/office/drawing/2014/main" id="{50DF0A4A-82C6-445F-90EB-341C0F635D8F}"/>
            </a:ext>
          </a:extLst>
        </xdr:cNvPr>
        <xdr:cNvSpPr/>
      </xdr:nvSpPr>
      <xdr:spPr>
        <a:xfrm>
          <a:off x="2886075" y="91889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128105</xdr:rowOff>
    </xdr:from>
    <xdr:ext cx="762000" cy="259045"/>
    <xdr:sp macro="" textlink="">
      <xdr:nvSpPr>
        <xdr:cNvPr id="79" name="テキスト ボックス 78">
          <a:extLst>
            <a:ext uri="{FF2B5EF4-FFF2-40B4-BE49-F238E27FC236}">
              <a16:creationId xmlns:a16="http://schemas.microsoft.com/office/drawing/2014/main" id="{923B9AA6-C962-402A-BD0B-B3369A5BEA00}"/>
            </a:ext>
          </a:extLst>
        </xdr:cNvPr>
        <xdr:cNvSpPr txBox="1"/>
      </xdr:nvSpPr>
      <xdr:spPr>
        <a:xfrm>
          <a:off x="2600325" y="92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55336</xdr:rowOff>
    </xdr:from>
    <xdr:to>
      <xdr:col>11</xdr:col>
      <xdr:colOff>31750</xdr:colOff>
      <xdr:row>37</xdr:row>
      <xdr:rowOff>89807</xdr:rowOff>
    </xdr:to>
    <xdr:cxnSp macro="">
      <xdr:nvCxnSpPr>
        <xdr:cNvPr id="80" name="直線コネクタ 79">
          <a:extLst>
            <a:ext uri="{FF2B5EF4-FFF2-40B4-BE49-F238E27FC236}">
              <a16:creationId xmlns:a16="http://schemas.microsoft.com/office/drawing/2014/main" id="{0F8C9989-FFA7-415E-8F95-2435200DE2EB}"/>
            </a:ext>
          </a:extLst>
        </xdr:cNvPr>
        <xdr:cNvCxnSpPr/>
      </xdr:nvCxnSpPr>
      <xdr:spPr>
        <a:xfrm flipV="1">
          <a:off x="1333500" y="8513536"/>
          <a:ext cx="790575"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F3D0D6DD-B69A-4516-B6B6-A94CF605657F}"/>
            </a:ext>
          </a:extLst>
        </xdr:cNvPr>
        <xdr:cNvSpPr/>
      </xdr:nvSpPr>
      <xdr:spPr>
        <a:xfrm>
          <a:off x="2095500" y="91889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A0CE9C31-1C4A-42A2-A543-D2B4F68B6C5F}"/>
            </a:ext>
          </a:extLst>
        </xdr:cNvPr>
        <xdr:cNvSpPr txBox="1"/>
      </xdr:nvSpPr>
      <xdr:spPr>
        <a:xfrm>
          <a:off x="1781175" y="92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3C5F0F1C-6050-4BE6-89B0-E628CF95A52D}"/>
            </a:ext>
          </a:extLst>
        </xdr:cNvPr>
        <xdr:cNvSpPr/>
      </xdr:nvSpPr>
      <xdr:spPr>
        <a:xfrm>
          <a:off x="1285875" y="91889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89D70B6F-E54D-4FD8-814D-928949CFB366}"/>
            </a:ext>
          </a:extLst>
        </xdr:cNvPr>
        <xdr:cNvSpPr txBox="1"/>
      </xdr:nvSpPr>
      <xdr:spPr>
        <a:xfrm>
          <a:off x="971550" y="92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3D41AD2-1799-4018-8A30-ADA8E176F210}"/>
            </a:ext>
          </a:extLst>
        </xdr:cNvPr>
        <xdr:cNvSpPr txBox="1"/>
      </xdr:nvSpPr>
      <xdr:spPr>
        <a:xfrm>
          <a:off x="4314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EC920BB-55DE-46ED-942B-C5DB6AE0F9CA}"/>
            </a:ext>
          </a:extLst>
        </xdr:cNvPr>
        <xdr:cNvSpPr txBox="1"/>
      </xdr:nvSpPr>
      <xdr:spPr>
        <a:xfrm>
          <a:off x="3552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05336B7-5CC8-4305-BFA5-0125E1AC2440}"/>
            </a:ext>
          </a:extLst>
        </xdr:cNvPr>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1809BD4-3F82-4507-A8D7-DDC9F6B3BECC}"/>
            </a:ext>
          </a:extLst>
        </xdr:cNvPr>
        <xdr:cNvSpPr txBox="1"/>
      </xdr:nvSpPr>
      <xdr:spPr>
        <a:xfrm>
          <a:off x="19335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B1FB2F49-50D3-4F0D-83C5-516DF900CBE7}"/>
            </a:ext>
          </a:extLst>
        </xdr:cNvPr>
        <xdr:cNvSpPr txBox="1"/>
      </xdr:nvSpPr>
      <xdr:spPr>
        <a:xfrm>
          <a:off x="11334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90" name="楕円 89">
          <a:extLst>
            <a:ext uri="{FF2B5EF4-FFF2-40B4-BE49-F238E27FC236}">
              <a16:creationId xmlns:a16="http://schemas.microsoft.com/office/drawing/2014/main" id="{2A3A547A-5581-4694-958B-36C84033F0A5}"/>
            </a:ext>
          </a:extLst>
        </xdr:cNvPr>
        <xdr:cNvSpPr/>
      </xdr:nvSpPr>
      <xdr:spPr>
        <a:xfrm>
          <a:off x="4467225" y="8465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97263</xdr:rowOff>
    </xdr:from>
    <xdr:ext cx="762000" cy="259045"/>
    <xdr:sp macro="" textlink="">
      <xdr:nvSpPr>
        <xdr:cNvPr id="91" name="財政力該当値テキスト">
          <a:extLst>
            <a:ext uri="{FF2B5EF4-FFF2-40B4-BE49-F238E27FC236}">
              <a16:creationId xmlns:a16="http://schemas.microsoft.com/office/drawing/2014/main" id="{961DA09E-699F-48AA-A351-243F8BA19766}"/>
            </a:ext>
          </a:extLst>
        </xdr:cNvPr>
        <xdr:cNvSpPr txBox="1"/>
      </xdr:nvSpPr>
      <xdr:spPr>
        <a:xfrm>
          <a:off x="4581525" y="832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a:extLst>
            <a:ext uri="{FF2B5EF4-FFF2-40B4-BE49-F238E27FC236}">
              <a16:creationId xmlns:a16="http://schemas.microsoft.com/office/drawing/2014/main" id="{351364B6-7853-4BDD-B897-310E3EA491A0}"/>
            </a:ext>
          </a:extLst>
        </xdr:cNvPr>
        <xdr:cNvSpPr/>
      </xdr:nvSpPr>
      <xdr:spPr>
        <a:xfrm>
          <a:off x="3705225" y="8465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a:extLst>
            <a:ext uri="{FF2B5EF4-FFF2-40B4-BE49-F238E27FC236}">
              <a16:creationId xmlns:a16="http://schemas.microsoft.com/office/drawing/2014/main" id="{40B53626-7CC5-4B7E-BF22-66DCF2FEC592}"/>
            </a:ext>
          </a:extLst>
        </xdr:cNvPr>
        <xdr:cNvSpPr txBox="1"/>
      </xdr:nvSpPr>
      <xdr:spPr>
        <a:xfrm>
          <a:off x="3409950" y="8117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141514</xdr:rowOff>
    </xdr:from>
    <xdr:to>
      <xdr:col>15</xdr:col>
      <xdr:colOff>133350</xdr:colOff>
      <xdr:row>37</xdr:row>
      <xdr:rowOff>71664</xdr:rowOff>
    </xdr:to>
    <xdr:sp macro="" textlink="">
      <xdr:nvSpPr>
        <xdr:cNvPr id="94" name="楕円 93">
          <a:extLst>
            <a:ext uri="{FF2B5EF4-FFF2-40B4-BE49-F238E27FC236}">
              <a16:creationId xmlns:a16="http://schemas.microsoft.com/office/drawing/2014/main" id="{3C0DA386-98E8-4D8F-920C-0936F7015962}"/>
            </a:ext>
          </a:extLst>
        </xdr:cNvPr>
        <xdr:cNvSpPr/>
      </xdr:nvSpPr>
      <xdr:spPr>
        <a:xfrm>
          <a:off x="2886075" y="8374289"/>
          <a:ext cx="10477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81841</xdr:rowOff>
    </xdr:from>
    <xdr:ext cx="762000" cy="259045"/>
    <xdr:sp macro="" textlink="">
      <xdr:nvSpPr>
        <xdr:cNvPr id="95" name="テキスト ボックス 94">
          <a:extLst>
            <a:ext uri="{FF2B5EF4-FFF2-40B4-BE49-F238E27FC236}">
              <a16:creationId xmlns:a16="http://schemas.microsoft.com/office/drawing/2014/main" id="{3361F591-882E-421C-8F75-76A49FA39C0D}"/>
            </a:ext>
          </a:extLst>
        </xdr:cNvPr>
        <xdr:cNvSpPr txBox="1"/>
      </xdr:nvSpPr>
      <xdr:spPr>
        <a:xfrm>
          <a:off x="2600325" y="808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4536</xdr:rowOff>
    </xdr:from>
    <xdr:to>
      <xdr:col>11</xdr:col>
      <xdr:colOff>82550</xdr:colOff>
      <xdr:row>37</xdr:row>
      <xdr:rowOff>106136</xdr:rowOff>
    </xdr:to>
    <xdr:sp macro="" textlink="">
      <xdr:nvSpPr>
        <xdr:cNvPr id="96" name="楕円 95">
          <a:extLst>
            <a:ext uri="{FF2B5EF4-FFF2-40B4-BE49-F238E27FC236}">
              <a16:creationId xmlns:a16="http://schemas.microsoft.com/office/drawing/2014/main" id="{A1681352-FAB3-48FF-BAB1-4E62FBB736B0}"/>
            </a:ext>
          </a:extLst>
        </xdr:cNvPr>
        <xdr:cNvSpPr/>
      </xdr:nvSpPr>
      <xdr:spPr>
        <a:xfrm>
          <a:off x="2095500" y="84659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116313</xdr:rowOff>
    </xdr:from>
    <xdr:ext cx="762000" cy="259045"/>
    <xdr:sp macro="" textlink="">
      <xdr:nvSpPr>
        <xdr:cNvPr id="97" name="テキスト ボックス 96">
          <a:extLst>
            <a:ext uri="{FF2B5EF4-FFF2-40B4-BE49-F238E27FC236}">
              <a16:creationId xmlns:a16="http://schemas.microsoft.com/office/drawing/2014/main" id="{D11000E8-4A7F-40D7-82B4-7B28BD9CD690}"/>
            </a:ext>
          </a:extLst>
        </xdr:cNvPr>
        <xdr:cNvSpPr txBox="1"/>
      </xdr:nvSpPr>
      <xdr:spPr>
        <a:xfrm>
          <a:off x="1781175" y="811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39007</xdr:rowOff>
    </xdr:from>
    <xdr:to>
      <xdr:col>7</xdr:col>
      <xdr:colOff>31750</xdr:colOff>
      <xdr:row>37</xdr:row>
      <xdr:rowOff>140607</xdr:rowOff>
    </xdr:to>
    <xdr:sp macro="" textlink="">
      <xdr:nvSpPr>
        <xdr:cNvPr id="98" name="楕円 97">
          <a:extLst>
            <a:ext uri="{FF2B5EF4-FFF2-40B4-BE49-F238E27FC236}">
              <a16:creationId xmlns:a16="http://schemas.microsoft.com/office/drawing/2014/main" id="{C8F11B3E-5D69-45F3-B33A-AF30136CDC61}"/>
            </a:ext>
          </a:extLst>
        </xdr:cNvPr>
        <xdr:cNvSpPr/>
      </xdr:nvSpPr>
      <xdr:spPr>
        <a:xfrm>
          <a:off x="1285875" y="849720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150784</xdr:rowOff>
    </xdr:from>
    <xdr:ext cx="762000" cy="259045"/>
    <xdr:sp macro="" textlink="">
      <xdr:nvSpPr>
        <xdr:cNvPr id="99" name="テキスト ボックス 98">
          <a:extLst>
            <a:ext uri="{FF2B5EF4-FFF2-40B4-BE49-F238E27FC236}">
              <a16:creationId xmlns:a16="http://schemas.microsoft.com/office/drawing/2014/main" id="{9ADCB4DB-1BB4-464A-BF6D-546B6B015353}"/>
            </a:ext>
          </a:extLst>
        </xdr:cNvPr>
        <xdr:cNvSpPr txBox="1"/>
      </xdr:nvSpPr>
      <xdr:spPr>
        <a:xfrm>
          <a:off x="971550" y="815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E1C96B6C-65E6-467C-AD35-520F959D3C82}"/>
            </a:ext>
          </a:extLst>
        </xdr:cNvPr>
        <xdr:cNvSpPr/>
      </xdr:nvSpPr>
      <xdr:spPr>
        <a:xfrm>
          <a:off x="704850"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2086D30D-03F9-44D4-AAA6-120D4B52FD22}"/>
            </a:ext>
          </a:extLst>
        </xdr:cNvPr>
        <xdr:cNvSpPr txBox="1"/>
      </xdr:nvSpPr>
      <xdr:spPr>
        <a:xfrm>
          <a:off x="1541130" y="1222057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50B4C42A-8915-4E4D-A5A5-38CC9117B85B}"/>
            </a:ext>
          </a:extLst>
        </xdr:cNvPr>
        <xdr:cNvSpPr txBox="1"/>
      </xdr:nvSpPr>
      <xdr:spPr>
        <a:xfrm>
          <a:off x="2973720"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D3969DA8-85B4-48CC-8577-CCDC691F86B9}"/>
            </a:ext>
          </a:extLst>
        </xdr:cNvPr>
        <xdr:cNvSpPr/>
      </xdr:nvSpPr>
      <xdr:spPr>
        <a:xfrm>
          <a:off x="5372100" y="120491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F111D7C3-4B3B-44A8-8FCB-8E8005E13FE0}"/>
            </a:ext>
          </a:extLst>
        </xdr:cNvPr>
        <xdr:cNvSpPr/>
      </xdr:nvSpPr>
      <xdr:spPr>
        <a:xfrm>
          <a:off x="5372100" y="123539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A3179690-855C-48A0-959C-DB670FA29867}"/>
            </a:ext>
          </a:extLst>
        </xdr:cNvPr>
        <xdr:cNvSpPr/>
      </xdr:nvSpPr>
      <xdr:spPr>
        <a:xfrm>
          <a:off x="6867525" y="120491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79B42ADC-1CD7-4D85-B054-573D03D35846}"/>
            </a:ext>
          </a:extLst>
        </xdr:cNvPr>
        <xdr:cNvSpPr/>
      </xdr:nvSpPr>
      <xdr:spPr>
        <a:xfrm>
          <a:off x="6867525" y="123539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A7DFC79A-1790-40D3-BAAF-530E4306446D}"/>
            </a:ext>
          </a:extLst>
        </xdr:cNvPr>
        <xdr:cNvSpPr/>
      </xdr:nvSpPr>
      <xdr:spPr>
        <a:xfrm>
          <a:off x="8201025" y="120491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2DD8B14D-5B68-418E-8771-8B9BE05889F5}"/>
            </a:ext>
          </a:extLst>
        </xdr:cNvPr>
        <xdr:cNvSpPr/>
      </xdr:nvSpPr>
      <xdr:spPr>
        <a:xfrm>
          <a:off x="8201025" y="123539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9760223D-9DAA-49B5-8A02-0EB04E74326B}"/>
            </a:ext>
          </a:extLst>
        </xdr:cNvPr>
        <xdr:cNvSpPr/>
      </xdr:nvSpPr>
      <xdr:spPr>
        <a:xfrm>
          <a:off x="704850"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57016BF-6EA8-4488-9FB3-12995CA8C0FA}"/>
            </a:ext>
          </a:extLst>
        </xdr:cNvPr>
        <xdr:cNvSpPr/>
      </xdr:nvSpPr>
      <xdr:spPr>
        <a:xfrm>
          <a:off x="5495925" y="12734925"/>
          <a:ext cx="5486400"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1F0F2666-16EE-4C8F-9B6A-4C837DD4DA56}"/>
            </a:ext>
          </a:extLst>
        </xdr:cNvPr>
        <xdr:cNvSpPr/>
      </xdr:nvSpPr>
      <xdr:spPr>
        <a:xfrm>
          <a:off x="5495925" y="127349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E6A34793-3D18-4909-9A97-3BE121115E50}"/>
            </a:ext>
          </a:extLst>
        </xdr:cNvPr>
        <xdr:cNvSpPr txBox="1"/>
      </xdr:nvSpPr>
      <xdr:spPr>
        <a:xfrm>
          <a:off x="5610225" y="131635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保育受入枠の拡大や障害児者介護給付費等の扶助費の増により上昇した。令和２年度は、個人市民税、固定資産税の増や地方消費税交付金の増による経常一般財源の増加等により低下した。令和３年度は、地方消費税交付金の増、財源対策による臨時財政対策債の増加等により低下した。令和４年度は、個人市民税や固定資産税等の経常一般財源の増加等により低下した。</a:t>
          </a:r>
        </a:p>
        <a:p>
          <a:r>
            <a:rPr kumimoji="1" lang="ja-JP" altLang="en-US" sz="1100">
              <a:latin typeface="ＭＳ Ｐゴシック" panose="020B0600070205080204" pitchFamily="50" charset="-128"/>
              <a:ea typeface="ＭＳ Ｐゴシック" panose="020B0600070205080204" pitchFamily="50" charset="-128"/>
            </a:rPr>
            <a:t>今後とも、財政の柔軟性を確保できるよう社会保障関連経費の増加ペースの低減に努める。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7610E56C-97FE-43F7-A127-4E7922EDACC2}"/>
            </a:ext>
          </a:extLst>
        </xdr:cNvPr>
        <xdr:cNvSpPr txBox="1"/>
      </xdr:nvSpPr>
      <xdr:spPr>
        <a:xfrm>
          <a:off x="666750" y="1248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2A8B8DB4-DF40-4B4E-9E8F-7978D0395091}"/>
            </a:ext>
          </a:extLst>
        </xdr:cNvPr>
        <xdr:cNvCxnSpPr/>
      </xdr:nvCxnSpPr>
      <xdr:spPr>
        <a:xfrm>
          <a:off x="704850"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DA9896C1-258E-4653-AF9E-2EC48554EA6C}"/>
            </a:ext>
          </a:extLst>
        </xdr:cNvPr>
        <xdr:cNvSpPr txBox="1"/>
      </xdr:nvSpPr>
      <xdr:spPr>
        <a:xfrm>
          <a:off x="0"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2C4B0489-374E-4D61-B31A-710F7ACEF6C1}"/>
            </a:ext>
          </a:extLst>
        </xdr:cNvPr>
        <xdr:cNvCxnSpPr/>
      </xdr:nvCxnSpPr>
      <xdr:spPr>
        <a:xfrm>
          <a:off x="704850" y="154283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8CC57591-42B3-4591-97C4-FDB1A1B5130B}"/>
            </a:ext>
          </a:extLst>
        </xdr:cNvPr>
        <xdr:cNvSpPr txBox="1"/>
      </xdr:nvSpPr>
      <xdr:spPr>
        <a:xfrm>
          <a:off x="0" y="152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63170B53-B5C7-4AA0-B446-DC778DF5A9B7}"/>
            </a:ext>
          </a:extLst>
        </xdr:cNvPr>
        <xdr:cNvCxnSpPr/>
      </xdr:nvCxnSpPr>
      <xdr:spPr>
        <a:xfrm>
          <a:off x="704850" y="149087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75C41DD4-337C-4DCB-87CA-2FB5D918B069}"/>
            </a:ext>
          </a:extLst>
        </xdr:cNvPr>
        <xdr:cNvSpPr txBox="1"/>
      </xdr:nvSpPr>
      <xdr:spPr>
        <a:xfrm>
          <a:off x="0" y="147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5A58E22E-3AFD-4089-B93A-72F4EC792D6F}"/>
            </a:ext>
          </a:extLst>
        </xdr:cNvPr>
        <xdr:cNvCxnSpPr/>
      </xdr:nvCxnSpPr>
      <xdr:spPr>
        <a:xfrm>
          <a:off x="704850" y="14335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ECCE0392-F9B6-49F2-A11F-F146C56146BD}"/>
            </a:ext>
          </a:extLst>
        </xdr:cNvPr>
        <xdr:cNvSpPr txBox="1"/>
      </xdr:nvSpPr>
      <xdr:spPr>
        <a:xfrm>
          <a:off x="0" y="1419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9D242214-91A3-4269-BF57-F06A493C06E4}"/>
            </a:ext>
          </a:extLst>
        </xdr:cNvPr>
        <xdr:cNvCxnSpPr/>
      </xdr:nvCxnSpPr>
      <xdr:spPr>
        <a:xfrm>
          <a:off x="704850" y="138186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9E5646D-04A5-4AE2-BEF4-711CAF997BC8}"/>
            </a:ext>
          </a:extLst>
        </xdr:cNvPr>
        <xdr:cNvSpPr txBox="1"/>
      </xdr:nvSpPr>
      <xdr:spPr>
        <a:xfrm>
          <a:off x="0"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978CFC82-9A02-4303-A7B4-6A1DEC323CE2}"/>
            </a:ext>
          </a:extLst>
        </xdr:cNvPr>
        <xdr:cNvCxnSpPr/>
      </xdr:nvCxnSpPr>
      <xdr:spPr>
        <a:xfrm>
          <a:off x="704850" y="133085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7804F910-CA22-467D-9E44-8ACFD240D358}"/>
            </a:ext>
          </a:extLst>
        </xdr:cNvPr>
        <xdr:cNvSpPr txBox="1"/>
      </xdr:nvSpPr>
      <xdr:spPr>
        <a:xfrm>
          <a:off x="0"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22FBEA6-7D6B-4DCF-AC00-D484609C3B08}"/>
            </a:ext>
          </a:extLst>
        </xdr:cNvPr>
        <xdr:cNvCxnSpPr/>
      </xdr:nvCxnSpPr>
      <xdr:spPr>
        <a:xfrm>
          <a:off x="704850"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F05952D6-1620-4CD0-81BF-37AB94821D03}"/>
            </a:ext>
          </a:extLst>
        </xdr:cNvPr>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3D74119C-30F0-4159-B15F-7998284F3438}"/>
            </a:ext>
          </a:extLst>
        </xdr:cNvPr>
        <xdr:cNvSpPr/>
      </xdr:nvSpPr>
      <xdr:spPr>
        <a:xfrm>
          <a:off x="704850"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9" name="直線コネクタ 128">
          <a:extLst>
            <a:ext uri="{FF2B5EF4-FFF2-40B4-BE49-F238E27FC236}">
              <a16:creationId xmlns:a16="http://schemas.microsoft.com/office/drawing/2014/main" id="{6CF3F8FE-D4FD-4BB2-87B8-3EFC3616DACC}"/>
            </a:ext>
          </a:extLst>
        </xdr:cNvPr>
        <xdr:cNvCxnSpPr/>
      </xdr:nvCxnSpPr>
      <xdr:spPr>
        <a:xfrm flipV="1">
          <a:off x="4514850" y="13151203"/>
          <a:ext cx="0" cy="2327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30" name="財政構造の弾力性最小値テキスト">
          <a:extLst>
            <a:ext uri="{FF2B5EF4-FFF2-40B4-BE49-F238E27FC236}">
              <a16:creationId xmlns:a16="http://schemas.microsoft.com/office/drawing/2014/main" id="{7AFB3FA3-DE4D-4F9C-A376-2DC06090420A}"/>
            </a:ext>
          </a:extLst>
        </xdr:cNvPr>
        <xdr:cNvSpPr txBox="1"/>
      </xdr:nvSpPr>
      <xdr:spPr>
        <a:xfrm>
          <a:off x="4581525" y="154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31" name="直線コネクタ 130">
          <a:extLst>
            <a:ext uri="{FF2B5EF4-FFF2-40B4-BE49-F238E27FC236}">
              <a16:creationId xmlns:a16="http://schemas.microsoft.com/office/drawing/2014/main" id="{F69C2B97-3404-44AF-9B9E-E1F51E479A9F}"/>
            </a:ext>
          </a:extLst>
        </xdr:cNvPr>
        <xdr:cNvCxnSpPr/>
      </xdr:nvCxnSpPr>
      <xdr:spPr>
        <a:xfrm>
          <a:off x="4429125" y="154788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2" name="財政構造の弾力性最大値テキスト">
          <a:extLst>
            <a:ext uri="{FF2B5EF4-FFF2-40B4-BE49-F238E27FC236}">
              <a16:creationId xmlns:a16="http://schemas.microsoft.com/office/drawing/2014/main" id="{D51745CA-C0A7-4F2E-8FE3-F7F60E8317C4}"/>
            </a:ext>
          </a:extLst>
        </xdr:cNvPr>
        <xdr:cNvSpPr txBox="1"/>
      </xdr:nvSpPr>
      <xdr:spPr>
        <a:xfrm>
          <a:off x="4581525" y="128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3" name="直線コネクタ 132">
          <a:extLst>
            <a:ext uri="{FF2B5EF4-FFF2-40B4-BE49-F238E27FC236}">
              <a16:creationId xmlns:a16="http://schemas.microsoft.com/office/drawing/2014/main" id="{1302FA7D-BAC3-4C18-B7BA-3150F54EFA10}"/>
            </a:ext>
          </a:extLst>
        </xdr:cNvPr>
        <xdr:cNvCxnSpPr/>
      </xdr:nvCxnSpPr>
      <xdr:spPr>
        <a:xfrm>
          <a:off x="4429125" y="131512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141111</xdr:rowOff>
    </xdr:from>
    <xdr:to>
      <xdr:col>23</xdr:col>
      <xdr:colOff>133350</xdr:colOff>
      <xdr:row>64</xdr:row>
      <xdr:rowOff>9878</xdr:rowOff>
    </xdr:to>
    <xdr:cxnSp macro="">
      <xdr:nvCxnSpPr>
        <xdr:cNvPr id="134" name="直線コネクタ 133">
          <a:extLst>
            <a:ext uri="{FF2B5EF4-FFF2-40B4-BE49-F238E27FC236}">
              <a16:creationId xmlns:a16="http://schemas.microsoft.com/office/drawing/2014/main" id="{C38ECF53-9B37-4D50-A5F8-E5596F7C6053}"/>
            </a:ext>
          </a:extLst>
        </xdr:cNvPr>
        <xdr:cNvCxnSpPr/>
      </xdr:nvCxnSpPr>
      <xdr:spPr>
        <a:xfrm flipV="1">
          <a:off x="3752850" y="14546086"/>
          <a:ext cx="762000" cy="9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5" name="財政構造の弾力性平均値テキスト">
          <a:extLst>
            <a:ext uri="{FF2B5EF4-FFF2-40B4-BE49-F238E27FC236}">
              <a16:creationId xmlns:a16="http://schemas.microsoft.com/office/drawing/2014/main" id="{A8C37A8B-E944-41CA-9E9D-09985E03D42B}"/>
            </a:ext>
          </a:extLst>
        </xdr:cNvPr>
        <xdr:cNvSpPr txBox="1"/>
      </xdr:nvSpPr>
      <xdr:spPr>
        <a:xfrm>
          <a:off x="4581525" y="1408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6" name="フローチャート: 判断 135">
          <a:extLst>
            <a:ext uri="{FF2B5EF4-FFF2-40B4-BE49-F238E27FC236}">
              <a16:creationId xmlns:a16="http://schemas.microsoft.com/office/drawing/2014/main" id="{DC9DAB16-ACC7-4CAB-9F1D-F9AA6ABC4698}"/>
            </a:ext>
          </a:extLst>
        </xdr:cNvPr>
        <xdr:cNvSpPr/>
      </xdr:nvSpPr>
      <xdr:spPr>
        <a:xfrm>
          <a:off x="4467225" y="14297730"/>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9878</xdr:rowOff>
    </xdr:from>
    <xdr:to>
      <xdr:col>19</xdr:col>
      <xdr:colOff>133350</xdr:colOff>
      <xdr:row>64</xdr:row>
      <xdr:rowOff>23283</xdr:rowOff>
    </xdr:to>
    <xdr:cxnSp macro="">
      <xdr:nvCxnSpPr>
        <xdr:cNvPr id="137" name="直線コネクタ 136">
          <a:extLst>
            <a:ext uri="{FF2B5EF4-FFF2-40B4-BE49-F238E27FC236}">
              <a16:creationId xmlns:a16="http://schemas.microsoft.com/office/drawing/2014/main" id="{52F3DC9C-7F42-479C-92CD-974DE688E3C8}"/>
            </a:ext>
          </a:extLst>
        </xdr:cNvPr>
        <xdr:cNvCxnSpPr/>
      </xdr:nvCxnSpPr>
      <xdr:spPr>
        <a:xfrm flipV="1">
          <a:off x="2943225" y="14637103"/>
          <a:ext cx="809625"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8" name="フローチャート: 判断 137">
          <a:extLst>
            <a:ext uri="{FF2B5EF4-FFF2-40B4-BE49-F238E27FC236}">
              <a16:creationId xmlns:a16="http://schemas.microsoft.com/office/drawing/2014/main" id="{4D7886E4-B284-4E2E-9825-C2D2C4EA75F4}"/>
            </a:ext>
          </a:extLst>
        </xdr:cNvPr>
        <xdr:cNvSpPr/>
      </xdr:nvSpPr>
      <xdr:spPr>
        <a:xfrm>
          <a:off x="3705225" y="137276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9" name="テキスト ボックス 138">
          <a:extLst>
            <a:ext uri="{FF2B5EF4-FFF2-40B4-BE49-F238E27FC236}">
              <a16:creationId xmlns:a16="http://schemas.microsoft.com/office/drawing/2014/main" id="{BCC7C0F1-418D-4301-8F5B-03E8ED9144DD}"/>
            </a:ext>
          </a:extLst>
        </xdr:cNvPr>
        <xdr:cNvSpPr txBox="1"/>
      </xdr:nvSpPr>
      <xdr:spPr>
        <a:xfrm>
          <a:off x="3409950" y="13382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66</xdr:row>
      <xdr:rowOff>55739</xdr:rowOff>
    </xdr:to>
    <xdr:cxnSp macro="">
      <xdr:nvCxnSpPr>
        <xdr:cNvPr id="140" name="直線コネクタ 139">
          <a:extLst>
            <a:ext uri="{FF2B5EF4-FFF2-40B4-BE49-F238E27FC236}">
              <a16:creationId xmlns:a16="http://schemas.microsoft.com/office/drawing/2014/main" id="{B23914D4-7A0C-4BC1-950D-142105880ADC}"/>
            </a:ext>
          </a:extLst>
        </xdr:cNvPr>
        <xdr:cNvCxnSpPr/>
      </xdr:nvCxnSpPr>
      <xdr:spPr>
        <a:xfrm flipV="1">
          <a:off x="2124075" y="14656858"/>
          <a:ext cx="819150" cy="48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41" name="フローチャート: 判断 140">
          <a:extLst>
            <a:ext uri="{FF2B5EF4-FFF2-40B4-BE49-F238E27FC236}">
              <a16:creationId xmlns:a16="http://schemas.microsoft.com/office/drawing/2014/main" id="{0B53A9A4-3B0A-404B-8550-4C6831E560A5}"/>
            </a:ext>
          </a:extLst>
        </xdr:cNvPr>
        <xdr:cNvSpPr/>
      </xdr:nvSpPr>
      <xdr:spPr>
        <a:xfrm>
          <a:off x="2886075" y="14518922"/>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2" name="テキスト ボックス 141">
          <a:extLst>
            <a:ext uri="{FF2B5EF4-FFF2-40B4-BE49-F238E27FC236}">
              <a16:creationId xmlns:a16="http://schemas.microsoft.com/office/drawing/2014/main" id="{3B48DFEF-9D17-46A4-A531-70CE2073F020}"/>
            </a:ext>
          </a:extLst>
        </xdr:cNvPr>
        <xdr:cNvSpPr txBox="1"/>
      </xdr:nvSpPr>
      <xdr:spPr>
        <a:xfrm>
          <a:off x="2600325" y="1423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160161</xdr:rowOff>
    </xdr:from>
    <xdr:to>
      <xdr:col>11</xdr:col>
      <xdr:colOff>31750</xdr:colOff>
      <xdr:row>66</xdr:row>
      <xdr:rowOff>55739</xdr:rowOff>
    </xdr:to>
    <xdr:cxnSp macro="">
      <xdr:nvCxnSpPr>
        <xdr:cNvPr id="143" name="直線コネクタ 142">
          <a:extLst>
            <a:ext uri="{FF2B5EF4-FFF2-40B4-BE49-F238E27FC236}">
              <a16:creationId xmlns:a16="http://schemas.microsoft.com/office/drawing/2014/main" id="{523A869D-D56E-40EE-9CE6-7A25904AEB7D}"/>
            </a:ext>
          </a:extLst>
        </xdr:cNvPr>
        <xdr:cNvCxnSpPr/>
      </xdr:nvCxnSpPr>
      <xdr:spPr>
        <a:xfrm>
          <a:off x="1333500" y="15022336"/>
          <a:ext cx="790575" cy="1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ACFA28E2-099B-4FC9-9B04-FBA97AE2A144}"/>
            </a:ext>
          </a:extLst>
        </xdr:cNvPr>
        <xdr:cNvSpPr/>
      </xdr:nvSpPr>
      <xdr:spPr>
        <a:xfrm>
          <a:off x="2095500" y="14518922"/>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291F4482-6933-4100-9465-A768B3B1A06D}"/>
            </a:ext>
          </a:extLst>
        </xdr:cNvPr>
        <xdr:cNvSpPr txBox="1"/>
      </xdr:nvSpPr>
      <xdr:spPr>
        <a:xfrm>
          <a:off x="1781175" y="1423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6" name="フローチャート: 判断 145">
          <a:extLst>
            <a:ext uri="{FF2B5EF4-FFF2-40B4-BE49-F238E27FC236}">
              <a16:creationId xmlns:a16="http://schemas.microsoft.com/office/drawing/2014/main" id="{DBB4F315-D6AE-4E92-82C2-5C6B6796FD82}"/>
            </a:ext>
          </a:extLst>
        </xdr:cNvPr>
        <xdr:cNvSpPr/>
      </xdr:nvSpPr>
      <xdr:spPr>
        <a:xfrm>
          <a:off x="1285875" y="144384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7" name="テキスト ボックス 146">
          <a:extLst>
            <a:ext uri="{FF2B5EF4-FFF2-40B4-BE49-F238E27FC236}">
              <a16:creationId xmlns:a16="http://schemas.microsoft.com/office/drawing/2014/main" id="{F403882F-E026-4506-9BE7-01461FEDC05A}"/>
            </a:ext>
          </a:extLst>
        </xdr:cNvPr>
        <xdr:cNvSpPr txBox="1"/>
      </xdr:nvSpPr>
      <xdr:spPr>
        <a:xfrm>
          <a:off x="971550" y="1408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0E54765-5E0F-4788-BB8B-489252959594}"/>
            </a:ext>
          </a:extLst>
        </xdr:cNvPr>
        <xdr:cNvSpPr txBox="1"/>
      </xdr:nvSpPr>
      <xdr:spPr>
        <a:xfrm>
          <a:off x="4314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4AC79E0-2AE9-40AE-9280-3B39D8A484F4}"/>
            </a:ext>
          </a:extLst>
        </xdr:cNvPr>
        <xdr:cNvSpPr txBox="1"/>
      </xdr:nvSpPr>
      <xdr:spPr>
        <a:xfrm>
          <a:off x="3552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06EB619-23E4-4BF8-88A0-763EA3FA0D1D}"/>
            </a:ext>
          </a:extLst>
        </xdr:cNvPr>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300A171-95B5-4ABF-B14E-7D94F2992E08}"/>
            </a:ext>
          </a:extLst>
        </xdr:cNvPr>
        <xdr:cNvSpPr txBox="1"/>
      </xdr:nvSpPr>
      <xdr:spPr>
        <a:xfrm>
          <a:off x="19335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758B64BA-2F69-4728-B82A-9F4C49548C5F}"/>
            </a:ext>
          </a:extLst>
        </xdr:cNvPr>
        <xdr:cNvSpPr txBox="1"/>
      </xdr:nvSpPr>
      <xdr:spPr>
        <a:xfrm>
          <a:off x="11334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90311</xdr:rowOff>
    </xdr:from>
    <xdr:to>
      <xdr:col>23</xdr:col>
      <xdr:colOff>184150</xdr:colOff>
      <xdr:row>64</xdr:row>
      <xdr:rowOff>20461</xdr:rowOff>
    </xdr:to>
    <xdr:sp macro="" textlink="">
      <xdr:nvSpPr>
        <xdr:cNvPr id="153" name="楕円 152">
          <a:extLst>
            <a:ext uri="{FF2B5EF4-FFF2-40B4-BE49-F238E27FC236}">
              <a16:creationId xmlns:a16="http://schemas.microsoft.com/office/drawing/2014/main" id="{7E138948-9217-48FA-9969-0B7F3F719532}"/>
            </a:ext>
          </a:extLst>
        </xdr:cNvPr>
        <xdr:cNvSpPr/>
      </xdr:nvSpPr>
      <xdr:spPr>
        <a:xfrm>
          <a:off x="4467225" y="14488936"/>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62388</xdr:rowOff>
    </xdr:from>
    <xdr:ext cx="762000" cy="259045"/>
    <xdr:sp macro="" textlink="">
      <xdr:nvSpPr>
        <xdr:cNvPr id="154" name="財政構造の弾力性該当値テキスト">
          <a:extLst>
            <a:ext uri="{FF2B5EF4-FFF2-40B4-BE49-F238E27FC236}">
              <a16:creationId xmlns:a16="http://schemas.microsoft.com/office/drawing/2014/main" id="{961ABCD1-9918-40D3-A1C5-E00E8AFFE1D1}"/>
            </a:ext>
          </a:extLst>
        </xdr:cNvPr>
        <xdr:cNvSpPr txBox="1"/>
      </xdr:nvSpPr>
      <xdr:spPr>
        <a:xfrm>
          <a:off x="4581525" y="144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130528</xdr:rowOff>
    </xdr:from>
    <xdr:to>
      <xdr:col>19</xdr:col>
      <xdr:colOff>184150</xdr:colOff>
      <xdr:row>64</xdr:row>
      <xdr:rowOff>60678</xdr:rowOff>
    </xdr:to>
    <xdr:sp macro="" textlink="">
      <xdr:nvSpPr>
        <xdr:cNvPr id="155" name="楕円 154">
          <a:extLst>
            <a:ext uri="{FF2B5EF4-FFF2-40B4-BE49-F238E27FC236}">
              <a16:creationId xmlns:a16="http://schemas.microsoft.com/office/drawing/2014/main" id="{C6294010-EA5F-4446-828E-6CC61EF43D46}"/>
            </a:ext>
          </a:extLst>
        </xdr:cNvPr>
        <xdr:cNvSpPr/>
      </xdr:nvSpPr>
      <xdr:spPr>
        <a:xfrm>
          <a:off x="3705225" y="14532328"/>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45455</xdr:rowOff>
    </xdr:from>
    <xdr:ext cx="736600" cy="259045"/>
    <xdr:sp macro="" textlink="">
      <xdr:nvSpPr>
        <xdr:cNvPr id="156" name="テキスト ボックス 155">
          <a:extLst>
            <a:ext uri="{FF2B5EF4-FFF2-40B4-BE49-F238E27FC236}">
              <a16:creationId xmlns:a16="http://schemas.microsoft.com/office/drawing/2014/main" id="{B65CA0C7-3C5D-4A31-85BB-EA9BF64042E5}"/>
            </a:ext>
          </a:extLst>
        </xdr:cNvPr>
        <xdr:cNvSpPr txBox="1"/>
      </xdr:nvSpPr>
      <xdr:spPr>
        <a:xfrm>
          <a:off x="3409950" y="14679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7" name="楕円 156">
          <a:extLst>
            <a:ext uri="{FF2B5EF4-FFF2-40B4-BE49-F238E27FC236}">
              <a16:creationId xmlns:a16="http://schemas.microsoft.com/office/drawing/2014/main" id="{583155CD-38BD-4D4A-A680-6D0A9B0ABAD6}"/>
            </a:ext>
          </a:extLst>
        </xdr:cNvPr>
        <xdr:cNvSpPr/>
      </xdr:nvSpPr>
      <xdr:spPr>
        <a:xfrm>
          <a:off x="2886075" y="14542558"/>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8" name="テキスト ボックス 157">
          <a:extLst>
            <a:ext uri="{FF2B5EF4-FFF2-40B4-BE49-F238E27FC236}">
              <a16:creationId xmlns:a16="http://schemas.microsoft.com/office/drawing/2014/main" id="{A34D6EBE-2C43-45F4-93ED-76DD7052B95C}"/>
            </a:ext>
          </a:extLst>
        </xdr:cNvPr>
        <xdr:cNvSpPr txBox="1"/>
      </xdr:nvSpPr>
      <xdr:spPr>
        <a:xfrm>
          <a:off x="2600325" y="1468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4939</xdr:rowOff>
    </xdr:from>
    <xdr:to>
      <xdr:col>11</xdr:col>
      <xdr:colOff>82550</xdr:colOff>
      <xdr:row>66</xdr:row>
      <xdr:rowOff>106539</xdr:rowOff>
    </xdr:to>
    <xdr:sp macro="" textlink="">
      <xdr:nvSpPr>
        <xdr:cNvPr id="159" name="楕円 158">
          <a:extLst>
            <a:ext uri="{FF2B5EF4-FFF2-40B4-BE49-F238E27FC236}">
              <a16:creationId xmlns:a16="http://schemas.microsoft.com/office/drawing/2014/main" id="{2F19856C-E04A-4AC0-B9F3-728FBE4DA588}"/>
            </a:ext>
          </a:extLst>
        </xdr:cNvPr>
        <xdr:cNvSpPr/>
      </xdr:nvSpPr>
      <xdr:spPr>
        <a:xfrm>
          <a:off x="2095500" y="150957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91316</xdr:rowOff>
    </xdr:from>
    <xdr:ext cx="762000" cy="259045"/>
    <xdr:sp macro="" textlink="">
      <xdr:nvSpPr>
        <xdr:cNvPr id="160" name="テキスト ボックス 159">
          <a:extLst>
            <a:ext uri="{FF2B5EF4-FFF2-40B4-BE49-F238E27FC236}">
              <a16:creationId xmlns:a16="http://schemas.microsoft.com/office/drawing/2014/main" id="{D8A5720D-24B3-412C-BEF4-3B1185C1D63A}"/>
            </a:ext>
          </a:extLst>
        </xdr:cNvPr>
        <xdr:cNvSpPr txBox="1"/>
      </xdr:nvSpPr>
      <xdr:spPr>
        <a:xfrm>
          <a:off x="1781175" y="151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109361</xdr:rowOff>
    </xdr:from>
    <xdr:to>
      <xdr:col>7</xdr:col>
      <xdr:colOff>31750</xdr:colOff>
      <xdr:row>66</xdr:row>
      <xdr:rowOff>39511</xdr:rowOff>
    </xdr:to>
    <xdr:sp macro="" textlink="">
      <xdr:nvSpPr>
        <xdr:cNvPr id="161" name="楕円 160">
          <a:extLst>
            <a:ext uri="{FF2B5EF4-FFF2-40B4-BE49-F238E27FC236}">
              <a16:creationId xmlns:a16="http://schemas.microsoft.com/office/drawing/2014/main" id="{E7E35F45-D61B-45DF-B2F5-82DAC27AD716}"/>
            </a:ext>
          </a:extLst>
        </xdr:cNvPr>
        <xdr:cNvSpPr/>
      </xdr:nvSpPr>
      <xdr:spPr>
        <a:xfrm>
          <a:off x="1285875" y="14965186"/>
          <a:ext cx="7620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24288</xdr:rowOff>
    </xdr:from>
    <xdr:ext cx="762000" cy="259045"/>
    <xdr:sp macro="" textlink="">
      <xdr:nvSpPr>
        <xdr:cNvPr id="162" name="テキスト ボックス 161">
          <a:extLst>
            <a:ext uri="{FF2B5EF4-FFF2-40B4-BE49-F238E27FC236}">
              <a16:creationId xmlns:a16="http://schemas.microsoft.com/office/drawing/2014/main" id="{A3A8C5C2-9E2C-41BA-BD66-3E74147EFA31}"/>
            </a:ext>
          </a:extLst>
        </xdr:cNvPr>
        <xdr:cNvSpPr txBox="1"/>
      </xdr:nvSpPr>
      <xdr:spPr>
        <a:xfrm>
          <a:off x="971550" y="151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39B82E11-6A41-4BFB-ABF1-C036BBD18D18}"/>
            </a:ext>
          </a:extLst>
        </xdr:cNvPr>
        <xdr:cNvSpPr/>
      </xdr:nvSpPr>
      <xdr:spPr>
        <a:xfrm>
          <a:off x="704850"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9E6E1CFB-9C3F-4C01-89A6-07236EF6A336}"/>
            </a:ext>
          </a:extLst>
        </xdr:cNvPr>
        <xdr:cNvSpPr txBox="1"/>
      </xdr:nvSpPr>
      <xdr:spPr>
        <a:xfrm>
          <a:off x="749728" y="1728787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625D1723-825B-4985-A865-41505162BA73}"/>
            </a:ext>
          </a:extLst>
        </xdr:cNvPr>
        <xdr:cNvSpPr txBox="1"/>
      </xdr:nvSpPr>
      <xdr:spPr>
        <a:xfrm>
          <a:off x="3784172"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FABCE182-7AFD-4886-81AF-58F7108B367B}"/>
            </a:ext>
          </a:extLst>
        </xdr:cNvPr>
        <xdr:cNvSpPr/>
      </xdr:nvSpPr>
      <xdr:spPr>
        <a:xfrm>
          <a:off x="5372100" y="1717357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15F5ACA6-873B-4B4F-8BBE-3AC6D7F78C2E}"/>
            </a:ext>
          </a:extLst>
        </xdr:cNvPr>
        <xdr:cNvSpPr/>
      </xdr:nvSpPr>
      <xdr:spPr>
        <a:xfrm>
          <a:off x="5372100" y="174212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A37B23AC-D804-4536-B19C-D9355CAFB74A}"/>
            </a:ext>
          </a:extLst>
        </xdr:cNvPr>
        <xdr:cNvSpPr/>
      </xdr:nvSpPr>
      <xdr:spPr>
        <a:xfrm>
          <a:off x="6867525" y="1717357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E8127DF1-6681-42FE-AB2F-CB8D583BE054}"/>
            </a:ext>
          </a:extLst>
        </xdr:cNvPr>
        <xdr:cNvSpPr/>
      </xdr:nvSpPr>
      <xdr:spPr>
        <a:xfrm>
          <a:off x="6867525" y="174212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FD43DD2E-A28D-4589-8632-6DE92D7FDA0B}"/>
            </a:ext>
          </a:extLst>
        </xdr:cNvPr>
        <xdr:cNvSpPr/>
      </xdr:nvSpPr>
      <xdr:spPr>
        <a:xfrm>
          <a:off x="8201025" y="171735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EE4348FF-FBC6-4F64-9430-D4B623264A22}"/>
            </a:ext>
          </a:extLst>
        </xdr:cNvPr>
        <xdr:cNvSpPr/>
      </xdr:nvSpPr>
      <xdr:spPr>
        <a:xfrm>
          <a:off x="8201025" y="174212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2DA728FF-B4C3-487D-B0C9-A3DCAF8CB958}"/>
            </a:ext>
          </a:extLst>
        </xdr:cNvPr>
        <xdr:cNvSpPr/>
      </xdr:nvSpPr>
      <xdr:spPr>
        <a:xfrm>
          <a:off x="704850"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516C53D0-2EB2-43A6-A37E-DCD2CE288C9E}"/>
            </a:ext>
          </a:extLst>
        </xdr:cNvPr>
        <xdr:cNvSpPr/>
      </xdr:nvSpPr>
      <xdr:spPr>
        <a:xfrm>
          <a:off x="5495925" y="1785937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FCC33C5C-EC38-4B7B-B5DE-C7BB2988E0C9}"/>
            </a:ext>
          </a:extLst>
        </xdr:cNvPr>
        <xdr:cNvSpPr/>
      </xdr:nvSpPr>
      <xdr:spPr>
        <a:xfrm>
          <a:off x="5495925" y="17859375"/>
          <a:ext cx="3457575"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7BD4F7A2-C2A9-488A-AF50-65757B68D987}"/>
            </a:ext>
          </a:extLst>
        </xdr:cNvPr>
        <xdr:cNvSpPr txBox="1"/>
      </xdr:nvSpPr>
      <xdr:spPr>
        <a:xfrm>
          <a:off x="5610225" y="18288000"/>
          <a:ext cx="5248275"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人口一人当たり人件費は、平成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引き続き、令和元年度は教職員数の増による人件費の増により増加した。令和２年度は、会計年度任用職員制度の開始による人件費の増により増加した。令和３年度は、会計年度任用職員にかかる報酬の増等により増加した。</a:t>
          </a:r>
        </a:p>
        <a:p>
          <a:r>
            <a:rPr kumimoji="1" lang="ja-JP" altLang="en-US" sz="1000">
              <a:latin typeface="ＭＳ Ｐゴシック" panose="020B0600070205080204" pitchFamily="50" charset="-128"/>
              <a:ea typeface="ＭＳ Ｐゴシック" panose="020B0600070205080204" pitchFamily="50" charset="-128"/>
            </a:rPr>
            <a:t>人口一人当たり物件費は、平成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年度は中学校完全給食実施の通年化等により増となった。令和元年度は、プレミアム付き商品券の実施等により増となった。令和２年度は、公立学校におけるかわさき</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スクール構想端末（タブレット）整備等により増加となった。令和３年度は、新型コロナウイルスワクチン接種の実施や学校給食費の公会計化の開始に伴う学校給食物資購入費の増により増加した。令和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年度は、物価高騰に伴う光熱費の増により増加した。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A9A3D091-0708-4C2D-8EAC-2A47CC5CC038}"/>
            </a:ext>
          </a:extLst>
        </xdr:cNvPr>
        <xdr:cNvSpPr txBox="1"/>
      </xdr:nvSpPr>
      <xdr:spPr>
        <a:xfrm>
          <a:off x="666750" y="17611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380F39AB-5A47-41C1-8ADA-8967D326D1DB}"/>
            </a:ext>
          </a:extLst>
        </xdr:cNvPr>
        <xdr:cNvCxnSpPr/>
      </xdr:nvCxnSpPr>
      <xdr:spPr>
        <a:xfrm>
          <a:off x="704850"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BC82F58C-C50B-4B01-9B83-CBA4F6DBD200}"/>
            </a:ext>
          </a:extLst>
        </xdr:cNvPr>
        <xdr:cNvSpPr txBox="1"/>
      </xdr:nvSpPr>
      <xdr:spPr>
        <a:xfrm>
          <a:off x="0"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7E7BEC6A-1AC4-4346-B0CF-5E46D71404A1}"/>
            </a:ext>
          </a:extLst>
        </xdr:cNvPr>
        <xdr:cNvCxnSpPr/>
      </xdr:nvCxnSpPr>
      <xdr:spPr>
        <a:xfrm>
          <a:off x="704850" y="204120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A89D27D0-6D57-4A34-9C07-E6AB8BB1BB79}"/>
            </a:ext>
          </a:extLst>
        </xdr:cNvPr>
        <xdr:cNvSpPr txBox="1"/>
      </xdr:nvSpPr>
      <xdr:spPr>
        <a:xfrm>
          <a:off x="0" y="2021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49C62CEC-762B-469D-9DE5-ECEA3262E9D3}"/>
            </a:ext>
          </a:extLst>
        </xdr:cNvPr>
        <xdr:cNvCxnSpPr/>
      </xdr:nvCxnSpPr>
      <xdr:spPr>
        <a:xfrm>
          <a:off x="704850" y="19764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A003BAFF-6985-48BA-A148-C6226E045ADC}"/>
            </a:ext>
          </a:extLst>
        </xdr:cNvPr>
        <xdr:cNvSpPr txBox="1"/>
      </xdr:nvSpPr>
      <xdr:spPr>
        <a:xfrm>
          <a:off x="0" y="195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FC823DC5-CFC8-455B-B1B7-4D7663493FDC}"/>
            </a:ext>
          </a:extLst>
        </xdr:cNvPr>
        <xdr:cNvCxnSpPr/>
      </xdr:nvCxnSpPr>
      <xdr:spPr>
        <a:xfrm>
          <a:off x="704850" y="191071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503A794F-7BF0-4AE9-884C-E0C560740E85}"/>
            </a:ext>
          </a:extLst>
        </xdr:cNvPr>
        <xdr:cNvSpPr txBox="1"/>
      </xdr:nvSpPr>
      <xdr:spPr>
        <a:xfrm>
          <a:off x="0" y="1890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F6664525-47F8-4421-99D6-439C9CD04E64}"/>
            </a:ext>
          </a:extLst>
        </xdr:cNvPr>
        <xdr:cNvCxnSpPr/>
      </xdr:nvCxnSpPr>
      <xdr:spPr>
        <a:xfrm>
          <a:off x="704850" y="18449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CC5DC2AC-C148-441D-8EDF-493F94A22AFB}"/>
            </a:ext>
          </a:extLst>
        </xdr:cNvPr>
        <xdr:cNvSpPr txBox="1"/>
      </xdr:nvSpPr>
      <xdr:spPr>
        <a:xfrm>
          <a:off x="0" y="183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6756EFCB-0B87-4CF8-84A4-9AE7BE01B8A8}"/>
            </a:ext>
          </a:extLst>
        </xdr:cNvPr>
        <xdr:cNvCxnSpPr/>
      </xdr:nvCxnSpPr>
      <xdr:spPr>
        <a:xfrm>
          <a:off x="704850"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AF59957E-72A9-41D2-A99B-34F3FD6B1278}"/>
            </a:ext>
          </a:extLst>
        </xdr:cNvPr>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299FA6E9-EFED-4792-AF71-3178B9E44BB6}"/>
            </a:ext>
          </a:extLst>
        </xdr:cNvPr>
        <xdr:cNvSpPr/>
      </xdr:nvSpPr>
      <xdr:spPr>
        <a:xfrm>
          <a:off x="704850"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90" name="直線コネクタ 189">
          <a:extLst>
            <a:ext uri="{FF2B5EF4-FFF2-40B4-BE49-F238E27FC236}">
              <a16:creationId xmlns:a16="http://schemas.microsoft.com/office/drawing/2014/main" id="{4B71DE11-ACD7-46EB-8DFD-06AB1DFAC88C}"/>
            </a:ext>
          </a:extLst>
        </xdr:cNvPr>
        <xdr:cNvCxnSpPr/>
      </xdr:nvCxnSpPr>
      <xdr:spPr>
        <a:xfrm flipV="1">
          <a:off x="4514850" y="19119157"/>
          <a:ext cx="0" cy="1357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91" name="人件費・物件費等の状況最小値テキスト">
          <a:extLst>
            <a:ext uri="{FF2B5EF4-FFF2-40B4-BE49-F238E27FC236}">
              <a16:creationId xmlns:a16="http://schemas.microsoft.com/office/drawing/2014/main" id="{4529E76F-7929-4EE4-B0C9-58944EDE1659}"/>
            </a:ext>
          </a:extLst>
        </xdr:cNvPr>
        <xdr:cNvSpPr txBox="1"/>
      </xdr:nvSpPr>
      <xdr:spPr>
        <a:xfrm>
          <a:off x="4581525" y="2045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2" name="直線コネクタ 191">
          <a:extLst>
            <a:ext uri="{FF2B5EF4-FFF2-40B4-BE49-F238E27FC236}">
              <a16:creationId xmlns:a16="http://schemas.microsoft.com/office/drawing/2014/main" id="{3CDC8B74-5757-44B2-81E0-35C504316838}"/>
            </a:ext>
          </a:extLst>
        </xdr:cNvPr>
        <xdr:cNvCxnSpPr/>
      </xdr:nvCxnSpPr>
      <xdr:spPr>
        <a:xfrm>
          <a:off x="4429125" y="204770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3" name="人件費・物件費等の状況最大値テキスト">
          <a:extLst>
            <a:ext uri="{FF2B5EF4-FFF2-40B4-BE49-F238E27FC236}">
              <a16:creationId xmlns:a16="http://schemas.microsoft.com/office/drawing/2014/main" id="{13F26194-C20D-4677-9C5B-269BC50BEE48}"/>
            </a:ext>
          </a:extLst>
        </xdr:cNvPr>
        <xdr:cNvSpPr txBox="1"/>
      </xdr:nvSpPr>
      <xdr:spPr>
        <a:xfrm>
          <a:off x="4581525" y="1880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4" name="直線コネクタ 193">
          <a:extLst>
            <a:ext uri="{FF2B5EF4-FFF2-40B4-BE49-F238E27FC236}">
              <a16:creationId xmlns:a16="http://schemas.microsoft.com/office/drawing/2014/main" id="{57EEC5C6-0FFB-47FE-9C54-FB93EE8B7214}"/>
            </a:ext>
          </a:extLst>
        </xdr:cNvPr>
        <xdr:cNvCxnSpPr/>
      </xdr:nvCxnSpPr>
      <xdr:spPr>
        <a:xfrm>
          <a:off x="4429125" y="191191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121665</xdr:rowOff>
    </xdr:from>
    <xdr:to>
      <xdr:col>23</xdr:col>
      <xdr:colOff>133350</xdr:colOff>
      <xdr:row>85</xdr:row>
      <xdr:rowOff>4869</xdr:rowOff>
    </xdr:to>
    <xdr:cxnSp macro="">
      <xdr:nvCxnSpPr>
        <xdr:cNvPr id="195" name="直線コネクタ 194">
          <a:extLst>
            <a:ext uri="{FF2B5EF4-FFF2-40B4-BE49-F238E27FC236}">
              <a16:creationId xmlns:a16="http://schemas.microsoft.com/office/drawing/2014/main" id="{DC1B41D4-303B-42FA-9B9A-B089CC71C637}"/>
            </a:ext>
          </a:extLst>
        </xdr:cNvPr>
        <xdr:cNvCxnSpPr/>
      </xdr:nvCxnSpPr>
      <xdr:spPr>
        <a:xfrm>
          <a:off x="3752850" y="19327240"/>
          <a:ext cx="7620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6" name="人件費・物件費等の状況平均値テキスト">
          <a:extLst>
            <a:ext uri="{FF2B5EF4-FFF2-40B4-BE49-F238E27FC236}">
              <a16:creationId xmlns:a16="http://schemas.microsoft.com/office/drawing/2014/main" id="{2CB51EAB-790F-46FF-B43E-31D2C37C6ABF}"/>
            </a:ext>
          </a:extLst>
        </xdr:cNvPr>
        <xdr:cNvSpPr txBox="1"/>
      </xdr:nvSpPr>
      <xdr:spPr>
        <a:xfrm>
          <a:off x="4581525" y="1957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7" name="フローチャート: 判断 196">
          <a:extLst>
            <a:ext uri="{FF2B5EF4-FFF2-40B4-BE49-F238E27FC236}">
              <a16:creationId xmlns:a16="http://schemas.microsoft.com/office/drawing/2014/main" id="{A1E4EDB1-CEDD-4A91-9A66-49BFD28F0140}"/>
            </a:ext>
          </a:extLst>
        </xdr:cNvPr>
        <xdr:cNvSpPr/>
      </xdr:nvSpPr>
      <xdr:spPr>
        <a:xfrm>
          <a:off x="4467225" y="19601805"/>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73273</xdr:rowOff>
    </xdr:from>
    <xdr:to>
      <xdr:col>19</xdr:col>
      <xdr:colOff>133350</xdr:colOff>
      <xdr:row>84</xdr:row>
      <xdr:rowOff>121665</xdr:rowOff>
    </xdr:to>
    <xdr:cxnSp macro="">
      <xdr:nvCxnSpPr>
        <xdr:cNvPr id="198" name="直線コネクタ 197">
          <a:extLst>
            <a:ext uri="{FF2B5EF4-FFF2-40B4-BE49-F238E27FC236}">
              <a16:creationId xmlns:a16="http://schemas.microsoft.com/office/drawing/2014/main" id="{0687874E-B388-4D5E-9297-990BBEA63A1A}"/>
            </a:ext>
          </a:extLst>
        </xdr:cNvPr>
        <xdr:cNvCxnSpPr/>
      </xdr:nvCxnSpPr>
      <xdr:spPr>
        <a:xfrm>
          <a:off x="2943225" y="18818473"/>
          <a:ext cx="809625" cy="5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9" name="フローチャート: 判断 198">
          <a:extLst>
            <a:ext uri="{FF2B5EF4-FFF2-40B4-BE49-F238E27FC236}">
              <a16:creationId xmlns:a16="http://schemas.microsoft.com/office/drawing/2014/main" id="{470A957A-28DE-4C2D-BC89-45C4433CF248}"/>
            </a:ext>
          </a:extLst>
        </xdr:cNvPr>
        <xdr:cNvSpPr/>
      </xdr:nvSpPr>
      <xdr:spPr>
        <a:xfrm>
          <a:off x="3705225" y="194881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200" name="テキスト ボックス 199">
          <a:extLst>
            <a:ext uri="{FF2B5EF4-FFF2-40B4-BE49-F238E27FC236}">
              <a16:creationId xmlns:a16="http://schemas.microsoft.com/office/drawing/2014/main" id="{0C09BBEC-E919-4550-8578-B176B403F082}"/>
            </a:ext>
          </a:extLst>
        </xdr:cNvPr>
        <xdr:cNvSpPr txBox="1"/>
      </xdr:nvSpPr>
      <xdr:spPr>
        <a:xfrm>
          <a:off x="3409950" y="19571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146465</xdr:rowOff>
    </xdr:from>
    <xdr:to>
      <xdr:col>15</xdr:col>
      <xdr:colOff>82550</xdr:colOff>
      <xdr:row>82</xdr:row>
      <xdr:rowOff>73273</xdr:rowOff>
    </xdr:to>
    <xdr:cxnSp macro="">
      <xdr:nvCxnSpPr>
        <xdr:cNvPr id="201" name="直線コネクタ 200">
          <a:extLst>
            <a:ext uri="{FF2B5EF4-FFF2-40B4-BE49-F238E27FC236}">
              <a16:creationId xmlns:a16="http://schemas.microsoft.com/office/drawing/2014/main" id="{0B36AB2E-15C5-4CC4-BA78-5E7E56BB2F23}"/>
            </a:ext>
          </a:extLst>
        </xdr:cNvPr>
        <xdr:cNvCxnSpPr/>
      </xdr:nvCxnSpPr>
      <xdr:spPr>
        <a:xfrm>
          <a:off x="2124075" y="18659890"/>
          <a:ext cx="819150" cy="15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2" name="フローチャート: 判断 201">
          <a:extLst>
            <a:ext uri="{FF2B5EF4-FFF2-40B4-BE49-F238E27FC236}">
              <a16:creationId xmlns:a16="http://schemas.microsoft.com/office/drawing/2014/main" id="{B3B71335-9AA6-470B-9E7A-8BC347F351B1}"/>
            </a:ext>
          </a:extLst>
        </xdr:cNvPr>
        <xdr:cNvSpPr/>
      </xdr:nvSpPr>
      <xdr:spPr>
        <a:xfrm>
          <a:off x="2886075" y="19060968"/>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3" name="テキスト ボックス 202">
          <a:extLst>
            <a:ext uri="{FF2B5EF4-FFF2-40B4-BE49-F238E27FC236}">
              <a16:creationId xmlns:a16="http://schemas.microsoft.com/office/drawing/2014/main" id="{E248D1F5-D4BA-4777-AFF5-8F8C0F2C3CD0}"/>
            </a:ext>
          </a:extLst>
        </xdr:cNvPr>
        <xdr:cNvSpPr txBox="1"/>
      </xdr:nvSpPr>
      <xdr:spPr>
        <a:xfrm>
          <a:off x="2600325" y="1921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103127</xdr:rowOff>
    </xdr:from>
    <xdr:to>
      <xdr:col>11</xdr:col>
      <xdr:colOff>31750</xdr:colOff>
      <xdr:row>81</xdr:row>
      <xdr:rowOff>146465</xdr:rowOff>
    </xdr:to>
    <xdr:cxnSp macro="">
      <xdr:nvCxnSpPr>
        <xdr:cNvPr id="204" name="直線コネクタ 203">
          <a:extLst>
            <a:ext uri="{FF2B5EF4-FFF2-40B4-BE49-F238E27FC236}">
              <a16:creationId xmlns:a16="http://schemas.microsoft.com/office/drawing/2014/main" id="{2E792A5B-CBAF-410B-8516-8DE04F11AC47}"/>
            </a:ext>
          </a:extLst>
        </xdr:cNvPr>
        <xdr:cNvCxnSpPr/>
      </xdr:nvCxnSpPr>
      <xdr:spPr>
        <a:xfrm>
          <a:off x="1333500" y="18622902"/>
          <a:ext cx="790575"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5" name="フローチャート: 判断 204">
          <a:extLst>
            <a:ext uri="{FF2B5EF4-FFF2-40B4-BE49-F238E27FC236}">
              <a16:creationId xmlns:a16="http://schemas.microsoft.com/office/drawing/2014/main" id="{1A9CB788-C549-4352-8009-2357B655F88D}"/>
            </a:ext>
          </a:extLst>
        </xdr:cNvPr>
        <xdr:cNvSpPr/>
      </xdr:nvSpPr>
      <xdr:spPr>
        <a:xfrm>
          <a:off x="2095500" y="18832909"/>
          <a:ext cx="85725"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6" name="テキスト ボックス 205">
          <a:extLst>
            <a:ext uri="{FF2B5EF4-FFF2-40B4-BE49-F238E27FC236}">
              <a16:creationId xmlns:a16="http://schemas.microsoft.com/office/drawing/2014/main" id="{369ACFDF-FD3A-4EC8-9F5B-A1E75EBC976A}"/>
            </a:ext>
          </a:extLst>
        </xdr:cNvPr>
        <xdr:cNvSpPr txBox="1"/>
      </xdr:nvSpPr>
      <xdr:spPr>
        <a:xfrm>
          <a:off x="1781175" y="1891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7" name="フローチャート: 判断 206">
          <a:extLst>
            <a:ext uri="{FF2B5EF4-FFF2-40B4-BE49-F238E27FC236}">
              <a16:creationId xmlns:a16="http://schemas.microsoft.com/office/drawing/2014/main" id="{6F83E36E-4AC6-42BE-AE90-28E5DB708D16}"/>
            </a:ext>
          </a:extLst>
        </xdr:cNvPr>
        <xdr:cNvSpPr/>
      </xdr:nvSpPr>
      <xdr:spPr>
        <a:xfrm>
          <a:off x="1285875" y="1877168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8" name="テキスト ボックス 207">
          <a:extLst>
            <a:ext uri="{FF2B5EF4-FFF2-40B4-BE49-F238E27FC236}">
              <a16:creationId xmlns:a16="http://schemas.microsoft.com/office/drawing/2014/main" id="{C2309E38-446D-41CD-B4AE-07E78255B5D0}"/>
            </a:ext>
          </a:extLst>
        </xdr:cNvPr>
        <xdr:cNvSpPr txBox="1"/>
      </xdr:nvSpPr>
      <xdr:spPr>
        <a:xfrm>
          <a:off x="971550" y="1886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CA63350-7D13-452A-A343-A3390524C18F}"/>
            </a:ext>
          </a:extLst>
        </xdr:cNvPr>
        <xdr:cNvSpPr txBox="1"/>
      </xdr:nvSpPr>
      <xdr:spPr>
        <a:xfrm>
          <a:off x="4314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FC53EEA-0821-47B4-8D74-6D665CDEE624}"/>
            </a:ext>
          </a:extLst>
        </xdr:cNvPr>
        <xdr:cNvSpPr txBox="1"/>
      </xdr:nvSpPr>
      <xdr:spPr>
        <a:xfrm>
          <a:off x="3552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C1D65FB-E121-466D-ADF9-8C7AC0130B0E}"/>
            </a:ext>
          </a:extLst>
        </xdr:cNvPr>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69C70C0-EF52-4664-ACD5-73ECDF64D29A}"/>
            </a:ext>
          </a:extLst>
        </xdr:cNvPr>
        <xdr:cNvSpPr txBox="1"/>
      </xdr:nvSpPr>
      <xdr:spPr>
        <a:xfrm>
          <a:off x="19335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6A5FF70-0A2A-47BB-916F-15145837223A}"/>
            </a:ext>
          </a:extLst>
        </xdr:cNvPr>
        <xdr:cNvSpPr txBox="1"/>
      </xdr:nvSpPr>
      <xdr:spPr>
        <a:xfrm>
          <a:off x="11334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125519</xdr:rowOff>
    </xdr:from>
    <xdr:to>
      <xdr:col>23</xdr:col>
      <xdr:colOff>184150</xdr:colOff>
      <xdr:row>85</xdr:row>
      <xdr:rowOff>55669</xdr:rowOff>
    </xdr:to>
    <xdr:sp macro="" textlink="">
      <xdr:nvSpPr>
        <xdr:cNvPr id="214" name="楕円 213">
          <a:extLst>
            <a:ext uri="{FF2B5EF4-FFF2-40B4-BE49-F238E27FC236}">
              <a16:creationId xmlns:a16="http://schemas.microsoft.com/office/drawing/2014/main" id="{1ED9210C-E36C-4402-A588-0FCE2911EB89}"/>
            </a:ext>
          </a:extLst>
        </xdr:cNvPr>
        <xdr:cNvSpPr/>
      </xdr:nvSpPr>
      <xdr:spPr>
        <a:xfrm>
          <a:off x="4467225" y="19324744"/>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142046</xdr:rowOff>
    </xdr:from>
    <xdr:ext cx="762000" cy="259045"/>
    <xdr:sp macro="" textlink="">
      <xdr:nvSpPr>
        <xdr:cNvPr id="215" name="人件費・物件費等の状況該当値テキスト">
          <a:extLst>
            <a:ext uri="{FF2B5EF4-FFF2-40B4-BE49-F238E27FC236}">
              <a16:creationId xmlns:a16="http://schemas.microsoft.com/office/drawing/2014/main" id="{9DF54F78-A645-4CB7-BCF6-815A330720E5}"/>
            </a:ext>
          </a:extLst>
        </xdr:cNvPr>
        <xdr:cNvSpPr txBox="1"/>
      </xdr:nvSpPr>
      <xdr:spPr>
        <a:xfrm>
          <a:off x="4581525" y="191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70865</xdr:rowOff>
    </xdr:from>
    <xdr:to>
      <xdr:col>19</xdr:col>
      <xdr:colOff>184150</xdr:colOff>
      <xdr:row>85</xdr:row>
      <xdr:rowOff>1015</xdr:rowOff>
    </xdr:to>
    <xdr:sp macro="" textlink="">
      <xdr:nvSpPr>
        <xdr:cNvPr id="216" name="楕円 215">
          <a:extLst>
            <a:ext uri="{FF2B5EF4-FFF2-40B4-BE49-F238E27FC236}">
              <a16:creationId xmlns:a16="http://schemas.microsoft.com/office/drawing/2014/main" id="{5AAAC4D1-BB2C-4798-B8F9-09357F54BAFF}"/>
            </a:ext>
          </a:extLst>
        </xdr:cNvPr>
        <xdr:cNvSpPr/>
      </xdr:nvSpPr>
      <xdr:spPr>
        <a:xfrm>
          <a:off x="3705225" y="19270090"/>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11192</xdr:rowOff>
    </xdr:from>
    <xdr:ext cx="736600" cy="259045"/>
    <xdr:sp macro="" textlink="">
      <xdr:nvSpPr>
        <xdr:cNvPr id="217" name="テキスト ボックス 216">
          <a:extLst>
            <a:ext uri="{FF2B5EF4-FFF2-40B4-BE49-F238E27FC236}">
              <a16:creationId xmlns:a16="http://schemas.microsoft.com/office/drawing/2014/main" id="{702CEB54-F3BB-414D-A6F7-A1A577E3B33C}"/>
            </a:ext>
          </a:extLst>
        </xdr:cNvPr>
        <xdr:cNvSpPr txBox="1"/>
      </xdr:nvSpPr>
      <xdr:spPr>
        <a:xfrm>
          <a:off x="3409950" y="1898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22473</xdr:rowOff>
    </xdr:from>
    <xdr:to>
      <xdr:col>15</xdr:col>
      <xdr:colOff>133350</xdr:colOff>
      <xdr:row>82</xdr:row>
      <xdr:rowOff>124073</xdr:rowOff>
    </xdr:to>
    <xdr:sp macro="" textlink="">
      <xdr:nvSpPr>
        <xdr:cNvPr id="218" name="楕円 217">
          <a:extLst>
            <a:ext uri="{FF2B5EF4-FFF2-40B4-BE49-F238E27FC236}">
              <a16:creationId xmlns:a16="http://schemas.microsoft.com/office/drawing/2014/main" id="{0558D01B-5CF8-410E-93FD-CABFA8C3953B}"/>
            </a:ext>
          </a:extLst>
        </xdr:cNvPr>
        <xdr:cNvSpPr/>
      </xdr:nvSpPr>
      <xdr:spPr>
        <a:xfrm>
          <a:off x="2886075" y="187708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134250</xdr:rowOff>
    </xdr:from>
    <xdr:ext cx="762000" cy="259045"/>
    <xdr:sp macro="" textlink="">
      <xdr:nvSpPr>
        <xdr:cNvPr id="219" name="テキスト ボックス 218">
          <a:extLst>
            <a:ext uri="{FF2B5EF4-FFF2-40B4-BE49-F238E27FC236}">
              <a16:creationId xmlns:a16="http://schemas.microsoft.com/office/drawing/2014/main" id="{2527ADE0-490C-42F4-84ED-64879420B753}"/>
            </a:ext>
          </a:extLst>
        </xdr:cNvPr>
        <xdr:cNvSpPr txBox="1"/>
      </xdr:nvSpPr>
      <xdr:spPr>
        <a:xfrm>
          <a:off x="2600325" y="184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95665</xdr:rowOff>
    </xdr:from>
    <xdr:to>
      <xdr:col>11</xdr:col>
      <xdr:colOff>82550</xdr:colOff>
      <xdr:row>82</xdr:row>
      <xdr:rowOff>25815</xdr:rowOff>
    </xdr:to>
    <xdr:sp macro="" textlink="">
      <xdr:nvSpPr>
        <xdr:cNvPr id="220" name="楕円 219">
          <a:extLst>
            <a:ext uri="{FF2B5EF4-FFF2-40B4-BE49-F238E27FC236}">
              <a16:creationId xmlns:a16="http://schemas.microsoft.com/office/drawing/2014/main" id="{C2C2E541-4F1A-424E-854D-F0C6F7C0AA87}"/>
            </a:ext>
          </a:extLst>
        </xdr:cNvPr>
        <xdr:cNvSpPr/>
      </xdr:nvSpPr>
      <xdr:spPr>
        <a:xfrm>
          <a:off x="2095500" y="18612265"/>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35992</xdr:rowOff>
    </xdr:from>
    <xdr:ext cx="762000" cy="259045"/>
    <xdr:sp macro="" textlink="">
      <xdr:nvSpPr>
        <xdr:cNvPr id="221" name="テキスト ボックス 220">
          <a:extLst>
            <a:ext uri="{FF2B5EF4-FFF2-40B4-BE49-F238E27FC236}">
              <a16:creationId xmlns:a16="http://schemas.microsoft.com/office/drawing/2014/main" id="{F7A2F053-C097-46B8-B60E-8997E626F6A5}"/>
            </a:ext>
          </a:extLst>
        </xdr:cNvPr>
        <xdr:cNvSpPr txBox="1"/>
      </xdr:nvSpPr>
      <xdr:spPr>
        <a:xfrm>
          <a:off x="1781175" y="183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52327</xdr:rowOff>
    </xdr:from>
    <xdr:to>
      <xdr:col>7</xdr:col>
      <xdr:colOff>31750</xdr:colOff>
      <xdr:row>81</xdr:row>
      <xdr:rowOff>153927</xdr:rowOff>
    </xdr:to>
    <xdr:sp macro="" textlink="">
      <xdr:nvSpPr>
        <xdr:cNvPr id="222" name="楕円 221">
          <a:extLst>
            <a:ext uri="{FF2B5EF4-FFF2-40B4-BE49-F238E27FC236}">
              <a16:creationId xmlns:a16="http://schemas.microsoft.com/office/drawing/2014/main" id="{C18BB4EE-77B1-4D7F-A075-2EE196C12C30}"/>
            </a:ext>
          </a:extLst>
        </xdr:cNvPr>
        <xdr:cNvSpPr/>
      </xdr:nvSpPr>
      <xdr:spPr>
        <a:xfrm>
          <a:off x="1285875" y="1856575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164104</xdr:rowOff>
    </xdr:from>
    <xdr:ext cx="762000" cy="259045"/>
    <xdr:sp macro="" textlink="">
      <xdr:nvSpPr>
        <xdr:cNvPr id="223" name="テキスト ボックス 222">
          <a:extLst>
            <a:ext uri="{FF2B5EF4-FFF2-40B4-BE49-F238E27FC236}">
              <a16:creationId xmlns:a16="http://schemas.microsoft.com/office/drawing/2014/main" id="{1FABDA3D-17C2-4F24-A600-5E81B7697EE7}"/>
            </a:ext>
          </a:extLst>
        </xdr:cNvPr>
        <xdr:cNvSpPr txBox="1"/>
      </xdr:nvSpPr>
      <xdr:spPr>
        <a:xfrm>
          <a:off x="971550" y="1822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26798F24-10BA-4F00-97A9-416093A14115}"/>
            </a:ext>
          </a:extLst>
        </xdr:cNvPr>
        <xdr:cNvSpPr/>
      </xdr:nvSpPr>
      <xdr:spPr>
        <a:xfrm>
          <a:off x="11668125"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56CD05B8-FDE1-4488-A2DF-1B99FC60A5A6}"/>
            </a:ext>
          </a:extLst>
        </xdr:cNvPr>
        <xdr:cNvSpPr txBox="1"/>
      </xdr:nvSpPr>
      <xdr:spPr>
        <a:xfrm>
          <a:off x="12409672" y="1728787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73839BC4-25AD-4011-A89E-8EBF892A4B4C}"/>
            </a:ext>
          </a:extLst>
        </xdr:cNvPr>
        <xdr:cNvSpPr txBox="1"/>
      </xdr:nvSpPr>
      <xdr:spPr>
        <a:xfrm>
          <a:off x="14041255"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2CF7EFA9-B79B-4356-AB72-0485F79086DD}"/>
            </a:ext>
          </a:extLst>
        </xdr:cNvPr>
        <xdr:cNvSpPr/>
      </xdr:nvSpPr>
      <xdr:spPr>
        <a:xfrm>
          <a:off x="16354425" y="1717357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514562D6-D762-4F77-B9B6-EDA407F6903B}"/>
            </a:ext>
          </a:extLst>
        </xdr:cNvPr>
        <xdr:cNvSpPr/>
      </xdr:nvSpPr>
      <xdr:spPr>
        <a:xfrm>
          <a:off x="16354425" y="174212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19241172-461D-4DD8-BC3C-D0BD6F5462F0}"/>
            </a:ext>
          </a:extLst>
        </xdr:cNvPr>
        <xdr:cNvSpPr/>
      </xdr:nvSpPr>
      <xdr:spPr>
        <a:xfrm>
          <a:off x="17849850" y="171735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7C08DB58-0410-42FA-AA3E-D7E5A242DE5C}"/>
            </a:ext>
          </a:extLst>
        </xdr:cNvPr>
        <xdr:cNvSpPr/>
      </xdr:nvSpPr>
      <xdr:spPr>
        <a:xfrm>
          <a:off x="17849850" y="174212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4410C943-7F4D-49EB-B71A-9E6C5DDD0F94}"/>
            </a:ext>
          </a:extLst>
        </xdr:cNvPr>
        <xdr:cNvSpPr/>
      </xdr:nvSpPr>
      <xdr:spPr>
        <a:xfrm>
          <a:off x="19173825" y="1717357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584F2AE1-BE52-44CE-B9B1-21BDD939C890}"/>
            </a:ext>
          </a:extLst>
        </xdr:cNvPr>
        <xdr:cNvSpPr/>
      </xdr:nvSpPr>
      <xdr:spPr>
        <a:xfrm>
          <a:off x="19173825" y="174212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F9F708F4-5202-4347-B601-DBF6461080D8}"/>
            </a:ext>
          </a:extLst>
        </xdr:cNvPr>
        <xdr:cNvSpPr/>
      </xdr:nvSpPr>
      <xdr:spPr>
        <a:xfrm>
          <a:off x="11668125"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C8D65C6B-719D-4F4E-AEE8-EC8FF3805A64}"/>
            </a:ext>
          </a:extLst>
        </xdr:cNvPr>
        <xdr:cNvSpPr/>
      </xdr:nvSpPr>
      <xdr:spPr>
        <a:xfrm>
          <a:off x="16459200" y="1785937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3BCA7EEB-2B74-402C-8615-82686986308F}"/>
            </a:ext>
          </a:extLst>
        </xdr:cNvPr>
        <xdr:cNvSpPr/>
      </xdr:nvSpPr>
      <xdr:spPr>
        <a:xfrm>
          <a:off x="16459200" y="1785937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30E1EA9E-0347-4816-90BD-D4A6DC20AA91}"/>
            </a:ext>
          </a:extLst>
        </xdr:cNvPr>
        <xdr:cNvSpPr txBox="1"/>
      </xdr:nvSpPr>
      <xdr:spPr>
        <a:xfrm>
          <a:off x="16573500" y="18288000"/>
          <a:ext cx="5257800"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国が給料表の引上げ改定を実施したが本市は給料表の改定を実施しなかったことにより指数が低下した。令和２年度は、職員構成の変動等により指数が低下した。令和３年度は、高齢層職員の原則昇給停止措置及び職員構成の変動等により指数が低下した。令和４年度は、職員構成の変動により指数が微増したものの、ラスパイレス指数については、近年は減少傾向が続いており、今後も引き続き、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9C8EA4C-6B39-4CFA-8FF3-5DB00DCDE386}"/>
            </a:ext>
          </a:extLst>
        </xdr:cNvPr>
        <xdr:cNvCxnSpPr/>
      </xdr:nvCxnSpPr>
      <xdr:spPr>
        <a:xfrm>
          <a:off x="11668125"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9FEFBC75-D577-4BAF-B86C-523F094932E4}"/>
            </a:ext>
          </a:extLst>
        </xdr:cNvPr>
        <xdr:cNvSpPr txBox="1"/>
      </xdr:nvSpPr>
      <xdr:spPr>
        <a:xfrm>
          <a:off x="10982325"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864B2B27-BD0D-463E-93A1-953482D54FD4}"/>
            </a:ext>
          </a:extLst>
        </xdr:cNvPr>
        <xdr:cNvCxnSpPr/>
      </xdr:nvCxnSpPr>
      <xdr:spPr>
        <a:xfrm>
          <a:off x="11668125" y="2049568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335FD0CE-12C1-4668-BA0E-BDED40F066AA}"/>
            </a:ext>
          </a:extLst>
        </xdr:cNvPr>
        <xdr:cNvSpPr txBox="1"/>
      </xdr:nvSpPr>
      <xdr:spPr>
        <a:xfrm>
          <a:off x="10982325" y="2035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7C262D40-9489-4D80-BE43-D5FCA50CEF7F}"/>
            </a:ext>
          </a:extLst>
        </xdr:cNvPr>
        <xdr:cNvCxnSpPr/>
      </xdr:nvCxnSpPr>
      <xdr:spPr>
        <a:xfrm>
          <a:off x="11668125" y="199760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22D64335-7E67-4300-9F9A-731C0DB8DB32}"/>
            </a:ext>
          </a:extLst>
        </xdr:cNvPr>
        <xdr:cNvSpPr txBox="1"/>
      </xdr:nvSpPr>
      <xdr:spPr>
        <a:xfrm>
          <a:off x="10982325" y="197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6EC80C84-E912-4ABB-8E25-70229A07D080}"/>
            </a:ext>
          </a:extLst>
        </xdr:cNvPr>
        <xdr:cNvCxnSpPr/>
      </xdr:nvCxnSpPr>
      <xdr:spPr>
        <a:xfrm>
          <a:off x="11668125" y="19459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F9011771-CDEE-42D1-AE29-E01D9F5AFD35}"/>
            </a:ext>
          </a:extLst>
        </xdr:cNvPr>
        <xdr:cNvSpPr txBox="1"/>
      </xdr:nvSpPr>
      <xdr:spPr>
        <a:xfrm>
          <a:off x="10982325" y="1926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71F9B51-1F2A-4A40-A1FE-04029D4CCA17}"/>
            </a:ext>
          </a:extLst>
        </xdr:cNvPr>
        <xdr:cNvCxnSpPr/>
      </xdr:nvCxnSpPr>
      <xdr:spPr>
        <a:xfrm>
          <a:off x="11668125" y="1888595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EA3FD990-9BA2-4689-BA77-40DFA814181D}"/>
            </a:ext>
          </a:extLst>
        </xdr:cNvPr>
        <xdr:cNvSpPr txBox="1"/>
      </xdr:nvSpPr>
      <xdr:spPr>
        <a:xfrm>
          <a:off x="10982325" y="187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60FE605E-1148-410C-B9DB-A4002F009CEA}"/>
            </a:ext>
          </a:extLst>
        </xdr:cNvPr>
        <xdr:cNvCxnSpPr/>
      </xdr:nvCxnSpPr>
      <xdr:spPr>
        <a:xfrm>
          <a:off x="11668125" y="18375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81A82EB6-29F8-44CB-90E8-032B7002D092}"/>
            </a:ext>
          </a:extLst>
        </xdr:cNvPr>
        <xdr:cNvSpPr txBox="1"/>
      </xdr:nvSpPr>
      <xdr:spPr>
        <a:xfrm>
          <a:off x="10982325" y="181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1C998D11-FD08-45C6-AC01-3353FCAC5E30}"/>
            </a:ext>
          </a:extLst>
        </xdr:cNvPr>
        <xdr:cNvCxnSpPr/>
      </xdr:nvCxnSpPr>
      <xdr:spPr>
        <a:xfrm>
          <a:off x="11668125"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4A2497F-4A1C-4EEB-8CA9-003CA18F217A}"/>
            </a:ext>
          </a:extLst>
        </xdr:cNvPr>
        <xdr:cNvSpPr txBox="1"/>
      </xdr:nvSpPr>
      <xdr:spPr>
        <a:xfrm>
          <a:off x="10982325"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C0A52892-9545-4D40-BEDB-588403FFC290}"/>
            </a:ext>
          </a:extLst>
        </xdr:cNvPr>
        <xdr:cNvSpPr/>
      </xdr:nvSpPr>
      <xdr:spPr>
        <a:xfrm>
          <a:off x="11668125"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2" name="直線コネクタ 251">
          <a:extLst>
            <a:ext uri="{FF2B5EF4-FFF2-40B4-BE49-F238E27FC236}">
              <a16:creationId xmlns:a16="http://schemas.microsoft.com/office/drawing/2014/main" id="{44BF49F5-63E8-41AC-BAE8-CBE236ED86F9}"/>
            </a:ext>
          </a:extLst>
        </xdr:cNvPr>
        <xdr:cNvCxnSpPr/>
      </xdr:nvCxnSpPr>
      <xdr:spPr>
        <a:xfrm flipV="1">
          <a:off x="15478125" y="18651009"/>
          <a:ext cx="0" cy="1529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a:extLst>
            <a:ext uri="{FF2B5EF4-FFF2-40B4-BE49-F238E27FC236}">
              <a16:creationId xmlns:a16="http://schemas.microsoft.com/office/drawing/2014/main" id="{8A7471D0-DB16-43EE-96A3-7C03F98C3749}"/>
            </a:ext>
          </a:extLst>
        </xdr:cNvPr>
        <xdr:cNvSpPr txBox="1"/>
      </xdr:nvSpPr>
      <xdr:spPr>
        <a:xfrm>
          <a:off x="15563850" y="201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a:extLst>
            <a:ext uri="{FF2B5EF4-FFF2-40B4-BE49-F238E27FC236}">
              <a16:creationId xmlns:a16="http://schemas.microsoft.com/office/drawing/2014/main" id="{DE4E90E7-72AA-4724-92F2-FB4B6A83E763}"/>
            </a:ext>
          </a:extLst>
        </xdr:cNvPr>
        <xdr:cNvCxnSpPr/>
      </xdr:nvCxnSpPr>
      <xdr:spPr>
        <a:xfrm>
          <a:off x="15401925" y="2018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5" name="給与水準   （国との比較）最大値テキスト">
          <a:extLst>
            <a:ext uri="{FF2B5EF4-FFF2-40B4-BE49-F238E27FC236}">
              <a16:creationId xmlns:a16="http://schemas.microsoft.com/office/drawing/2014/main" id="{8A77BB19-F3F2-4763-8656-5172E88A1923}"/>
            </a:ext>
          </a:extLst>
        </xdr:cNvPr>
        <xdr:cNvSpPr txBox="1"/>
      </xdr:nvSpPr>
      <xdr:spPr>
        <a:xfrm>
          <a:off x="15563850" y="1833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6" name="直線コネクタ 255">
          <a:extLst>
            <a:ext uri="{FF2B5EF4-FFF2-40B4-BE49-F238E27FC236}">
              <a16:creationId xmlns:a16="http://schemas.microsoft.com/office/drawing/2014/main" id="{D6B3D042-7DF4-4F2E-B963-B778B5787611}"/>
            </a:ext>
          </a:extLst>
        </xdr:cNvPr>
        <xdr:cNvCxnSpPr/>
      </xdr:nvCxnSpPr>
      <xdr:spPr>
        <a:xfrm>
          <a:off x="15401925" y="18651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1059</xdr:rowOff>
    </xdr:to>
    <xdr:cxnSp macro="">
      <xdr:nvCxnSpPr>
        <xdr:cNvPr id="257" name="直線コネクタ 256">
          <a:extLst>
            <a:ext uri="{FF2B5EF4-FFF2-40B4-BE49-F238E27FC236}">
              <a16:creationId xmlns:a16="http://schemas.microsoft.com/office/drawing/2014/main" id="{52E8ACAB-D78A-40E6-882F-10F5DF26434A}"/>
            </a:ext>
          </a:extLst>
        </xdr:cNvPr>
        <xdr:cNvCxnSpPr/>
      </xdr:nvCxnSpPr>
      <xdr:spPr>
        <a:xfrm>
          <a:off x="14716125" y="19583400"/>
          <a:ext cx="762000" cy="7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a:extLst>
            <a:ext uri="{FF2B5EF4-FFF2-40B4-BE49-F238E27FC236}">
              <a16:creationId xmlns:a16="http://schemas.microsoft.com/office/drawing/2014/main" id="{F5862BD8-CD40-4543-B5DB-49C7E54DF6C5}"/>
            </a:ext>
          </a:extLst>
        </xdr:cNvPr>
        <xdr:cNvSpPr txBox="1"/>
      </xdr:nvSpPr>
      <xdr:spPr>
        <a:xfrm>
          <a:off x="15563850" y="1907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a:extLst>
            <a:ext uri="{FF2B5EF4-FFF2-40B4-BE49-F238E27FC236}">
              <a16:creationId xmlns:a16="http://schemas.microsoft.com/office/drawing/2014/main" id="{EAFA4655-4304-4198-9151-9B0231D83B22}"/>
            </a:ext>
          </a:extLst>
        </xdr:cNvPr>
        <xdr:cNvSpPr/>
      </xdr:nvSpPr>
      <xdr:spPr>
        <a:xfrm>
          <a:off x="15430500" y="19294475"/>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61384</xdr:rowOff>
    </xdr:to>
    <xdr:cxnSp macro="">
      <xdr:nvCxnSpPr>
        <xdr:cNvPr id="260" name="直線コネクタ 259">
          <a:extLst>
            <a:ext uri="{FF2B5EF4-FFF2-40B4-BE49-F238E27FC236}">
              <a16:creationId xmlns:a16="http://schemas.microsoft.com/office/drawing/2014/main" id="{773088BC-B8DA-4977-B48D-6B5C6ED9421E}"/>
            </a:ext>
          </a:extLst>
        </xdr:cNvPr>
        <xdr:cNvCxnSpPr/>
      </xdr:nvCxnSpPr>
      <xdr:spPr>
        <a:xfrm flipV="1">
          <a:off x="13906500" y="19583400"/>
          <a:ext cx="809625"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36A26BD3-108D-479C-A015-F6850A7FED16}"/>
            </a:ext>
          </a:extLst>
        </xdr:cNvPr>
        <xdr:cNvSpPr/>
      </xdr:nvSpPr>
      <xdr:spPr>
        <a:xfrm>
          <a:off x="14668500" y="19294475"/>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a:extLst>
            <a:ext uri="{FF2B5EF4-FFF2-40B4-BE49-F238E27FC236}">
              <a16:creationId xmlns:a16="http://schemas.microsoft.com/office/drawing/2014/main" id="{EAFB3485-886A-4139-8925-E29CF5B4AB39}"/>
            </a:ext>
          </a:extLst>
        </xdr:cNvPr>
        <xdr:cNvSpPr txBox="1"/>
      </xdr:nvSpPr>
      <xdr:spPr>
        <a:xfrm>
          <a:off x="14373225" y="1900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81491</xdr:rowOff>
    </xdr:to>
    <xdr:cxnSp macro="">
      <xdr:nvCxnSpPr>
        <xdr:cNvPr id="263" name="直線コネクタ 262">
          <a:extLst>
            <a:ext uri="{FF2B5EF4-FFF2-40B4-BE49-F238E27FC236}">
              <a16:creationId xmlns:a16="http://schemas.microsoft.com/office/drawing/2014/main" id="{A85574D1-3751-4D1F-89B5-CCB5F6E56F48}"/>
            </a:ext>
          </a:extLst>
        </xdr:cNvPr>
        <xdr:cNvCxnSpPr/>
      </xdr:nvCxnSpPr>
      <xdr:spPr>
        <a:xfrm flipV="1">
          <a:off x="13106400" y="19724159"/>
          <a:ext cx="8001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a:extLst>
            <a:ext uri="{FF2B5EF4-FFF2-40B4-BE49-F238E27FC236}">
              <a16:creationId xmlns:a16="http://schemas.microsoft.com/office/drawing/2014/main" id="{72CFCBC8-F43A-4583-A0DF-7BD139ECB04C}"/>
            </a:ext>
          </a:extLst>
        </xdr:cNvPr>
        <xdr:cNvSpPr/>
      </xdr:nvSpPr>
      <xdr:spPr>
        <a:xfrm>
          <a:off x="13868400" y="19334691"/>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a:extLst>
            <a:ext uri="{FF2B5EF4-FFF2-40B4-BE49-F238E27FC236}">
              <a16:creationId xmlns:a16="http://schemas.microsoft.com/office/drawing/2014/main" id="{61B50FEF-3F14-4E4B-8381-BEE8F89E242B}"/>
            </a:ext>
          </a:extLst>
        </xdr:cNvPr>
        <xdr:cNvSpPr txBox="1"/>
      </xdr:nvSpPr>
      <xdr:spPr>
        <a:xfrm>
          <a:off x="13554075" y="190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121709</xdr:rowOff>
    </xdr:to>
    <xdr:cxnSp macro="">
      <xdr:nvCxnSpPr>
        <xdr:cNvPr id="266" name="直線コネクタ 265">
          <a:extLst>
            <a:ext uri="{FF2B5EF4-FFF2-40B4-BE49-F238E27FC236}">
              <a16:creationId xmlns:a16="http://schemas.microsoft.com/office/drawing/2014/main" id="{2B90CB17-EB51-4B8C-BA18-15E494326178}"/>
            </a:ext>
          </a:extLst>
        </xdr:cNvPr>
        <xdr:cNvCxnSpPr/>
      </xdr:nvCxnSpPr>
      <xdr:spPr>
        <a:xfrm flipV="1">
          <a:off x="12296775" y="19744266"/>
          <a:ext cx="809625"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a:extLst>
            <a:ext uri="{FF2B5EF4-FFF2-40B4-BE49-F238E27FC236}">
              <a16:creationId xmlns:a16="http://schemas.microsoft.com/office/drawing/2014/main" id="{C98ECA19-B21B-49E5-986E-82E72386902A}"/>
            </a:ext>
          </a:extLst>
        </xdr:cNvPr>
        <xdr:cNvSpPr/>
      </xdr:nvSpPr>
      <xdr:spPr>
        <a:xfrm>
          <a:off x="13058775" y="19334691"/>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a:extLst>
            <a:ext uri="{FF2B5EF4-FFF2-40B4-BE49-F238E27FC236}">
              <a16:creationId xmlns:a16="http://schemas.microsoft.com/office/drawing/2014/main" id="{2475CBEA-37AE-4554-9793-5BFD7C8511AE}"/>
            </a:ext>
          </a:extLst>
        </xdr:cNvPr>
        <xdr:cNvSpPr txBox="1"/>
      </xdr:nvSpPr>
      <xdr:spPr>
        <a:xfrm>
          <a:off x="12763500" y="190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9" name="フローチャート: 判断 268">
          <a:extLst>
            <a:ext uri="{FF2B5EF4-FFF2-40B4-BE49-F238E27FC236}">
              <a16:creationId xmlns:a16="http://schemas.microsoft.com/office/drawing/2014/main" id="{511A3590-6446-41AC-9F63-DE4120C7A62B}"/>
            </a:ext>
          </a:extLst>
        </xdr:cNvPr>
        <xdr:cNvSpPr/>
      </xdr:nvSpPr>
      <xdr:spPr>
        <a:xfrm>
          <a:off x="12239625" y="19475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0" name="テキスト ボックス 269">
          <a:extLst>
            <a:ext uri="{FF2B5EF4-FFF2-40B4-BE49-F238E27FC236}">
              <a16:creationId xmlns:a16="http://schemas.microsoft.com/office/drawing/2014/main" id="{8D7DC98D-B302-4327-A514-D494A4602FC3}"/>
            </a:ext>
          </a:extLst>
        </xdr:cNvPr>
        <xdr:cNvSpPr txBox="1"/>
      </xdr:nvSpPr>
      <xdr:spPr>
        <a:xfrm>
          <a:off x="11953875" y="1912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032D750-C6FB-413D-8C0B-C637CC1B9FC6}"/>
            </a:ext>
          </a:extLst>
        </xdr:cNvPr>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8C9BC09-D97F-4EC4-ACF9-9FF9C840E204}"/>
            </a:ext>
          </a:extLst>
        </xdr:cNvPr>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352A25B-B6DF-4C9A-BDA4-A90C4C065E39}"/>
            </a:ext>
          </a:extLst>
        </xdr:cNvPr>
        <xdr:cNvSpPr txBox="1"/>
      </xdr:nvSpPr>
      <xdr:spPr>
        <a:xfrm>
          <a:off x="1371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EEFCB46-6958-4831-80A2-BE2FD8AD9D92}"/>
            </a:ext>
          </a:extLst>
        </xdr:cNvPr>
        <xdr:cNvSpPr txBox="1"/>
      </xdr:nvSpPr>
      <xdr:spPr>
        <a:xfrm>
          <a:off x="129063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E210B11-53F1-438E-A686-03118CBD7F43}"/>
            </a:ext>
          </a:extLst>
        </xdr:cNvPr>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6" name="楕円 275">
          <a:extLst>
            <a:ext uri="{FF2B5EF4-FFF2-40B4-BE49-F238E27FC236}">
              <a16:creationId xmlns:a16="http://schemas.microsoft.com/office/drawing/2014/main" id="{973BC4D1-963B-4AA7-866D-6B723B33B031}"/>
            </a:ext>
          </a:extLst>
        </xdr:cNvPr>
        <xdr:cNvSpPr/>
      </xdr:nvSpPr>
      <xdr:spPr>
        <a:xfrm>
          <a:off x="15430500" y="19555884"/>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7" name="給与水準   （国との比較）該当値テキスト">
          <a:extLst>
            <a:ext uri="{FF2B5EF4-FFF2-40B4-BE49-F238E27FC236}">
              <a16:creationId xmlns:a16="http://schemas.microsoft.com/office/drawing/2014/main" id="{223D14A0-444C-4229-BB03-75D3E1F4B898}"/>
            </a:ext>
          </a:extLst>
        </xdr:cNvPr>
        <xdr:cNvSpPr txBox="1"/>
      </xdr:nvSpPr>
      <xdr:spPr>
        <a:xfrm>
          <a:off x="15563850" y="1952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B46266D8-68DD-4172-878C-69BD873D4CB9}"/>
            </a:ext>
          </a:extLst>
        </xdr:cNvPr>
        <xdr:cNvSpPr/>
      </xdr:nvSpPr>
      <xdr:spPr>
        <a:xfrm>
          <a:off x="14668500" y="19535775"/>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a:extLst>
            <a:ext uri="{FF2B5EF4-FFF2-40B4-BE49-F238E27FC236}">
              <a16:creationId xmlns:a16="http://schemas.microsoft.com/office/drawing/2014/main" id="{D9DC601A-EEC5-49FD-9431-F0148D27B06D}"/>
            </a:ext>
          </a:extLst>
        </xdr:cNvPr>
        <xdr:cNvSpPr txBox="1"/>
      </xdr:nvSpPr>
      <xdr:spPr>
        <a:xfrm>
          <a:off x="14373225" y="1967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a:extLst>
            <a:ext uri="{FF2B5EF4-FFF2-40B4-BE49-F238E27FC236}">
              <a16:creationId xmlns:a16="http://schemas.microsoft.com/office/drawing/2014/main" id="{B1683562-00FB-4959-A72F-964B9626A855}"/>
            </a:ext>
          </a:extLst>
        </xdr:cNvPr>
        <xdr:cNvSpPr/>
      </xdr:nvSpPr>
      <xdr:spPr>
        <a:xfrm>
          <a:off x="13868400" y="196670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1F5F262B-A9CD-4866-872A-223389F0701C}"/>
            </a:ext>
          </a:extLst>
        </xdr:cNvPr>
        <xdr:cNvSpPr txBox="1"/>
      </xdr:nvSpPr>
      <xdr:spPr>
        <a:xfrm>
          <a:off x="13554075" y="197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2" name="楕円 281">
          <a:extLst>
            <a:ext uri="{FF2B5EF4-FFF2-40B4-BE49-F238E27FC236}">
              <a16:creationId xmlns:a16="http://schemas.microsoft.com/office/drawing/2014/main" id="{0EA1A38B-C1C8-4300-91C5-8C3617357AA7}"/>
            </a:ext>
          </a:extLst>
        </xdr:cNvPr>
        <xdr:cNvSpPr/>
      </xdr:nvSpPr>
      <xdr:spPr>
        <a:xfrm>
          <a:off x="13058775" y="196871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3" name="テキスト ボックス 282">
          <a:extLst>
            <a:ext uri="{FF2B5EF4-FFF2-40B4-BE49-F238E27FC236}">
              <a16:creationId xmlns:a16="http://schemas.microsoft.com/office/drawing/2014/main" id="{2E4A6ADF-F02B-4275-B76F-EBD5AAEF1D14}"/>
            </a:ext>
          </a:extLst>
        </xdr:cNvPr>
        <xdr:cNvSpPr txBox="1"/>
      </xdr:nvSpPr>
      <xdr:spPr>
        <a:xfrm>
          <a:off x="12763500" y="1977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CDB38194-B0AB-490A-A030-F1D6C67B1942}"/>
            </a:ext>
          </a:extLst>
        </xdr:cNvPr>
        <xdr:cNvSpPr/>
      </xdr:nvSpPr>
      <xdr:spPr>
        <a:xfrm>
          <a:off x="12239625" y="19727334"/>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a:extLst>
            <a:ext uri="{FF2B5EF4-FFF2-40B4-BE49-F238E27FC236}">
              <a16:creationId xmlns:a16="http://schemas.microsoft.com/office/drawing/2014/main" id="{57FA46AF-1A65-489F-8CDF-F7A0328303D4}"/>
            </a:ext>
          </a:extLst>
        </xdr:cNvPr>
        <xdr:cNvSpPr txBox="1"/>
      </xdr:nvSpPr>
      <xdr:spPr>
        <a:xfrm>
          <a:off x="11953875" y="1982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67B2E041-28F8-451D-A1B1-3285CCE4C543}"/>
            </a:ext>
          </a:extLst>
        </xdr:cNvPr>
        <xdr:cNvSpPr/>
      </xdr:nvSpPr>
      <xdr:spPr>
        <a:xfrm>
          <a:off x="11668125"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D9501137-B09B-4009-812F-5CC66D02115C}"/>
            </a:ext>
          </a:extLst>
        </xdr:cNvPr>
        <xdr:cNvSpPr txBox="1"/>
      </xdr:nvSpPr>
      <xdr:spPr>
        <a:xfrm>
          <a:off x="12142977" y="1222057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3828FFCF-C936-49D9-BABD-B8B8236B3077}"/>
            </a:ext>
          </a:extLst>
        </xdr:cNvPr>
        <xdr:cNvSpPr txBox="1"/>
      </xdr:nvSpPr>
      <xdr:spPr>
        <a:xfrm>
          <a:off x="14307949"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DAC1445A-87FB-4FF7-B2C8-833D5657D7BF}"/>
            </a:ext>
          </a:extLst>
        </xdr:cNvPr>
        <xdr:cNvSpPr/>
      </xdr:nvSpPr>
      <xdr:spPr>
        <a:xfrm>
          <a:off x="16354425" y="120491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51B0127C-2ACD-4D71-B427-B93752B35F3F}"/>
            </a:ext>
          </a:extLst>
        </xdr:cNvPr>
        <xdr:cNvSpPr/>
      </xdr:nvSpPr>
      <xdr:spPr>
        <a:xfrm>
          <a:off x="16354425" y="123539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5969ABFA-11B3-4F5E-B2FF-DD293DB2B936}"/>
            </a:ext>
          </a:extLst>
        </xdr:cNvPr>
        <xdr:cNvSpPr/>
      </xdr:nvSpPr>
      <xdr:spPr>
        <a:xfrm>
          <a:off x="17849850" y="120491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3ABEB28E-6642-47EE-ADE7-9B451A47A277}"/>
            </a:ext>
          </a:extLst>
        </xdr:cNvPr>
        <xdr:cNvSpPr/>
      </xdr:nvSpPr>
      <xdr:spPr>
        <a:xfrm>
          <a:off x="17849850" y="123539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54A26530-B7A0-4E09-B122-20692587D94B}"/>
            </a:ext>
          </a:extLst>
        </xdr:cNvPr>
        <xdr:cNvSpPr/>
      </xdr:nvSpPr>
      <xdr:spPr>
        <a:xfrm>
          <a:off x="19173825" y="120491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A9C0CE5-017E-45C4-86A0-D0C51BD8C759}"/>
            </a:ext>
          </a:extLst>
        </xdr:cNvPr>
        <xdr:cNvSpPr/>
      </xdr:nvSpPr>
      <xdr:spPr>
        <a:xfrm>
          <a:off x="19173825" y="123539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1CAC63D0-3680-4919-BC09-A0D8A80B709A}"/>
            </a:ext>
          </a:extLst>
        </xdr:cNvPr>
        <xdr:cNvSpPr/>
      </xdr:nvSpPr>
      <xdr:spPr>
        <a:xfrm>
          <a:off x="11668125"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CFC90A70-D09A-46F7-BA0D-7BA77991FD98}"/>
            </a:ext>
          </a:extLst>
        </xdr:cNvPr>
        <xdr:cNvSpPr/>
      </xdr:nvSpPr>
      <xdr:spPr>
        <a:xfrm>
          <a:off x="16459200" y="12734925"/>
          <a:ext cx="5476875"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EFFAB39D-1358-4032-8A6A-006D79B336E9}"/>
            </a:ext>
          </a:extLst>
        </xdr:cNvPr>
        <xdr:cNvSpPr/>
      </xdr:nvSpPr>
      <xdr:spPr>
        <a:xfrm>
          <a:off x="16459200" y="127349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13BC8B93-31ED-4939-8C93-2488CD004218}"/>
            </a:ext>
          </a:extLst>
        </xdr:cNvPr>
        <xdr:cNvSpPr txBox="1"/>
      </xdr:nvSpPr>
      <xdr:spPr>
        <a:xfrm>
          <a:off x="16573500" y="131635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年度までの</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次にわたる行財政改革プランの取組により、委託化、指定管理者制度の導入等の行政体制の再整備を行い、スリム化を図ることで、約</a:t>
          </a:r>
          <a:r>
            <a:rPr kumimoji="1" lang="en-US" altLang="ja-JP" sz="900">
              <a:latin typeface="ＭＳ Ｐゴシック" panose="020B0600070205080204" pitchFamily="50" charset="-128"/>
              <a:ea typeface="ＭＳ Ｐゴシック" panose="020B0600070205080204" pitchFamily="50" charset="-128"/>
            </a:rPr>
            <a:t>3,000</a:t>
          </a:r>
          <a:r>
            <a:rPr kumimoji="1" lang="ja-JP" altLang="en-US" sz="900">
              <a:latin typeface="ＭＳ Ｐゴシック" panose="020B0600070205080204" pitchFamily="50" charset="-128"/>
              <a:ea typeface="ＭＳ Ｐゴシック" panose="020B0600070205080204" pitchFamily="50" charset="-128"/>
            </a:rPr>
            <a:t>人の職員数を削減した。また、市役所内部の改革の推進に向け、平成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月策定の「川崎市行財政運営に関する改革プログラム」、平成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月策定の「川崎市行財政改革プログラム」、平成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月策定の「川崎市行財政改革第</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期プログラム」に基づき、資源物収集、給食調理等の業務の委託化や、施設譲渡等による公立保育所の民営化などに取り組んできた。令和４年度についても、新型コロナウイルス感染症対策等に的確に対応しつつ、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月に策定した「川崎市行財政改革第３期プログラム（計画期間：令和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年度）」に基づき、これまでの取組に加えて、学校給食調理業務の委託化や学校用務業務等の執行体制の見直し等により、簡素で効率的・効果的な執行体制の構築に取り組んでおり、今後も、限りある人材を最大限に活用した組織の最適化に取り組む。</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DF38B9C1-027F-4FC3-A316-9124538624B8}"/>
            </a:ext>
          </a:extLst>
        </xdr:cNvPr>
        <xdr:cNvSpPr txBox="1"/>
      </xdr:nvSpPr>
      <xdr:spPr>
        <a:xfrm>
          <a:off x="11630025" y="1248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1655B19B-85EF-4FC3-BF4A-CB3944096EC3}"/>
            </a:ext>
          </a:extLst>
        </xdr:cNvPr>
        <xdr:cNvCxnSpPr/>
      </xdr:nvCxnSpPr>
      <xdr:spPr>
        <a:xfrm>
          <a:off x="11668125"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30C619CB-1BD3-44B6-A434-0C9597088DB7}"/>
            </a:ext>
          </a:extLst>
        </xdr:cNvPr>
        <xdr:cNvSpPr txBox="1"/>
      </xdr:nvSpPr>
      <xdr:spPr>
        <a:xfrm>
          <a:off x="10982325"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72B7F820-D800-480E-AD57-FE126904EB9D}"/>
            </a:ext>
          </a:extLst>
        </xdr:cNvPr>
        <xdr:cNvCxnSpPr/>
      </xdr:nvCxnSpPr>
      <xdr:spPr>
        <a:xfrm>
          <a:off x="11668125" y="15344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8AF2E737-A071-4DDD-8339-4ABFC321DD49}"/>
            </a:ext>
          </a:extLst>
        </xdr:cNvPr>
        <xdr:cNvSpPr txBox="1"/>
      </xdr:nvSpPr>
      <xdr:spPr>
        <a:xfrm>
          <a:off x="10982325" y="1515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50425EBF-ECEB-43FD-B227-942A79698A86}"/>
            </a:ext>
          </a:extLst>
        </xdr:cNvPr>
        <xdr:cNvCxnSpPr/>
      </xdr:nvCxnSpPr>
      <xdr:spPr>
        <a:xfrm>
          <a:off x="11668125" y="146970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8E7982D9-48A7-4320-A177-E3290526E089}"/>
            </a:ext>
          </a:extLst>
        </xdr:cNvPr>
        <xdr:cNvSpPr txBox="1"/>
      </xdr:nvSpPr>
      <xdr:spPr>
        <a:xfrm>
          <a:off x="10982325" y="144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B71BAAB4-C097-4987-B2AC-237809B64E68}"/>
            </a:ext>
          </a:extLst>
        </xdr:cNvPr>
        <xdr:cNvCxnSpPr/>
      </xdr:nvCxnSpPr>
      <xdr:spPr>
        <a:xfrm>
          <a:off x="11668125" y="140398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669F56D9-6B3F-444C-B156-31AC2EF83BA2}"/>
            </a:ext>
          </a:extLst>
        </xdr:cNvPr>
        <xdr:cNvSpPr txBox="1"/>
      </xdr:nvSpPr>
      <xdr:spPr>
        <a:xfrm>
          <a:off x="10982325" y="1383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F4844F6D-B766-4699-80FE-4B7CA2745E6A}"/>
            </a:ext>
          </a:extLst>
        </xdr:cNvPr>
        <xdr:cNvCxnSpPr/>
      </xdr:nvCxnSpPr>
      <xdr:spPr>
        <a:xfrm>
          <a:off x="11668125" y="13382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3017074-61DB-4753-A39A-FD53691E925E}"/>
            </a:ext>
          </a:extLst>
        </xdr:cNvPr>
        <xdr:cNvSpPr txBox="1"/>
      </xdr:nvSpPr>
      <xdr:spPr>
        <a:xfrm>
          <a:off x="10982325" y="1318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40EFDD42-05CE-4B32-90ED-AA691E1ED491}"/>
            </a:ext>
          </a:extLst>
        </xdr:cNvPr>
        <xdr:cNvCxnSpPr/>
      </xdr:nvCxnSpPr>
      <xdr:spPr>
        <a:xfrm>
          <a:off x="11668125"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BABCC22A-ED27-4781-9A56-3B61DFF6318E}"/>
            </a:ext>
          </a:extLst>
        </xdr:cNvPr>
        <xdr:cNvSpPr txBox="1"/>
      </xdr:nvSpPr>
      <xdr:spPr>
        <a:xfrm>
          <a:off x="10982325"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EE833DE0-8316-45AB-9CAA-34227F07DC76}"/>
            </a:ext>
          </a:extLst>
        </xdr:cNvPr>
        <xdr:cNvSpPr/>
      </xdr:nvSpPr>
      <xdr:spPr>
        <a:xfrm>
          <a:off x="11668125"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3" name="直線コネクタ 312">
          <a:extLst>
            <a:ext uri="{FF2B5EF4-FFF2-40B4-BE49-F238E27FC236}">
              <a16:creationId xmlns:a16="http://schemas.microsoft.com/office/drawing/2014/main" id="{A2112FCE-7EF8-4D10-9197-D4B6420B94B3}"/>
            </a:ext>
          </a:extLst>
        </xdr:cNvPr>
        <xdr:cNvCxnSpPr/>
      </xdr:nvCxnSpPr>
      <xdr:spPr>
        <a:xfrm flipV="1">
          <a:off x="15478125" y="13344017"/>
          <a:ext cx="0" cy="1654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4" name="定員管理の状況最小値テキスト">
          <a:extLst>
            <a:ext uri="{FF2B5EF4-FFF2-40B4-BE49-F238E27FC236}">
              <a16:creationId xmlns:a16="http://schemas.microsoft.com/office/drawing/2014/main" id="{F02A229D-2987-4E60-8792-F08B45FD9AE7}"/>
            </a:ext>
          </a:extLst>
        </xdr:cNvPr>
        <xdr:cNvSpPr txBox="1"/>
      </xdr:nvSpPr>
      <xdr:spPr>
        <a:xfrm>
          <a:off x="15563850" y="1497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5" name="直線コネクタ 314">
          <a:extLst>
            <a:ext uri="{FF2B5EF4-FFF2-40B4-BE49-F238E27FC236}">
              <a16:creationId xmlns:a16="http://schemas.microsoft.com/office/drawing/2014/main" id="{E40DEA5C-DE5B-4C00-B794-641B1F927149}"/>
            </a:ext>
          </a:extLst>
        </xdr:cNvPr>
        <xdr:cNvCxnSpPr/>
      </xdr:nvCxnSpPr>
      <xdr:spPr>
        <a:xfrm>
          <a:off x="15401925" y="149988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6" name="定員管理の状況最大値テキスト">
          <a:extLst>
            <a:ext uri="{FF2B5EF4-FFF2-40B4-BE49-F238E27FC236}">
              <a16:creationId xmlns:a16="http://schemas.microsoft.com/office/drawing/2014/main" id="{9E77828D-A6C5-440E-9709-2584EDADE0C4}"/>
            </a:ext>
          </a:extLst>
        </xdr:cNvPr>
        <xdr:cNvSpPr txBox="1"/>
      </xdr:nvSpPr>
      <xdr:spPr>
        <a:xfrm>
          <a:off x="15563850" y="1303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7" name="直線コネクタ 316">
          <a:extLst>
            <a:ext uri="{FF2B5EF4-FFF2-40B4-BE49-F238E27FC236}">
              <a16:creationId xmlns:a16="http://schemas.microsoft.com/office/drawing/2014/main" id="{AE764B16-E34F-4039-BC6E-9EB930F944F7}"/>
            </a:ext>
          </a:extLst>
        </xdr:cNvPr>
        <xdr:cNvCxnSpPr/>
      </xdr:nvCxnSpPr>
      <xdr:spPr>
        <a:xfrm>
          <a:off x="15401925" y="13344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158242</xdr:rowOff>
    </xdr:from>
    <xdr:to>
      <xdr:col>81</xdr:col>
      <xdr:colOff>44450</xdr:colOff>
      <xdr:row>60</xdr:row>
      <xdr:rowOff>64008</xdr:rowOff>
    </xdr:to>
    <xdr:cxnSp macro="">
      <xdr:nvCxnSpPr>
        <xdr:cNvPr id="318" name="直線コネクタ 317">
          <a:extLst>
            <a:ext uri="{FF2B5EF4-FFF2-40B4-BE49-F238E27FC236}">
              <a16:creationId xmlns:a16="http://schemas.microsoft.com/office/drawing/2014/main" id="{864BDC36-7FBD-4147-932F-D5BE9BA3BA51}"/>
            </a:ext>
          </a:extLst>
        </xdr:cNvPr>
        <xdr:cNvCxnSpPr/>
      </xdr:nvCxnSpPr>
      <xdr:spPr>
        <a:xfrm>
          <a:off x="14716125" y="13648817"/>
          <a:ext cx="762000" cy="1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a:extLst>
            <a:ext uri="{FF2B5EF4-FFF2-40B4-BE49-F238E27FC236}">
              <a16:creationId xmlns:a16="http://schemas.microsoft.com/office/drawing/2014/main" id="{B120A5A2-B197-4760-BDC9-05EC8DFB1ACD}"/>
            </a:ext>
          </a:extLst>
        </xdr:cNvPr>
        <xdr:cNvSpPr txBox="1"/>
      </xdr:nvSpPr>
      <xdr:spPr>
        <a:xfrm>
          <a:off x="15563850" y="14180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a:extLst>
            <a:ext uri="{FF2B5EF4-FFF2-40B4-BE49-F238E27FC236}">
              <a16:creationId xmlns:a16="http://schemas.microsoft.com/office/drawing/2014/main" id="{0B1A9F10-F154-4E4F-9748-F1A5FB8EBB1E}"/>
            </a:ext>
          </a:extLst>
        </xdr:cNvPr>
        <xdr:cNvSpPr/>
      </xdr:nvSpPr>
      <xdr:spPr>
        <a:xfrm>
          <a:off x="15430500" y="142022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158242</xdr:rowOff>
    </xdr:from>
    <xdr:to>
      <xdr:col>77</xdr:col>
      <xdr:colOff>44450</xdr:colOff>
      <xdr:row>59</xdr:row>
      <xdr:rowOff>163068</xdr:rowOff>
    </xdr:to>
    <xdr:cxnSp macro="">
      <xdr:nvCxnSpPr>
        <xdr:cNvPr id="321" name="直線コネクタ 320">
          <a:extLst>
            <a:ext uri="{FF2B5EF4-FFF2-40B4-BE49-F238E27FC236}">
              <a16:creationId xmlns:a16="http://schemas.microsoft.com/office/drawing/2014/main" id="{72058B93-A80C-4538-B47B-07CF1E71C917}"/>
            </a:ext>
          </a:extLst>
        </xdr:cNvPr>
        <xdr:cNvCxnSpPr/>
      </xdr:nvCxnSpPr>
      <xdr:spPr>
        <a:xfrm flipV="1">
          <a:off x="13906500" y="1364881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2" name="フローチャート: 判断 321">
          <a:extLst>
            <a:ext uri="{FF2B5EF4-FFF2-40B4-BE49-F238E27FC236}">
              <a16:creationId xmlns:a16="http://schemas.microsoft.com/office/drawing/2014/main" id="{4CD14EC9-14D8-4283-BDD8-CEFA648AC406}"/>
            </a:ext>
          </a:extLst>
        </xdr:cNvPr>
        <xdr:cNvSpPr/>
      </xdr:nvSpPr>
      <xdr:spPr>
        <a:xfrm>
          <a:off x="14668500" y="141989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108983</xdr:rowOff>
    </xdr:from>
    <xdr:ext cx="736600" cy="259045"/>
    <xdr:sp macro="" textlink="">
      <xdr:nvSpPr>
        <xdr:cNvPr id="323" name="テキスト ボックス 322">
          <a:extLst>
            <a:ext uri="{FF2B5EF4-FFF2-40B4-BE49-F238E27FC236}">
              <a16:creationId xmlns:a16="http://schemas.microsoft.com/office/drawing/2014/main" id="{1688B7D5-DCDA-4F77-8805-22C3631FAA1F}"/>
            </a:ext>
          </a:extLst>
        </xdr:cNvPr>
        <xdr:cNvSpPr txBox="1"/>
      </xdr:nvSpPr>
      <xdr:spPr>
        <a:xfrm>
          <a:off x="14373225" y="1427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163068</xdr:rowOff>
    </xdr:from>
    <xdr:to>
      <xdr:col>72</xdr:col>
      <xdr:colOff>203200</xdr:colOff>
      <xdr:row>60</xdr:row>
      <xdr:rowOff>39878</xdr:rowOff>
    </xdr:to>
    <xdr:cxnSp macro="">
      <xdr:nvCxnSpPr>
        <xdr:cNvPr id="324" name="直線コネクタ 323">
          <a:extLst>
            <a:ext uri="{FF2B5EF4-FFF2-40B4-BE49-F238E27FC236}">
              <a16:creationId xmlns:a16="http://schemas.microsoft.com/office/drawing/2014/main" id="{7CEBF697-637E-4BFA-8F91-6F5652B32A7F}"/>
            </a:ext>
          </a:extLst>
        </xdr:cNvPr>
        <xdr:cNvCxnSpPr/>
      </xdr:nvCxnSpPr>
      <xdr:spPr>
        <a:xfrm flipV="1">
          <a:off x="13106400" y="13647293"/>
          <a:ext cx="8001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5" name="フローチャート: 判断 324">
          <a:extLst>
            <a:ext uri="{FF2B5EF4-FFF2-40B4-BE49-F238E27FC236}">
              <a16:creationId xmlns:a16="http://schemas.microsoft.com/office/drawing/2014/main" id="{7CED0360-42B3-45F1-A7D1-638EE374048C}"/>
            </a:ext>
          </a:extLst>
        </xdr:cNvPr>
        <xdr:cNvSpPr/>
      </xdr:nvSpPr>
      <xdr:spPr>
        <a:xfrm>
          <a:off x="13868400" y="141845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26" name="テキスト ボックス 325">
          <a:extLst>
            <a:ext uri="{FF2B5EF4-FFF2-40B4-BE49-F238E27FC236}">
              <a16:creationId xmlns:a16="http://schemas.microsoft.com/office/drawing/2014/main" id="{85E909A0-280C-4F8B-9A22-9774185CEA48}"/>
            </a:ext>
          </a:extLst>
        </xdr:cNvPr>
        <xdr:cNvSpPr txBox="1"/>
      </xdr:nvSpPr>
      <xdr:spPr>
        <a:xfrm>
          <a:off x="13554075" y="1426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129286</xdr:rowOff>
    </xdr:from>
    <xdr:to>
      <xdr:col>68</xdr:col>
      <xdr:colOff>152400</xdr:colOff>
      <xdr:row>60</xdr:row>
      <xdr:rowOff>39878</xdr:rowOff>
    </xdr:to>
    <xdr:cxnSp macro="">
      <xdr:nvCxnSpPr>
        <xdr:cNvPr id="327" name="直線コネクタ 326">
          <a:extLst>
            <a:ext uri="{FF2B5EF4-FFF2-40B4-BE49-F238E27FC236}">
              <a16:creationId xmlns:a16="http://schemas.microsoft.com/office/drawing/2014/main" id="{E871995D-2B48-40A0-ADDF-5826590B4E10}"/>
            </a:ext>
          </a:extLst>
        </xdr:cNvPr>
        <xdr:cNvCxnSpPr/>
      </xdr:nvCxnSpPr>
      <xdr:spPr>
        <a:xfrm>
          <a:off x="12296775" y="13613511"/>
          <a:ext cx="809625"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8" name="フローチャート: 判断 327">
          <a:extLst>
            <a:ext uri="{FF2B5EF4-FFF2-40B4-BE49-F238E27FC236}">
              <a16:creationId xmlns:a16="http://schemas.microsoft.com/office/drawing/2014/main" id="{EC7EED51-73A8-426D-9FBE-75776CB41A31}"/>
            </a:ext>
          </a:extLst>
        </xdr:cNvPr>
        <xdr:cNvSpPr/>
      </xdr:nvSpPr>
      <xdr:spPr>
        <a:xfrm>
          <a:off x="13058775" y="13875639"/>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77741</xdr:rowOff>
    </xdr:from>
    <xdr:ext cx="762000" cy="259045"/>
    <xdr:sp macro="" textlink="">
      <xdr:nvSpPr>
        <xdr:cNvPr id="329" name="テキスト ボックス 328">
          <a:extLst>
            <a:ext uri="{FF2B5EF4-FFF2-40B4-BE49-F238E27FC236}">
              <a16:creationId xmlns:a16="http://schemas.microsoft.com/office/drawing/2014/main" id="{499E66A1-4EF1-4FB1-9500-43EEE1478167}"/>
            </a:ext>
          </a:extLst>
        </xdr:cNvPr>
        <xdr:cNvSpPr txBox="1"/>
      </xdr:nvSpPr>
      <xdr:spPr>
        <a:xfrm>
          <a:off x="12763500" y="1402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30" name="フローチャート: 判断 329">
          <a:extLst>
            <a:ext uri="{FF2B5EF4-FFF2-40B4-BE49-F238E27FC236}">
              <a16:creationId xmlns:a16="http://schemas.microsoft.com/office/drawing/2014/main" id="{26F04160-6753-412E-8AD6-E0BD990B4EE4}"/>
            </a:ext>
          </a:extLst>
        </xdr:cNvPr>
        <xdr:cNvSpPr/>
      </xdr:nvSpPr>
      <xdr:spPr>
        <a:xfrm>
          <a:off x="12239625" y="13803249"/>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31" name="テキスト ボックス 330">
          <a:extLst>
            <a:ext uri="{FF2B5EF4-FFF2-40B4-BE49-F238E27FC236}">
              <a16:creationId xmlns:a16="http://schemas.microsoft.com/office/drawing/2014/main" id="{A0412114-2AD6-48C7-A143-0B1A786A5752}"/>
            </a:ext>
          </a:extLst>
        </xdr:cNvPr>
        <xdr:cNvSpPr txBox="1"/>
      </xdr:nvSpPr>
      <xdr:spPr>
        <a:xfrm>
          <a:off x="11953875" y="1395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881AD43-FD0D-4C82-99CE-623D13913F28}"/>
            </a:ext>
          </a:extLst>
        </xdr:cNvPr>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E65E54D-A6E4-4D5E-8C59-5C214C02F063}"/>
            </a:ext>
          </a:extLst>
        </xdr:cNvPr>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E686D61-9797-4AE6-9A38-7F5A471B2576}"/>
            </a:ext>
          </a:extLst>
        </xdr:cNvPr>
        <xdr:cNvSpPr txBox="1"/>
      </xdr:nvSpPr>
      <xdr:spPr>
        <a:xfrm>
          <a:off x="1371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5DAB5E9-2630-4E3E-ABA5-94CFB6E3CC73}"/>
            </a:ext>
          </a:extLst>
        </xdr:cNvPr>
        <xdr:cNvSpPr txBox="1"/>
      </xdr:nvSpPr>
      <xdr:spPr>
        <a:xfrm>
          <a:off x="129063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7725C58-93B4-4F97-9A3D-12C6D0310491}"/>
            </a:ext>
          </a:extLst>
        </xdr:cNvPr>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13208</xdr:rowOff>
    </xdr:from>
    <xdr:to>
      <xdr:col>81</xdr:col>
      <xdr:colOff>95250</xdr:colOff>
      <xdr:row>60</xdr:row>
      <xdr:rowOff>114808</xdr:rowOff>
    </xdr:to>
    <xdr:sp macro="" textlink="">
      <xdr:nvSpPr>
        <xdr:cNvPr id="337" name="楕円 336">
          <a:extLst>
            <a:ext uri="{FF2B5EF4-FFF2-40B4-BE49-F238E27FC236}">
              <a16:creationId xmlns:a16="http://schemas.microsoft.com/office/drawing/2014/main" id="{18EE2A01-C33C-4F41-8DEC-B9968B1201EF}"/>
            </a:ext>
          </a:extLst>
        </xdr:cNvPr>
        <xdr:cNvSpPr/>
      </xdr:nvSpPr>
      <xdr:spPr>
        <a:xfrm>
          <a:off x="15430500" y="137260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29735</xdr:rowOff>
    </xdr:from>
    <xdr:ext cx="762000" cy="259045"/>
    <xdr:sp macro="" textlink="">
      <xdr:nvSpPr>
        <xdr:cNvPr id="338" name="定員管理の状況該当値テキスト">
          <a:extLst>
            <a:ext uri="{FF2B5EF4-FFF2-40B4-BE49-F238E27FC236}">
              <a16:creationId xmlns:a16="http://schemas.microsoft.com/office/drawing/2014/main" id="{F8F9FB0F-7E30-4965-AF09-792D14DE2E83}"/>
            </a:ext>
          </a:extLst>
        </xdr:cNvPr>
        <xdr:cNvSpPr txBox="1"/>
      </xdr:nvSpPr>
      <xdr:spPr>
        <a:xfrm>
          <a:off x="15563850" y="1351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107442</xdr:rowOff>
    </xdr:from>
    <xdr:to>
      <xdr:col>77</xdr:col>
      <xdr:colOff>95250</xdr:colOff>
      <xdr:row>60</xdr:row>
      <xdr:rowOff>37592</xdr:rowOff>
    </xdr:to>
    <xdr:sp macro="" textlink="">
      <xdr:nvSpPr>
        <xdr:cNvPr id="339" name="楕円 338">
          <a:extLst>
            <a:ext uri="{FF2B5EF4-FFF2-40B4-BE49-F238E27FC236}">
              <a16:creationId xmlns:a16="http://schemas.microsoft.com/office/drawing/2014/main" id="{7A751797-3FEF-4958-8D75-5E6C41291B27}"/>
            </a:ext>
          </a:extLst>
        </xdr:cNvPr>
        <xdr:cNvSpPr/>
      </xdr:nvSpPr>
      <xdr:spPr>
        <a:xfrm>
          <a:off x="14668500" y="13591667"/>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47769</xdr:rowOff>
    </xdr:from>
    <xdr:ext cx="736600" cy="259045"/>
    <xdr:sp macro="" textlink="">
      <xdr:nvSpPr>
        <xdr:cNvPr id="340" name="テキスト ボックス 339">
          <a:extLst>
            <a:ext uri="{FF2B5EF4-FFF2-40B4-BE49-F238E27FC236}">
              <a16:creationId xmlns:a16="http://schemas.microsoft.com/office/drawing/2014/main" id="{5AA7A4B3-71E0-4B5F-B6B7-4CBE2D49D162}"/>
            </a:ext>
          </a:extLst>
        </xdr:cNvPr>
        <xdr:cNvSpPr txBox="1"/>
      </xdr:nvSpPr>
      <xdr:spPr>
        <a:xfrm>
          <a:off x="14373225" y="1330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112268</xdr:rowOff>
    </xdr:from>
    <xdr:to>
      <xdr:col>73</xdr:col>
      <xdr:colOff>44450</xdr:colOff>
      <xdr:row>60</xdr:row>
      <xdr:rowOff>42418</xdr:rowOff>
    </xdr:to>
    <xdr:sp macro="" textlink="">
      <xdr:nvSpPr>
        <xdr:cNvPr id="341" name="楕円 340">
          <a:extLst>
            <a:ext uri="{FF2B5EF4-FFF2-40B4-BE49-F238E27FC236}">
              <a16:creationId xmlns:a16="http://schemas.microsoft.com/office/drawing/2014/main" id="{26278982-0895-4A6F-A663-B74593C57114}"/>
            </a:ext>
          </a:extLst>
        </xdr:cNvPr>
        <xdr:cNvSpPr/>
      </xdr:nvSpPr>
      <xdr:spPr>
        <a:xfrm>
          <a:off x="13868400" y="13599668"/>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52595</xdr:rowOff>
    </xdr:from>
    <xdr:ext cx="762000" cy="259045"/>
    <xdr:sp macro="" textlink="">
      <xdr:nvSpPr>
        <xdr:cNvPr id="342" name="テキスト ボックス 341">
          <a:extLst>
            <a:ext uri="{FF2B5EF4-FFF2-40B4-BE49-F238E27FC236}">
              <a16:creationId xmlns:a16="http://schemas.microsoft.com/office/drawing/2014/main" id="{63A5CF8A-5B79-4385-9DD5-8DB65FB99BC8}"/>
            </a:ext>
          </a:extLst>
        </xdr:cNvPr>
        <xdr:cNvSpPr txBox="1"/>
      </xdr:nvSpPr>
      <xdr:spPr>
        <a:xfrm>
          <a:off x="13554075" y="1330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160528</xdr:rowOff>
    </xdr:from>
    <xdr:to>
      <xdr:col>68</xdr:col>
      <xdr:colOff>203200</xdr:colOff>
      <xdr:row>60</xdr:row>
      <xdr:rowOff>90678</xdr:rowOff>
    </xdr:to>
    <xdr:sp macro="" textlink="">
      <xdr:nvSpPr>
        <xdr:cNvPr id="343" name="楕円 342">
          <a:extLst>
            <a:ext uri="{FF2B5EF4-FFF2-40B4-BE49-F238E27FC236}">
              <a16:creationId xmlns:a16="http://schemas.microsoft.com/office/drawing/2014/main" id="{BCFE52AD-B546-4A81-9893-0541856433A0}"/>
            </a:ext>
          </a:extLst>
        </xdr:cNvPr>
        <xdr:cNvSpPr/>
      </xdr:nvSpPr>
      <xdr:spPr>
        <a:xfrm>
          <a:off x="13058775" y="13651103"/>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100855</xdr:rowOff>
    </xdr:from>
    <xdr:ext cx="762000" cy="259045"/>
    <xdr:sp macro="" textlink="">
      <xdr:nvSpPr>
        <xdr:cNvPr id="344" name="テキスト ボックス 343">
          <a:extLst>
            <a:ext uri="{FF2B5EF4-FFF2-40B4-BE49-F238E27FC236}">
              <a16:creationId xmlns:a16="http://schemas.microsoft.com/office/drawing/2014/main" id="{9F3BC15D-B7EB-4BCD-9B32-677ACBB93E01}"/>
            </a:ext>
          </a:extLst>
        </xdr:cNvPr>
        <xdr:cNvSpPr txBox="1"/>
      </xdr:nvSpPr>
      <xdr:spPr>
        <a:xfrm>
          <a:off x="12763500" y="1336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78486</xdr:rowOff>
    </xdr:from>
    <xdr:to>
      <xdr:col>64</xdr:col>
      <xdr:colOff>152400</xdr:colOff>
      <xdr:row>60</xdr:row>
      <xdr:rowOff>8636</xdr:rowOff>
    </xdr:to>
    <xdr:sp macro="" textlink="">
      <xdr:nvSpPr>
        <xdr:cNvPr id="345" name="楕円 344">
          <a:extLst>
            <a:ext uri="{FF2B5EF4-FFF2-40B4-BE49-F238E27FC236}">
              <a16:creationId xmlns:a16="http://schemas.microsoft.com/office/drawing/2014/main" id="{ADCA554F-FEE5-4406-B50E-4143BF6260C1}"/>
            </a:ext>
          </a:extLst>
        </xdr:cNvPr>
        <xdr:cNvSpPr/>
      </xdr:nvSpPr>
      <xdr:spPr>
        <a:xfrm>
          <a:off x="12239625" y="13565886"/>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18813</xdr:rowOff>
    </xdr:from>
    <xdr:ext cx="762000" cy="259045"/>
    <xdr:sp macro="" textlink="">
      <xdr:nvSpPr>
        <xdr:cNvPr id="346" name="テキスト ボックス 345">
          <a:extLst>
            <a:ext uri="{FF2B5EF4-FFF2-40B4-BE49-F238E27FC236}">
              <a16:creationId xmlns:a16="http://schemas.microsoft.com/office/drawing/2014/main" id="{D5D33EB8-6E36-44D8-ADC9-0CC6A78C47B9}"/>
            </a:ext>
          </a:extLst>
        </xdr:cNvPr>
        <xdr:cNvSpPr txBox="1"/>
      </xdr:nvSpPr>
      <xdr:spPr>
        <a:xfrm>
          <a:off x="11953875" y="132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96F4613-37E2-4DBE-8075-23BF1DFAC124}"/>
            </a:ext>
          </a:extLst>
        </xdr:cNvPr>
        <xdr:cNvSpPr/>
      </xdr:nvSpPr>
      <xdr:spPr>
        <a:xfrm>
          <a:off x="11668125"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DB35183C-54A5-489B-9BE5-1EA7F8B919AA}"/>
            </a:ext>
          </a:extLst>
        </xdr:cNvPr>
        <xdr:cNvSpPr txBox="1"/>
      </xdr:nvSpPr>
      <xdr:spPr>
        <a:xfrm>
          <a:off x="12436924" y="715327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B18E78D-6A23-4C45-83E9-E9D3F40D3DED}"/>
            </a:ext>
          </a:extLst>
        </xdr:cNvPr>
        <xdr:cNvSpPr txBox="1"/>
      </xdr:nvSpPr>
      <xdr:spPr>
        <a:xfrm>
          <a:off x="14014001"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D7949551-D71E-450B-ADB3-71AC44125131}"/>
            </a:ext>
          </a:extLst>
        </xdr:cNvPr>
        <xdr:cNvSpPr/>
      </xdr:nvSpPr>
      <xdr:spPr>
        <a:xfrm>
          <a:off x="16354425" y="69818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0F4E2DA-536C-4189-950A-B4C15601CD16}"/>
            </a:ext>
          </a:extLst>
        </xdr:cNvPr>
        <xdr:cNvSpPr/>
      </xdr:nvSpPr>
      <xdr:spPr>
        <a:xfrm>
          <a:off x="16354425" y="72294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6AF0576-C11C-4D28-8BD6-64351AFE55ED}"/>
            </a:ext>
          </a:extLst>
        </xdr:cNvPr>
        <xdr:cNvSpPr/>
      </xdr:nvSpPr>
      <xdr:spPr>
        <a:xfrm>
          <a:off x="17849850" y="69818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50814AE8-8194-4E6F-BBB2-AB974A45C653}"/>
            </a:ext>
          </a:extLst>
        </xdr:cNvPr>
        <xdr:cNvSpPr/>
      </xdr:nvSpPr>
      <xdr:spPr>
        <a:xfrm>
          <a:off x="17849850" y="72294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A4400E0-A01D-4A68-A105-C08D23BCBDC1}"/>
            </a:ext>
          </a:extLst>
        </xdr:cNvPr>
        <xdr:cNvSpPr/>
      </xdr:nvSpPr>
      <xdr:spPr>
        <a:xfrm>
          <a:off x="19173825" y="69818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5B14044A-5693-4B0C-A662-EFECE67CB166}"/>
            </a:ext>
          </a:extLst>
        </xdr:cNvPr>
        <xdr:cNvSpPr/>
      </xdr:nvSpPr>
      <xdr:spPr>
        <a:xfrm>
          <a:off x="19173825" y="72294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C82984B5-8168-4FBE-A442-B0802C96A506}"/>
            </a:ext>
          </a:extLst>
        </xdr:cNvPr>
        <xdr:cNvSpPr/>
      </xdr:nvSpPr>
      <xdr:spPr>
        <a:xfrm>
          <a:off x="11668125"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2D81C091-8157-4A54-9823-2AFE0D8F6808}"/>
            </a:ext>
          </a:extLst>
        </xdr:cNvPr>
        <xdr:cNvSpPr/>
      </xdr:nvSpPr>
      <xdr:spPr>
        <a:xfrm>
          <a:off x="16459200" y="76676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8B264E69-C3C6-4277-A370-D96E5BA2DB7C}"/>
            </a:ext>
          </a:extLst>
        </xdr:cNvPr>
        <xdr:cNvSpPr/>
      </xdr:nvSpPr>
      <xdr:spPr>
        <a:xfrm>
          <a:off x="16459200" y="76676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A77E3234-763D-4BCB-BF53-B10FD2262D0D}"/>
            </a:ext>
          </a:extLst>
        </xdr:cNvPr>
        <xdr:cNvSpPr txBox="1"/>
      </xdr:nvSpPr>
      <xdr:spPr>
        <a:xfrm>
          <a:off x="16573500" y="80962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令和４年度は、満期一括償還積立金の減少等により比率は上昇した。本市では、平成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5537E11C-763E-4CBE-AFB1-E252E216C967}"/>
            </a:ext>
          </a:extLst>
        </xdr:cNvPr>
        <xdr:cNvSpPr txBox="1"/>
      </xdr:nvSpPr>
      <xdr:spPr>
        <a:xfrm>
          <a:off x="11630025" y="74199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325AECEA-3FD9-4073-81C4-5EC1E4EDF072}"/>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C55FB618-B6E8-4378-843B-B4AE32F1615A}"/>
            </a:ext>
          </a:extLst>
        </xdr:cNvPr>
        <xdr:cNvSpPr txBox="1"/>
      </xdr:nvSpPr>
      <xdr:spPr>
        <a:xfrm>
          <a:off x="10982325"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29F29E4F-2A5A-4CF4-AEB4-0FF0814BDD38}"/>
            </a:ext>
          </a:extLst>
        </xdr:cNvPr>
        <xdr:cNvCxnSpPr/>
      </xdr:nvCxnSpPr>
      <xdr:spPr>
        <a:xfrm>
          <a:off x="11668125" y="103610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6A253F04-038D-43F0-A6CC-D6B22E4CF477}"/>
            </a:ext>
          </a:extLst>
        </xdr:cNvPr>
        <xdr:cNvSpPr txBox="1"/>
      </xdr:nvSpPr>
      <xdr:spPr>
        <a:xfrm>
          <a:off x="10982325" y="101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B0295A20-049F-42E5-95C9-0D4E00D6FBA8}"/>
            </a:ext>
          </a:extLst>
        </xdr:cNvPr>
        <xdr:cNvCxnSpPr/>
      </xdr:nvCxnSpPr>
      <xdr:spPr>
        <a:xfrm>
          <a:off x="11668125" y="98414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5C6C606D-F468-427D-9B2E-77F727BF4964}"/>
            </a:ext>
          </a:extLst>
        </xdr:cNvPr>
        <xdr:cNvSpPr txBox="1"/>
      </xdr:nvSpPr>
      <xdr:spPr>
        <a:xfrm>
          <a:off x="10982325"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A3DDE73C-39F9-49B6-B3C3-17A3BC4F66F8}"/>
            </a:ext>
          </a:extLst>
        </xdr:cNvPr>
        <xdr:cNvCxnSpPr/>
      </xdr:nvCxnSpPr>
      <xdr:spPr>
        <a:xfrm>
          <a:off x="11668125" y="9267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67018E50-E760-42BF-913A-A159B930B5E7}"/>
            </a:ext>
          </a:extLst>
        </xdr:cNvPr>
        <xdr:cNvSpPr txBox="1"/>
      </xdr:nvSpPr>
      <xdr:spPr>
        <a:xfrm>
          <a:off x="10982325"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6D3516B6-D4FA-4422-B43B-86269185BAC1}"/>
            </a:ext>
          </a:extLst>
        </xdr:cNvPr>
        <xdr:cNvCxnSpPr/>
      </xdr:nvCxnSpPr>
      <xdr:spPr>
        <a:xfrm>
          <a:off x="11668125" y="87513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303B4325-4E38-4FA2-8811-FB3B5DEA30BA}"/>
            </a:ext>
          </a:extLst>
        </xdr:cNvPr>
        <xdr:cNvSpPr txBox="1"/>
      </xdr:nvSpPr>
      <xdr:spPr>
        <a:xfrm>
          <a:off x="10982325" y="855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F383CA4-9DEA-44F7-A313-E3E55A17CB5B}"/>
            </a:ext>
          </a:extLst>
        </xdr:cNvPr>
        <xdr:cNvCxnSpPr/>
      </xdr:nvCxnSpPr>
      <xdr:spPr>
        <a:xfrm>
          <a:off x="11668125" y="82412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C20443DB-DA91-41C3-9904-B8665F18509F}"/>
            </a:ext>
          </a:extLst>
        </xdr:cNvPr>
        <xdr:cNvSpPr txBox="1"/>
      </xdr:nvSpPr>
      <xdr:spPr>
        <a:xfrm>
          <a:off x="10982325" y="803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6B803274-3011-4BFA-8A66-D4E377021ECA}"/>
            </a:ext>
          </a:extLst>
        </xdr:cNvPr>
        <xdr:cNvCxnSpPr/>
      </xdr:nvCxnSpPr>
      <xdr:spPr>
        <a:xfrm>
          <a:off x="11668125"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45C5471B-09DA-4044-8E8A-857DB8599F61}"/>
            </a:ext>
          </a:extLst>
        </xdr:cNvPr>
        <xdr:cNvSpPr/>
      </xdr:nvSpPr>
      <xdr:spPr>
        <a:xfrm>
          <a:off x="11668125"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5" name="直線コネクタ 374">
          <a:extLst>
            <a:ext uri="{FF2B5EF4-FFF2-40B4-BE49-F238E27FC236}">
              <a16:creationId xmlns:a16="http://schemas.microsoft.com/office/drawing/2014/main" id="{E2AFCBBE-CBA8-4C8B-A43A-9B88800CC2FA}"/>
            </a:ext>
          </a:extLst>
        </xdr:cNvPr>
        <xdr:cNvCxnSpPr/>
      </xdr:nvCxnSpPr>
      <xdr:spPr>
        <a:xfrm flipV="1">
          <a:off x="15478125" y="8466314"/>
          <a:ext cx="0" cy="188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6" name="公債費負担の状況最小値テキスト">
          <a:extLst>
            <a:ext uri="{FF2B5EF4-FFF2-40B4-BE49-F238E27FC236}">
              <a16:creationId xmlns:a16="http://schemas.microsoft.com/office/drawing/2014/main" id="{5C9ECB65-7EBB-44A7-94DF-455C6E0918DA}"/>
            </a:ext>
          </a:extLst>
        </xdr:cNvPr>
        <xdr:cNvSpPr txBox="1"/>
      </xdr:nvSpPr>
      <xdr:spPr>
        <a:xfrm>
          <a:off x="15563850" y="1031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7" name="直線コネクタ 376">
          <a:extLst>
            <a:ext uri="{FF2B5EF4-FFF2-40B4-BE49-F238E27FC236}">
              <a16:creationId xmlns:a16="http://schemas.microsoft.com/office/drawing/2014/main" id="{D1A96ACA-8879-46DA-BECD-5E36C689D627}"/>
            </a:ext>
          </a:extLst>
        </xdr:cNvPr>
        <xdr:cNvCxnSpPr/>
      </xdr:nvCxnSpPr>
      <xdr:spPr>
        <a:xfrm>
          <a:off x="15401925" y="103508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8" name="公債費負担の状況最大値テキスト">
          <a:extLst>
            <a:ext uri="{FF2B5EF4-FFF2-40B4-BE49-F238E27FC236}">
              <a16:creationId xmlns:a16="http://schemas.microsoft.com/office/drawing/2014/main" id="{0C8C92CB-8465-4B9A-8EDE-4F4853C7249D}"/>
            </a:ext>
          </a:extLst>
        </xdr:cNvPr>
        <xdr:cNvSpPr txBox="1"/>
      </xdr:nvSpPr>
      <xdr:spPr>
        <a:xfrm>
          <a:off x="15563850" y="80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9" name="直線コネクタ 378">
          <a:extLst>
            <a:ext uri="{FF2B5EF4-FFF2-40B4-BE49-F238E27FC236}">
              <a16:creationId xmlns:a16="http://schemas.microsoft.com/office/drawing/2014/main" id="{1BF64631-0EC6-49BB-A7AC-8CC8EA9A1690}"/>
            </a:ext>
          </a:extLst>
        </xdr:cNvPr>
        <xdr:cNvCxnSpPr/>
      </xdr:nvCxnSpPr>
      <xdr:spPr>
        <a:xfrm>
          <a:off x="15401925" y="84663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119239</xdr:rowOff>
    </xdr:from>
    <xdr:to>
      <xdr:col>81</xdr:col>
      <xdr:colOff>44450</xdr:colOff>
      <xdr:row>42</xdr:row>
      <xdr:rowOff>146050</xdr:rowOff>
    </xdr:to>
    <xdr:cxnSp macro="">
      <xdr:nvCxnSpPr>
        <xdr:cNvPr id="380" name="直線コネクタ 379">
          <a:extLst>
            <a:ext uri="{FF2B5EF4-FFF2-40B4-BE49-F238E27FC236}">
              <a16:creationId xmlns:a16="http://schemas.microsoft.com/office/drawing/2014/main" id="{768B5C0F-D19A-472A-991C-8672BA7B626E}"/>
            </a:ext>
          </a:extLst>
        </xdr:cNvPr>
        <xdr:cNvCxnSpPr/>
      </xdr:nvCxnSpPr>
      <xdr:spPr>
        <a:xfrm>
          <a:off x="14716125" y="9723614"/>
          <a:ext cx="762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28522</xdr:rowOff>
    </xdr:from>
    <xdr:ext cx="762000" cy="259045"/>
    <xdr:sp macro="" textlink="">
      <xdr:nvSpPr>
        <xdr:cNvPr id="381" name="公債費負担の状況平均値テキスト">
          <a:extLst>
            <a:ext uri="{FF2B5EF4-FFF2-40B4-BE49-F238E27FC236}">
              <a16:creationId xmlns:a16="http://schemas.microsoft.com/office/drawing/2014/main" id="{56DFCDE8-3137-428F-8401-DF8D36FCFC72}"/>
            </a:ext>
          </a:extLst>
        </xdr:cNvPr>
        <xdr:cNvSpPr txBox="1"/>
      </xdr:nvSpPr>
      <xdr:spPr>
        <a:xfrm>
          <a:off x="15563850" y="91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2" name="フローチャート: 判断 381">
          <a:extLst>
            <a:ext uri="{FF2B5EF4-FFF2-40B4-BE49-F238E27FC236}">
              <a16:creationId xmlns:a16="http://schemas.microsoft.com/office/drawing/2014/main" id="{F6AA8769-3A3E-4200-9BD1-81B4EA0163F3}"/>
            </a:ext>
          </a:extLst>
        </xdr:cNvPr>
        <xdr:cNvSpPr/>
      </xdr:nvSpPr>
      <xdr:spPr>
        <a:xfrm>
          <a:off x="15430500" y="93814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79022</xdr:rowOff>
    </xdr:from>
    <xdr:to>
      <xdr:col>77</xdr:col>
      <xdr:colOff>44450</xdr:colOff>
      <xdr:row>42</xdr:row>
      <xdr:rowOff>119239</xdr:rowOff>
    </xdr:to>
    <xdr:cxnSp macro="">
      <xdr:nvCxnSpPr>
        <xdr:cNvPr id="383" name="直線コネクタ 382">
          <a:extLst>
            <a:ext uri="{FF2B5EF4-FFF2-40B4-BE49-F238E27FC236}">
              <a16:creationId xmlns:a16="http://schemas.microsoft.com/office/drawing/2014/main" id="{578AA5CD-53B4-4ED1-B175-98EC4DC7D1DA}"/>
            </a:ext>
          </a:extLst>
        </xdr:cNvPr>
        <xdr:cNvCxnSpPr/>
      </xdr:nvCxnSpPr>
      <xdr:spPr>
        <a:xfrm>
          <a:off x="13906500" y="9680222"/>
          <a:ext cx="809625" cy="4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4" name="フローチャート: 判断 383">
          <a:extLst>
            <a:ext uri="{FF2B5EF4-FFF2-40B4-BE49-F238E27FC236}">
              <a16:creationId xmlns:a16="http://schemas.microsoft.com/office/drawing/2014/main" id="{AC22B255-8573-48A6-A80A-9BC54EA18E82}"/>
            </a:ext>
          </a:extLst>
        </xdr:cNvPr>
        <xdr:cNvSpPr/>
      </xdr:nvSpPr>
      <xdr:spPr>
        <a:xfrm>
          <a:off x="14668500" y="94216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163988</xdr:rowOff>
    </xdr:from>
    <xdr:ext cx="736600" cy="259045"/>
    <xdr:sp macro="" textlink="">
      <xdr:nvSpPr>
        <xdr:cNvPr id="385" name="テキスト ボックス 384">
          <a:extLst>
            <a:ext uri="{FF2B5EF4-FFF2-40B4-BE49-F238E27FC236}">
              <a16:creationId xmlns:a16="http://schemas.microsoft.com/office/drawing/2014/main" id="{F9647D02-577B-409C-901C-AF9FAD1362D1}"/>
            </a:ext>
          </a:extLst>
        </xdr:cNvPr>
        <xdr:cNvSpPr txBox="1"/>
      </xdr:nvSpPr>
      <xdr:spPr>
        <a:xfrm>
          <a:off x="14373225" y="9076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79022</xdr:rowOff>
    </xdr:to>
    <xdr:cxnSp macro="">
      <xdr:nvCxnSpPr>
        <xdr:cNvPr id="386" name="直線コネクタ 385">
          <a:extLst>
            <a:ext uri="{FF2B5EF4-FFF2-40B4-BE49-F238E27FC236}">
              <a16:creationId xmlns:a16="http://schemas.microsoft.com/office/drawing/2014/main" id="{563225DE-9E56-48D9-80E1-23ED5D6DD4CF}"/>
            </a:ext>
          </a:extLst>
        </xdr:cNvPr>
        <xdr:cNvCxnSpPr/>
      </xdr:nvCxnSpPr>
      <xdr:spPr>
        <a:xfrm>
          <a:off x="13106400" y="9532408"/>
          <a:ext cx="800100" cy="14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62308C90-D345-4A2A-B547-66939EF0A42B}"/>
            </a:ext>
          </a:extLst>
        </xdr:cNvPr>
        <xdr:cNvSpPr/>
      </xdr:nvSpPr>
      <xdr:spPr>
        <a:xfrm>
          <a:off x="13868400" y="9451622"/>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8" name="テキスト ボックス 387">
          <a:extLst>
            <a:ext uri="{FF2B5EF4-FFF2-40B4-BE49-F238E27FC236}">
              <a16:creationId xmlns:a16="http://schemas.microsoft.com/office/drawing/2014/main" id="{187A558B-2396-4CB9-9D3D-0C4E8A78BABF}"/>
            </a:ext>
          </a:extLst>
        </xdr:cNvPr>
        <xdr:cNvSpPr txBox="1"/>
      </xdr:nvSpPr>
      <xdr:spPr>
        <a:xfrm>
          <a:off x="13554075" y="916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129822</xdr:rowOff>
    </xdr:from>
    <xdr:to>
      <xdr:col>68</xdr:col>
      <xdr:colOff>152400</xdr:colOff>
      <xdr:row>41</xdr:row>
      <xdr:rowOff>156633</xdr:rowOff>
    </xdr:to>
    <xdr:cxnSp macro="">
      <xdr:nvCxnSpPr>
        <xdr:cNvPr id="389" name="直線コネクタ 388">
          <a:extLst>
            <a:ext uri="{FF2B5EF4-FFF2-40B4-BE49-F238E27FC236}">
              <a16:creationId xmlns:a16="http://schemas.microsoft.com/office/drawing/2014/main" id="{47262FBB-285E-4FE0-B9A0-2C1756DD96BF}"/>
            </a:ext>
          </a:extLst>
        </xdr:cNvPr>
        <xdr:cNvCxnSpPr/>
      </xdr:nvCxnSpPr>
      <xdr:spPr>
        <a:xfrm>
          <a:off x="12296775" y="9499247"/>
          <a:ext cx="809625"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0" name="フローチャート: 判断 389">
          <a:extLst>
            <a:ext uri="{FF2B5EF4-FFF2-40B4-BE49-F238E27FC236}">
              <a16:creationId xmlns:a16="http://schemas.microsoft.com/office/drawing/2014/main" id="{299F8A49-F4CA-491F-A820-2FF32950A9DF}"/>
            </a:ext>
          </a:extLst>
        </xdr:cNvPr>
        <xdr:cNvSpPr/>
      </xdr:nvSpPr>
      <xdr:spPr>
        <a:xfrm>
          <a:off x="13058775" y="9451622"/>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1" name="テキスト ボックス 390">
          <a:extLst>
            <a:ext uri="{FF2B5EF4-FFF2-40B4-BE49-F238E27FC236}">
              <a16:creationId xmlns:a16="http://schemas.microsoft.com/office/drawing/2014/main" id="{C50E3F94-3B0B-443D-B229-E905C7FB2854}"/>
            </a:ext>
          </a:extLst>
        </xdr:cNvPr>
        <xdr:cNvSpPr txBox="1"/>
      </xdr:nvSpPr>
      <xdr:spPr>
        <a:xfrm>
          <a:off x="12763500" y="916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2" name="フローチャート: 判断 391">
          <a:extLst>
            <a:ext uri="{FF2B5EF4-FFF2-40B4-BE49-F238E27FC236}">
              <a16:creationId xmlns:a16="http://schemas.microsoft.com/office/drawing/2014/main" id="{1CA5EC35-DE13-4571-9F30-3E5A501165C8}"/>
            </a:ext>
          </a:extLst>
        </xdr:cNvPr>
        <xdr:cNvSpPr/>
      </xdr:nvSpPr>
      <xdr:spPr>
        <a:xfrm>
          <a:off x="12239625" y="96026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3" name="テキスト ボックス 392">
          <a:extLst>
            <a:ext uri="{FF2B5EF4-FFF2-40B4-BE49-F238E27FC236}">
              <a16:creationId xmlns:a16="http://schemas.microsoft.com/office/drawing/2014/main" id="{4FDE8D74-C30A-46C5-ADC9-3C1C290BA5B0}"/>
            </a:ext>
          </a:extLst>
        </xdr:cNvPr>
        <xdr:cNvSpPr txBox="1"/>
      </xdr:nvSpPr>
      <xdr:spPr>
        <a:xfrm>
          <a:off x="11953875" y="96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2C1C8D8-42DE-42E7-A5C5-8E8E4C2FBA8C}"/>
            </a:ext>
          </a:extLst>
        </xdr:cNvPr>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F673C39-F73B-4319-9CB5-277325AE4C13}"/>
            </a:ext>
          </a:extLst>
        </xdr:cNvPr>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67B7E34-5454-41B4-900F-CD5E7A7AB219}"/>
            </a:ext>
          </a:extLst>
        </xdr:cNvPr>
        <xdr:cNvSpPr txBox="1"/>
      </xdr:nvSpPr>
      <xdr:spPr>
        <a:xfrm>
          <a:off x="1371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A3A06FB-B41B-436E-A02C-EEEEA565C76B}"/>
            </a:ext>
          </a:extLst>
        </xdr:cNvPr>
        <xdr:cNvSpPr txBox="1"/>
      </xdr:nvSpPr>
      <xdr:spPr>
        <a:xfrm>
          <a:off x="129063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3DC56A4-2123-437E-B9A8-A4FA693F3BC5}"/>
            </a:ext>
          </a:extLst>
        </xdr:cNvPr>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9" name="楕円 398">
          <a:extLst>
            <a:ext uri="{FF2B5EF4-FFF2-40B4-BE49-F238E27FC236}">
              <a16:creationId xmlns:a16="http://schemas.microsoft.com/office/drawing/2014/main" id="{7046C3AD-5937-4F35-B129-9327BDF6981E}"/>
            </a:ext>
          </a:extLst>
        </xdr:cNvPr>
        <xdr:cNvSpPr/>
      </xdr:nvSpPr>
      <xdr:spPr>
        <a:xfrm>
          <a:off x="15430500" y="9696450"/>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0" name="公債費負担の状況該当値テキスト">
          <a:extLst>
            <a:ext uri="{FF2B5EF4-FFF2-40B4-BE49-F238E27FC236}">
              <a16:creationId xmlns:a16="http://schemas.microsoft.com/office/drawing/2014/main" id="{369D2864-1544-413F-97EC-85453AF03462}"/>
            </a:ext>
          </a:extLst>
        </xdr:cNvPr>
        <xdr:cNvSpPr txBox="1"/>
      </xdr:nvSpPr>
      <xdr:spPr>
        <a:xfrm>
          <a:off x="1556385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401" name="楕円 400">
          <a:extLst>
            <a:ext uri="{FF2B5EF4-FFF2-40B4-BE49-F238E27FC236}">
              <a16:creationId xmlns:a16="http://schemas.microsoft.com/office/drawing/2014/main" id="{A6ADBE64-B363-4301-B301-69DC9E30AF3B}"/>
            </a:ext>
          </a:extLst>
        </xdr:cNvPr>
        <xdr:cNvSpPr/>
      </xdr:nvSpPr>
      <xdr:spPr>
        <a:xfrm>
          <a:off x="14668500" y="96664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402" name="テキスト ボックス 401">
          <a:extLst>
            <a:ext uri="{FF2B5EF4-FFF2-40B4-BE49-F238E27FC236}">
              <a16:creationId xmlns:a16="http://schemas.microsoft.com/office/drawing/2014/main" id="{AF2B8C20-C837-4930-B04A-C1D623205E20}"/>
            </a:ext>
          </a:extLst>
        </xdr:cNvPr>
        <xdr:cNvSpPr txBox="1"/>
      </xdr:nvSpPr>
      <xdr:spPr>
        <a:xfrm>
          <a:off x="14373225" y="9756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macro="" textlink="">
      <xdr:nvSpPr>
        <xdr:cNvPr id="403" name="楕円 402">
          <a:extLst>
            <a:ext uri="{FF2B5EF4-FFF2-40B4-BE49-F238E27FC236}">
              <a16:creationId xmlns:a16="http://schemas.microsoft.com/office/drawing/2014/main" id="{B64DF2EA-149B-4DAB-9A9C-2DF22DA7EB64}"/>
            </a:ext>
          </a:extLst>
        </xdr:cNvPr>
        <xdr:cNvSpPr/>
      </xdr:nvSpPr>
      <xdr:spPr>
        <a:xfrm>
          <a:off x="13868400" y="96325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macro="" textlink="">
      <xdr:nvSpPr>
        <xdr:cNvPr id="404" name="テキスト ボックス 403">
          <a:extLst>
            <a:ext uri="{FF2B5EF4-FFF2-40B4-BE49-F238E27FC236}">
              <a16:creationId xmlns:a16="http://schemas.microsoft.com/office/drawing/2014/main" id="{3038974F-4B40-4104-BFD3-1009BD459DF0}"/>
            </a:ext>
          </a:extLst>
        </xdr:cNvPr>
        <xdr:cNvSpPr txBox="1"/>
      </xdr:nvSpPr>
      <xdr:spPr>
        <a:xfrm>
          <a:off x="13554075" y="971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5" name="楕円 404">
          <a:extLst>
            <a:ext uri="{FF2B5EF4-FFF2-40B4-BE49-F238E27FC236}">
              <a16:creationId xmlns:a16="http://schemas.microsoft.com/office/drawing/2014/main" id="{51532355-D425-4CCA-B43B-33F358A34609}"/>
            </a:ext>
          </a:extLst>
        </xdr:cNvPr>
        <xdr:cNvSpPr/>
      </xdr:nvSpPr>
      <xdr:spPr>
        <a:xfrm>
          <a:off x="13058775" y="9475258"/>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6" name="テキスト ボックス 405">
          <a:extLst>
            <a:ext uri="{FF2B5EF4-FFF2-40B4-BE49-F238E27FC236}">
              <a16:creationId xmlns:a16="http://schemas.microsoft.com/office/drawing/2014/main" id="{B1CD6EF5-A654-4070-9CEF-C1B709E748FC}"/>
            </a:ext>
          </a:extLst>
        </xdr:cNvPr>
        <xdr:cNvSpPr txBox="1"/>
      </xdr:nvSpPr>
      <xdr:spPr>
        <a:xfrm>
          <a:off x="12763500" y="962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407" name="楕円 406">
          <a:extLst>
            <a:ext uri="{FF2B5EF4-FFF2-40B4-BE49-F238E27FC236}">
              <a16:creationId xmlns:a16="http://schemas.microsoft.com/office/drawing/2014/main" id="{CC4B8563-6793-4F9E-8918-A3B3677102A3}"/>
            </a:ext>
          </a:extLst>
        </xdr:cNvPr>
        <xdr:cNvSpPr/>
      </xdr:nvSpPr>
      <xdr:spPr>
        <a:xfrm>
          <a:off x="12239625" y="9451622"/>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408" name="テキスト ボックス 407">
          <a:extLst>
            <a:ext uri="{FF2B5EF4-FFF2-40B4-BE49-F238E27FC236}">
              <a16:creationId xmlns:a16="http://schemas.microsoft.com/office/drawing/2014/main" id="{1BCD9A4C-4D98-4799-B16D-FB7CD14CC467}"/>
            </a:ext>
          </a:extLst>
        </xdr:cNvPr>
        <xdr:cNvSpPr txBox="1"/>
      </xdr:nvSpPr>
      <xdr:spPr>
        <a:xfrm>
          <a:off x="11953875" y="916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BE5DAF84-BC24-493F-8168-D1B3A718CF87}"/>
            </a:ext>
          </a:extLst>
        </xdr:cNvPr>
        <xdr:cNvSpPr/>
      </xdr:nvSpPr>
      <xdr:spPr>
        <a:xfrm>
          <a:off x="11668125" y="1609725"/>
          <a:ext cx="46196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6DF02E33-29E4-4272-A342-73ED0563AAD6}"/>
            </a:ext>
          </a:extLst>
        </xdr:cNvPr>
        <xdr:cNvSpPr txBox="1"/>
      </xdr:nvSpPr>
      <xdr:spPr>
        <a:xfrm>
          <a:off x="12523455" y="208597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15CFF076-8AEC-4A3C-BC61-F405652AAA56}"/>
            </a:ext>
          </a:extLst>
        </xdr:cNvPr>
        <xdr:cNvSpPr txBox="1"/>
      </xdr:nvSpPr>
      <xdr:spPr>
        <a:xfrm>
          <a:off x="13936995" y="20574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BA449870-4077-4805-A43D-F0ADDE43DF93}"/>
            </a:ext>
          </a:extLst>
        </xdr:cNvPr>
        <xdr:cNvSpPr/>
      </xdr:nvSpPr>
      <xdr:spPr>
        <a:xfrm>
          <a:off x="16354425" y="19145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83F6DE05-A5F5-4A28-8BDF-EEAB1C561A84}"/>
            </a:ext>
          </a:extLst>
        </xdr:cNvPr>
        <xdr:cNvSpPr/>
      </xdr:nvSpPr>
      <xdr:spPr>
        <a:xfrm>
          <a:off x="16354425" y="21621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6192FE0F-8666-4A15-8108-CEE2F406B7DF}"/>
            </a:ext>
          </a:extLst>
        </xdr:cNvPr>
        <xdr:cNvSpPr/>
      </xdr:nvSpPr>
      <xdr:spPr>
        <a:xfrm>
          <a:off x="17849850" y="19145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7A86CDC-8869-4EF4-8117-9A5CEAAD6BC9}"/>
            </a:ext>
          </a:extLst>
        </xdr:cNvPr>
        <xdr:cNvSpPr/>
      </xdr:nvSpPr>
      <xdr:spPr>
        <a:xfrm>
          <a:off x="17849850" y="21621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5B2DD41C-3C0C-440A-ACC4-5577B017AC71}"/>
            </a:ext>
          </a:extLst>
        </xdr:cNvPr>
        <xdr:cNvSpPr/>
      </xdr:nvSpPr>
      <xdr:spPr>
        <a:xfrm>
          <a:off x="19173825" y="19145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9029E421-7084-4C1B-9914-C338E36E149B}"/>
            </a:ext>
          </a:extLst>
        </xdr:cNvPr>
        <xdr:cNvSpPr/>
      </xdr:nvSpPr>
      <xdr:spPr>
        <a:xfrm>
          <a:off x="19173825" y="21621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A2EA4662-E387-4EC4-8768-0E813BD34BC3}"/>
            </a:ext>
          </a:extLst>
        </xdr:cNvPr>
        <xdr:cNvSpPr/>
      </xdr:nvSpPr>
      <xdr:spPr>
        <a:xfrm>
          <a:off x="11668125" y="26003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824F0796-2B7E-47DA-B92C-23A3301DB491}"/>
            </a:ext>
          </a:extLst>
        </xdr:cNvPr>
        <xdr:cNvSpPr/>
      </xdr:nvSpPr>
      <xdr:spPr>
        <a:xfrm>
          <a:off x="16459200" y="26003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A63A8CA3-6C7D-4AD2-8F75-E7A84028002D}"/>
            </a:ext>
          </a:extLst>
        </xdr:cNvPr>
        <xdr:cNvSpPr/>
      </xdr:nvSpPr>
      <xdr:spPr>
        <a:xfrm>
          <a:off x="16459200" y="260032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37A61FFB-74A6-4BE1-BE6C-54D6DAD53CA9}"/>
            </a:ext>
          </a:extLst>
        </xdr:cNvPr>
        <xdr:cNvSpPr txBox="1"/>
      </xdr:nvSpPr>
      <xdr:spPr>
        <a:xfrm>
          <a:off x="16573500" y="30289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令和４年度は、将来負担額が地方債現在高の増などにより増加した一方で、標準税収入額の増により標準財政規模も増加したため、比率は前年度と同率で推移した。本市では、平成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B1FF3F72-6105-4E2A-919D-0B3A7A9503A1}"/>
            </a:ext>
          </a:extLst>
        </xdr:cNvPr>
        <xdr:cNvSpPr txBox="1"/>
      </xdr:nvSpPr>
      <xdr:spPr>
        <a:xfrm>
          <a:off x="11630025" y="23526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4C04762-E3D4-4287-A94C-B659B4EB498A}"/>
            </a:ext>
          </a:extLst>
        </xdr:cNvPr>
        <xdr:cNvCxnSpPr/>
      </xdr:nvCxnSpPr>
      <xdr:spPr>
        <a:xfrm>
          <a:off x="11668125" y="58102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13B64D61-41A5-4C0F-A4E0-ACB5B7ED27A0}"/>
            </a:ext>
          </a:extLst>
        </xdr:cNvPr>
        <xdr:cNvSpPr txBox="1"/>
      </xdr:nvSpPr>
      <xdr:spPr>
        <a:xfrm>
          <a:off x="10982325" y="5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7E2256AF-465B-4F9C-B7BF-BD04185858FE}"/>
            </a:ext>
          </a:extLst>
        </xdr:cNvPr>
        <xdr:cNvCxnSpPr/>
      </xdr:nvCxnSpPr>
      <xdr:spPr>
        <a:xfrm>
          <a:off x="11668125" y="52937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C303B469-291A-4C49-A71A-F8D215722441}"/>
            </a:ext>
          </a:extLst>
        </xdr:cNvPr>
        <xdr:cNvSpPr txBox="1"/>
      </xdr:nvSpPr>
      <xdr:spPr>
        <a:xfrm>
          <a:off x="10982325" y="509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BD3EFE20-50CB-4A05-A660-87DC7EE395F6}"/>
            </a:ext>
          </a:extLst>
        </xdr:cNvPr>
        <xdr:cNvCxnSpPr/>
      </xdr:nvCxnSpPr>
      <xdr:spPr>
        <a:xfrm>
          <a:off x="11668125" y="47169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F6EF5359-B07F-499E-9470-A5AA544975E1}"/>
            </a:ext>
          </a:extLst>
        </xdr:cNvPr>
        <xdr:cNvSpPr txBox="1"/>
      </xdr:nvSpPr>
      <xdr:spPr>
        <a:xfrm>
          <a:off x="10982325" y="458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93145322-58A9-4214-A33F-DE8F09EBBEAB}"/>
            </a:ext>
          </a:extLst>
        </xdr:cNvPr>
        <xdr:cNvCxnSpPr/>
      </xdr:nvCxnSpPr>
      <xdr:spPr>
        <a:xfrm>
          <a:off x="11668125" y="42005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754E6B86-B3D5-4E7D-8F55-865DB2708074}"/>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83A591A9-E15E-43DF-B59A-492D49587C1D}"/>
            </a:ext>
          </a:extLst>
        </xdr:cNvPr>
        <xdr:cNvCxnSpPr/>
      </xdr:nvCxnSpPr>
      <xdr:spPr>
        <a:xfrm>
          <a:off x="11668125" y="36840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5CECDC5F-5937-4A79-9B0B-224F8CD563E6}"/>
            </a:ext>
          </a:extLst>
        </xdr:cNvPr>
        <xdr:cNvSpPr txBox="1"/>
      </xdr:nvSpPr>
      <xdr:spPr>
        <a:xfrm>
          <a:off x="10982325" y="348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A7BDBE41-716F-4C17-8DC5-7B320E7AAA49}"/>
            </a:ext>
          </a:extLst>
        </xdr:cNvPr>
        <xdr:cNvCxnSpPr/>
      </xdr:nvCxnSpPr>
      <xdr:spPr>
        <a:xfrm>
          <a:off x="11668125" y="31167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296E5BFA-B6B4-4026-88F1-AD3565FD6C7F}"/>
            </a:ext>
          </a:extLst>
        </xdr:cNvPr>
        <xdr:cNvSpPr txBox="1"/>
      </xdr:nvSpPr>
      <xdr:spPr>
        <a:xfrm>
          <a:off x="10982325" y="29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9B2AE7E4-EC5D-4A90-A5A5-361D111A28A8}"/>
            </a:ext>
          </a:extLst>
        </xdr:cNvPr>
        <xdr:cNvCxnSpPr/>
      </xdr:nvCxnSpPr>
      <xdr:spPr>
        <a:xfrm>
          <a:off x="11668125" y="260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614117B1-BAFE-44D6-A099-61D3C478B455}"/>
            </a:ext>
          </a:extLst>
        </xdr:cNvPr>
        <xdr:cNvSpPr/>
      </xdr:nvSpPr>
      <xdr:spPr>
        <a:xfrm>
          <a:off x="11668125" y="26003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7" name="直線コネクタ 436">
          <a:extLst>
            <a:ext uri="{FF2B5EF4-FFF2-40B4-BE49-F238E27FC236}">
              <a16:creationId xmlns:a16="http://schemas.microsoft.com/office/drawing/2014/main" id="{F1E1267E-C305-4A6C-AD57-23EB8EC7B3AC}"/>
            </a:ext>
          </a:extLst>
        </xdr:cNvPr>
        <xdr:cNvCxnSpPr/>
      </xdr:nvCxnSpPr>
      <xdr:spPr>
        <a:xfrm flipV="1">
          <a:off x="15478125" y="3116792"/>
          <a:ext cx="0" cy="1779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8" name="将来負担の状況最小値テキスト">
          <a:extLst>
            <a:ext uri="{FF2B5EF4-FFF2-40B4-BE49-F238E27FC236}">
              <a16:creationId xmlns:a16="http://schemas.microsoft.com/office/drawing/2014/main" id="{7E7C912F-A963-4540-AF71-A9641E9F8D72}"/>
            </a:ext>
          </a:extLst>
        </xdr:cNvPr>
        <xdr:cNvSpPr txBox="1"/>
      </xdr:nvSpPr>
      <xdr:spPr>
        <a:xfrm>
          <a:off x="15563850" y="486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9" name="直線コネクタ 438">
          <a:extLst>
            <a:ext uri="{FF2B5EF4-FFF2-40B4-BE49-F238E27FC236}">
              <a16:creationId xmlns:a16="http://schemas.microsoft.com/office/drawing/2014/main" id="{D4CEBCBF-7EA5-4FD1-A497-FACB2890083F}"/>
            </a:ext>
          </a:extLst>
        </xdr:cNvPr>
        <xdr:cNvCxnSpPr/>
      </xdr:nvCxnSpPr>
      <xdr:spPr>
        <a:xfrm>
          <a:off x="15401925" y="48963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EC04F09A-D3BF-4D01-B6D8-64195084CA91}"/>
            </a:ext>
          </a:extLst>
        </xdr:cNvPr>
        <xdr:cNvSpPr txBox="1"/>
      </xdr:nvSpPr>
      <xdr:spPr>
        <a:xfrm>
          <a:off x="15563850" y="27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4D712B78-DE7C-4D9E-86DE-A9F6BC28C42E}"/>
            </a:ext>
          </a:extLst>
        </xdr:cNvPr>
        <xdr:cNvCxnSpPr/>
      </xdr:nvCxnSpPr>
      <xdr:spPr>
        <a:xfrm>
          <a:off x="15401925" y="31167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105664</xdr:rowOff>
    </xdr:from>
    <xdr:to>
      <xdr:col>81</xdr:col>
      <xdr:colOff>44450</xdr:colOff>
      <xdr:row>19</xdr:row>
      <xdr:rowOff>105664</xdr:rowOff>
    </xdr:to>
    <xdr:cxnSp macro="">
      <xdr:nvCxnSpPr>
        <xdr:cNvPr id="442" name="直線コネクタ 441">
          <a:extLst>
            <a:ext uri="{FF2B5EF4-FFF2-40B4-BE49-F238E27FC236}">
              <a16:creationId xmlns:a16="http://schemas.microsoft.com/office/drawing/2014/main" id="{1F2C2655-9535-4E4F-A7D5-2746AE047D67}"/>
            </a:ext>
          </a:extLst>
        </xdr:cNvPr>
        <xdr:cNvCxnSpPr/>
      </xdr:nvCxnSpPr>
      <xdr:spPr>
        <a:xfrm>
          <a:off x="14716125" y="444588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3" name="将来負担の状況平均値テキスト">
          <a:extLst>
            <a:ext uri="{FF2B5EF4-FFF2-40B4-BE49-F238E27FC236}">
              <a16:creationId xmlns:a16="http://schemas.microsoft.com/office/drawing/2014/main" id="{9F0AD457-7504-436E-920D-A98940DC51C6}"/>
            </a:ext>
          </a:extLst>
        </xdr:cNvPr>
        <xdr:cNvSpPr txBox="1"/>
      </xdr:nvSpPr>
      <xdr:spPr>
        <a:xfrm>
          <a:off x="15563850" y="3569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4" name="フローチャート: 判断 443">
          <a:extLst>
            <a:ext uri="{FF2B5EF4-FFF2-40B4-BE49-F238E27FC236}">
              <a16:creationId xmlns:a16="http://schemas.microsoft.com/office/drawing/2014/main" id="{D4154F9F-9E2B-4D15-90B9-3B796E99FA78}"/>
            </a:ext>
          </a:extLst>
        </xdr:cNvPr>
        <xdr:cNvSpPr/>
      </xdr:nvSpPr>
      <xdr:spPr>
        <a:xfrm>
          <a:off x="15430500" y="3781171"/>
          <a:ext cx="9525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94403</xdr:rowOff>
    </xdr:from>
    <xdr:to>
      <xdr:col>77</xdr:col>
      <xdr:colOff>44450</xdr:colOff>
      <xdr:row>19</xdr:row>
      <xdr:rowOff>105664</xdr:rowOff>
    </xdr:to>
    <xdr:cxnSp macro="">
      <xdr:nvCxnSpPr>
        <xdr:cNvPr id="445" name="直線コネクタ 444">
          <a:extLst>
            <a:ext uri="{FF2B5EF4-FFF2-40B4-BE49-F238E27FC236}">
              <a16:creationId xmlns:a16="http://schemas.microsoft.com/office/drawing/2014/main" id="{C07FDCB1-535A-4FBF-8083-E52B95EE2889}"/>
            </a:ext>
          </a:extLst>
        </xdr:cNvPr>
        <xdr:cNvCxnSpPr/>
      </xdr:nvCxnSpPr>
      <xdr:spPr>
        <a:xfrm>
          <a:off x="13906500" y="4437803"/>
          <a:ext cx="809625"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6" name="フローチャート: 判断 445">
          <a:extLst>
            <a:ext uri="{FF2B5EF4-FFF2-40B4-BE49-F238E27FC236}">
              <a16:creationId xmlns:a16="http://schemas.microsoft.com/office/drawing/2014/main" id="{A6C549D3-D91F-4CFD-BB10-6147CD04C135}"/>
            </a:ext>
          </a:extLst>
        </xdr:cNvPr>
        <xdr:cNvSpPr/>
      </xdr:nvSpPr>
      <xdr:spPr>
        <a:xfrm>
          <a:off x="14668500" y="3816646"/>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7" name="テキスト ボックス 446">
          <a:extLst>
            <a:ext uri="{FF2B5EF4-FFF2-40B4-BE49-F238E27FC236}">
              <a16:creationId xmlns:a16="http://schemas.microsoft.com/office/drawing/2014/main" id="{EEDC7354-E566-4687-92D5-0CEF8AD33545}"/>
            </a:ext>
          </a:extLst>
        </xdr:cNvPr>
        <xdr:cNvSpPr txBox="1"/>
      </xdr:nvSpPr>
      <xdr:spPr>
        <a:xfrm>
          <a:off x="14373225" y="353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94403</xdr:rowOff>
    </xdr:from>
    <xdr:to>
      <xdr:col>72</xdr:col>
      <xdr:colOff>203200</xdr:colOff>
      <xdr:row>19</xdr:row>
      <xdr:rowOff>108077</xdr:rowOff>
    </xdr:to>
    <xdr:cxnSp macro="">
      <xdr:nvCxnSpPr>
        <xdr:cNvPr id="448" name="直線コネクタ 447">
          <a:extLst>
            <a:ext uri="{FF2B5EF4-FFF2-40B4-BE49-F238E27FC236}">
              <a16:creationId xmlns:a16="http://schemas.microsoft.com/office/drawing/2014/main" id="{5A9F2857-BEB4-4BC5-ABD6-09A63E12C04C}"/>
            </a:ext>
          </a:extLst>
        </xdr:cNvPr>
        <xdr:cNvCxnSpPr/>
      </xdr:nvCxnSpPr>
      <xdr:spPr>
        <a:xfrm flipV="1">
          <a:off x="13106400" y="4437803"/>
          <a:ext cx="8001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9" name="フローチャート: 判断 448">
          <a:extLst>
            <a:ext uri="{FF2B5EF4-FFF2-40B4-BE49-F238E27FC236}">
              <a16:creationId xmlns:a16="http://schemas.microsoft.com/office/drawing/2014/main" id="{FB759172-BF0B-42F8-A3DE-EABD651CD304}"/>
            </a:ext>
          </a:extLst>
        </xdr:cNvPr>
        <xdr:cNvSpPr/>
      </xdr:nvSpPr>
      <xdr:spPr>
        <a:xfrm>
          <a:off x="13868400" y="3983948"/>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50" name="テキスト ボックス 449">
          <a:extLst>
            <a:ext uri="{FF2B5EF4-FFF2-40B4-BE49-F238E27FC236}">
              <a16:creationId xmlns:a16="http://schemas.microsoft.com/office/drawing/2014/main" id="{1003CB5E-3313-4941-BECE-66A1122EBC9A}"/>
            </a:ext>
          </a:extLst>
        </xdr:cNvPr>
        <xdr:cNvSpPr txBox="1"/>
      </xdr:nvSpPr>
      <xdr:spPr>
        <a:xfrm>
          <a:off x="13554075" y="369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81534</xdr:rowOff>
    </xdr:from>
    <xdr:to>
      <xdr:col>68</xdr:col>
      <xdr:colOff>152400</xdr:colOff>
      <xdr:row>19</xdr:row>
      <xdr:rowOff>108077</xdr:rowOff>
    </xdr:to>
    <xdr:cxnSp macro="">
      <xdr:nvCxnSpPr>
        <xdr:cNvPr id="451" name="直線コネクタ 450">
          <a:extLst>
            <a:ext uri="{FF2B5EF4-FFF2-40B4-BE49-F238E27FC236}">
              <a16:creationId xmlns:a16="http://schemas.microsoft.com/office/drawing/2014/main" id="{CA66B12C-FF6A-4665-B831-5DC282A03A5F}"/>
            </a:ext>
          </a:extLst>
        </xdr:cNvPr>
        <xdr:cNvCxnSpPr/>
      </xdr:nvCxnSpPr>
      <xdr:spPr>
        <a:xfrm>
          <a:off x="12296775" y="4428109"/>
          <a:ext cx="809625"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2" name="フローチャート: 判断 451">
          <a:extLst>
            <a:ext uri="{FF2B5EF4-FFF2-40B4-BE49-F238E27FC236}">
              <a16:creationId xmlns:a16="http://schemas.microsoft.com/office/drawing/2014/main" id="{12AA5C97-DEC1-4648-99F3-DBF513E2C963}"/>
            </a:ext>
          </a:extLst>
        </xdr:cNvPr>
        <xdr:cNvSpPr/>
      </xdr:nvSpPr>
      <xdr:spPr>
        <a:xfrm>
          <a:off x="13058775" y="4027424"/>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3" name="テキスト ボックス 452">
          <a:extLst>
            <a:ext uri="{FF2B5EF4-FFF2-40B4-BE49-F238E27FC236}">
              <a16:creationId xmlns:a16="http://schemas.microsoft.com/office/drawing/2014/main" id="{AC6A8325-E273-409D-864C-2ECCC26ECA27}"/>
            </a:ext>
          </a:extLst>
        </xdr:cNvPr>
        <xdr:cNvSpPr txBox="1"/>
      </xdr:nvSpPr>
      <xdr:spPr>
        <a:xfrm>
          <a:off x="127635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4" name="フローチャート: 判断 453">
          <a:extLst>
            <a:ext uri="{FF2B5EF4-FFF2-40B4-BE49-F238E27FC236}">
              <a16:creationId xmlns:a16="http://schemas.microsoft.com/office/drawing/2014/main" id="{255FC4F9-E5DC-4B26-B025-6FF19A1EF265}"/>
            </a:ext>
          </a:extLst>
        </xdr:cNvPr>
        <xdr:cNvSpPr/>
      </xdr:nvSpPr>
      <xdr:spPr>
        <a:xfrm>
          <a:off x="12239625" y="41335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8E911164-E553-4D5E-A75F-773ACF11FA1E}"/>
            </a:ext>
          </a:extLst>
        </xdr:cNvPr>
        <xdr:cNvSpPr txBox="1"/>
      </xdr:nvSpPr>
      <xdr:spPr>
        <a:xfrm>
          <a:off x="11953875"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EF40CC2A-56E7-4143-BEE5-6F0C60AE3836}"/>
            </a:ext>
          </a:extLst>
        </xdr:cNvPr>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3243267-5F95-47C5-AEBB-E42EEA065293}"/>
            </a:ext>
          </a:extLst>
        </xdr:cNvPr>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A1AA0ED-7563-4A57-929F-D1E97482CEAC}"/>
            </a:ext>
          </a:extLst>
        </xdr:cNvPr>
        <xdr:cNvSpPr txBox="1"/>
      </xdr:nvSpPr>
      <xdr:spPr>
        <a:xfrm>
          <a:off x="137160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09254C9-15B8-4F34-B198-452BB6B7EFAA}"/>
            </a:ext>
          </a:extLst>
        </xdr:cNvPr>
        <xdr:cNvSpPr txBox="1"/>
      </xdr:nvSpPr>
      <xdr:spPr>
        <a:xfrm>
          <a:off x="12906375"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E67FFAFE-AD55-49B0-A6C7-B817E314A827}"/>
            </a:ext>
          </a:extLst>
        </xdr:cNvPr>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54864</xdr:rowOff>
    </xdr:from>
    <xdr:to>
      <xdr:col>81</xdr:col>
      <xdr:colOff>95250</xdr:colOff>
      <xdr:row>19</xdr:row>
      <xdr:rowOff>156464</xdr:rowOff>
    </xdr:to>
    <xdr:sp macro="" textlink="">
      <xdr:nvSpPr>
        <xdr:cNvPr id="461" name="楕円 460">
          <a:extLst>
            <a:ext uri="{FF2B5EF4-FFF2-40B4-BE49-F238E27FC236}">
              <a16:creationId xmlns:a16="http://schemas.microsoft.com/office/drawing/2014/main" id="{9823CE5F-A528-473E-AB46-E0977926BD4A}"/>
            </a:ext>
          </a:extLst>
        </xdr:cNvPr>
        <xdr:cNvSpPr/>
      </xdr:nvSpPr>
      <xdr:spPr>
        <a:xfrm>
          <a:off x="15430500" y="4398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26941</xdr:rowOff>
    </xdr:from>
    <xdr:ext cx="762000" cy="259045"/>
    <xdr:sp macro="" textlink="">
      <xdr:nvSpPr>
        <xdr:cNvPr id="462" name="将来負担の状況該当値テキスト">
          <a:extLst>
            <a:ext uri="{FF2B5EF4-FFF2-40B4-BE49-F238E27FC236}">
              <a16:creationId xmlns:a16="http://schemas.microsoft.com/office/drawing/2014/main" id="{D7C02C68-3A06-464B-833D-11AB8D70A2AA}"/>
            </a:ext>
          </a:extLst>
        </xdr:cNvPr>
        <xdr:cNvSpPr txBox="1"/>
      </xdr:nvSpPr>
      <xdr:spPr>
        <a:xfrm>
          <a:off x="15563850" y="437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54864</xdr:rowOff>
    </xdr:from>
    <xdr:to>
      <xdr:col>77</xdr:col>
      <xdr:colOff>95250</xdr:colOff>
      <xdr:row>19</xdr:row>
      <xdr:rowOff>156464</xdr:rowOff>
    </xdr:to>
    <xdr:sp macro="" textlink="">
      <xdr:nvSpPr>
        <xdr:cNvPr id="463" name="楕円 462">
          <a:extLst>
            <a:ext uri="{FF2B5EF4-FFF2-40B4-BE49-F238E27FC236}">
              <a16:creationId xmlns:a16="http://schemas.microsoft.com/office/drawing/2014/main" id="{663E8C0A-4CA9-4C8A-923A-EE7791FC6825}"/>
            </a:ext>
          </a:extLst>
        </xdr:cNvPr>
        <xdr:cNvSpPr/>
      </xdr:nvSpPr>
      <xdr:spPr>
        <a:xfrm>
          <a:off x="14668500" y="4398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141241</xdr:rowOff>
    </xdr:from>
    <xdr:ext cx="736600" cy="259045"/>
    <xdr:sp macro="" textlink="">
      <xdr:nvSpPr>
        <xdr:cNvPr id="464" name="テキスト ボックス 463">
          <a:extLst>
            <a:ext uri="{FF2B5EF4-FFF2-40B4-BE49-F238E27FC236}">
              <a16:creationId xmlns:a16="http://schemas.microsoft.com/office/drawing/2014/main" id="{44C2A2F8-8279-4547-881E-A5AA7B02C69E}"/>
            </a:ext>
          </a:extLst>
        </xdr:cNvPr>
        <xdr:cNvSpPr txBox="1"/>
      </xdr:nvSpPr>
      <xdr:spPr>
        <a:xfrm>
          <a:off x="14373225" y="448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43603</xdr:rowOff>
    </xdr:from>
    <xdr:to>
      <xdr:col>73</xdr:col>
      <xdr:colOff>44450</xdr:colOff>
      <xdr:row>19</xdr:row>
      <xdr:rowOff>145203</xdr:rowOff>
    </xdr:to>
    <xdr:sp macro="" textlink="">
      <xdr:nvSpPr>
        <xdr:cNvPr id="465" name="楕円 464">
          <a:extLst>
            <a:ext uri="{FF2B5EF4-FFF2-40B4-BE49-F238E27FC236}">
              <a16:creationId xmlns:a16="http://schemas.microsoft.com/office/drawing/2014/main" id="{3AE48034-9F38-4884-82C7-B17124154EC7}"/>
            </a:ext>
          </a:extLst>
        </xdr:cNvPr>
        <xdr:cNvSpPr/>
      </xdr:nvSpPr>
      <xdr:spPr>
        <a:xfrm>
          <a:off x="13868400" y="4390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129980</xdr:rowOff>
    </xdr:from>
    <xdr:ext cx="762000" cy="259045"/>
    <xdr:sp macro="" textlink="">
      <xdr:nvSpPr>
        <xdr:cNvPr id="466" name="テキスト ボックス 465">
          <a:extLst>
            <a:ext uri="{FF2B5EF4-FFF2-40B4-BE49-F238E27FC236}">
              <a16:creationId xmlns:a16="http://schemas.microsoft.com/office/drawing/2014/main" id="{D0C38BF5-9158-42FE-B5F5-407251A3924B}"/>
            </a:ext>
          </a:extLst>
        </xdr:cNvPr>
        <xdr:cNvSpPr txBox="1"/>
      </xdr:nvSpPr>
      <xdr:spPr>
        <a:xfrm>
          <a:off x="13554075" y="44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57277</xdr:rowOff>
    </xdr:from>
    <xdr:to>
      <xdr:col>68</xdr:col>
      <xdr:colOff>203200</xdr:colOff>
      <xdr:row>19</xdr:row>
      <xdr:rowOff>158877</xdr:rowOff>
    </xdr:to>
    <xdr:sp macro="" textlink="">
      <xdr:nvSpPr>
        <xdr:cNvPr id="467" name="楕円 466">
          <a:extLst>
            <a:ext uri="{FF2B5EF4-FFF2-40B4-BE49-F238E27FC236}">
              <a16:creationId xmlns:a16="http://schemas.microsoft.com/office/drawing/2014/main" id="{AE2137A8-4DDD-4892-A5D1-2AB3F50445E0}"/>
            </a:ext>
          </a:extLst>
        </xdr:cNvPr>
        <xdr:cNvSpPr/>
      </xdr:nvSpPr>
      <xdr:spPr>
        <a:xfrm>
          <a:off x="13058775" y="44006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143654</xdr:rowOff>
    </xdr:from>
    <xdr:ext cx="762000" cy="259045"/>
    <xdr:sp macro="" textlink="">
      <xdr:nvSpPr>
        <xdr:cNvPr id="468" name="テキスト ボックス 467">
          <a:extLst>
            <a:ext uri="{FF2B5EF4-FFF2-40B4-BE49-F238E27FC236}">
              <a16:creationId xmlns:a16="http://schemas.microsoft.com/office/drawing/2014/main" id="{FE1FA1CD-ABEC-4E82-A016-8131B55316E7}"/>
            </a:ext>
          </a:extLst>
        </xdr:cNvPr>
        <xdr:cNvSpPr txBox="1"/>
      </xdr:nvSpPr>
      <xdr:spPr>
        <a:xfrm>
          <a:off x="12763500" y="448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30734</xdr:rowOff>
    </xdr:from>
    <xdr:to>
      <xdr:col>64</xdr:col>
      <xdr:colOff>152400</xdr:colOff>
      <xdr:row>19</xdr:row>
      <xdr:rowOff>132334</xdr:rowOff>
    </xdr:to>
    <xdr:sp macro="" textlink="">
      <xdr:nvSpPr>
        <xdr:cNvPr id="469" name="楕円 468">
          <a:extLst>
            <a:ext uri="{FF2B5EF4-FFF2-40B4-BE49-F238E27FC236}">
              <a16:creationId xmlns:a16="http://schemas.microsoft.com/office/drawing/2014/main" id="{EA8A38BA-9077-4C20-A8F8-D43EE4613B53}"/>
            </a:ext>
          </a:extLst>
        </xdr:cNvPr>
        <xdr:cNvSpPr/>
      </xdr:nvSpPr>
      <xdr:spPr>
        <a:xfrm>
          <a:off x="12239625" y="43709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117111</xdr:rowOff>
    </xdr:from>
    <xdr:ext cx="762000" cy="259045"/>
    <xdr:sp macro="" textlink="">
      <xdr:nvSpPr>
        <xdr:cNvPr id="470" name="テキスト ボックス 469">
          <a:extLst>
            <a:ext uri="{FF2B5EF4-FFF2-40B4-BE49-F238E27FC236}">
              <a16:creationId xmlns:a16="http://schemas.microsoft.com/office/drawing/2014/main" id="{F51E02E4-07F5-42C7-90CC-67BFCEA3B7CA}"/>
            </a:ext>
          </a:extLst>
        </xdr:cNvPr>
        <xdr:cNvSpPr txBox="1"/>
      </xdr:nvSpPr>
      <xdr:spPr>
        <a:xfrm>
          <a:off x="11953875" y="44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これまでの</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次にわたる行財政改革プランに基づく取組により、平成</a:t>
          </a:r>
          <a:r>
            <a:rPr kumimoji="1" lang="en-US" altLang="ja-JP" sz="950">
              <a:latin typeface="ＭＳ Ｐゴシック" panose="020B0600070205080204" pitchFamily="50" charset="-128"/>
              <a:ea typeface="ＭＳ Ｐゴシック" panose="020B0600070205080204" pitchFamily="50" charset="-128"/>
            </a:rPr>
            <a:t>14</a:t>
          </a:r>
          <a:r>
            <a:rPr kumimoji="1" lang="ja-JP" altLang="en-US" sz="950">
              <a:latin typeface="ＭＳ Ｐゴシック" panose="020B0600070205080204" pitchFamily="50" charset="-128"/>
              <a:ea typeface="ＭＳ Ｐゴシック" panose="020B0600070205080204" pitchFamily="50" charset="-128"/>
            </a:rPr>
            <a:t>年度から平成</a:t>
          </a:r>
          <a:r>
            <a:rPr kumimoji="1" lang="en-US" altLang="ja-JP" sz="950">
              <a:latin typeface="ＭＳ Ｐゴシック" panose="020B0600070205080204" pitchFamily="50" charset="-128"/>
              <a:ea typeface="ＭＳ Ｐゴシック" panose="020B0600070205080204" pitchFamily="50" charset="-128"/>
            </a:rPr>
            <a:t>25</a:t>
          </a:r>
          <a:r>
            <a:rPr kumimoji="1" lang="ja-JP" altLang="en-US" sz="950">
              <a:latin typeface="ＭＳ Ｐゴシック" panose="020B0600070205080204" pitchFamily="50" charset="-128"/>
              <a:ea typeface="ＭＳ Ｐゴシック" panose="020B0600070205080204" pitchFamily="50" charset="-128"/>
            </a:rPr>
            <a:t>年度において約</a:t>
          </a:r>
          <a:r>
            <a:rPr kumimoji="1" lang="en-US" altLang="ja-JP" sz="950">
              <a:latin typeface="ＭＳ Ｐゴシック" panose="020B0600070205080204" pitchFamily="50" charset="-128"/>
              <a:ea typeface="ＭＳ Ｐゴシック" panose="020B0600070205080204" pitchFamily="50" charset="-128"/>
            </a:rPr>
            <a:t>3,000</a:t>
          </a:r>
          <a:r>
            <a:rPr kumimoji="1" lang="ja-JP" altLang="en-US" sz="950">
              <a:latin typeface="ＭＳ Ｐゴシック" panose="020B0600070205080204" pitchFamily="50" charset="-128"/>
              <a:ea typeface="ＭＳ Ｐゴシック" panose="020B0600070205080204" pitchFamily="50" charset="-128"/>
            </a:rPr>
            <a:t>人の職員を削減した。平成</a:t>
          </a:r>
          <a:r>
            <a:rPr kumimoji="1" lang="en-US" altLang="ja-JP" sz="950">
              <a:latin typeface="ＭＳ Ｐゴシック" panose="020B0600070205080204" pitchFamily="50" charset="-128"/>
              <a:ea typeface="ＭＳ Ｐゴシック" panose="020B0600070205080204" pitchFamily="50" charset="-128"/>
            </a:rPr>
            <a:t>26</a:t>
          </a:r>
          <a:r>
            <a:rPr kumimoji="1" lang="ja-JP" altLang="en-US" sz="950">
              <a:latin typeface="ＭＳ Ｐゴシック" panose="020B0600070205080204" pitchFamily="50" charset="-128"/>
              <a:ea typeface="ＭＳ Ｐゴシック" panose="020B0600070205080204" pitchFamily="50" charset="-128"/>
            </a:rPr>
            <a:t>年度から令和元年度については、平成</a:t>
          </a:r>
          <a:r>
            <a:rPr kumimoji="1" lang="en-US" altLang="ja-JP" sz="950">
              <a:latin typeface="ＭＳ Ｐゴシック" panose="020B0600070205080204" pitchFamily="50" charset="-128"/>
              <a:ea typeface="ＭＳ Ｐゴシック" panose="020B0600070205080204" pitchFamily="50" charset="-128"/>
            </a:rPr>
            <a:t>29</a:t>
          </a:r>
          <a:r>
            <a:rPr kumimoji="1" lang="ja-JP" altLang="en-US" sz="950">
              <a:latin typeface="ＭＳ Ｐゴシック" panose="020B0600070205080204" pitchFamily="50" charset="-128"/>
              <a:ea typeface="ＭＳ Ｐゴシック" panose="020B0600070205080204" pitchFamily="50" charset="-128"/>
            </a:rPr>
            <a:t>年度の県費負担教職員の市費移管の影響で比率が上昇したものの、以降は教職員数の増に対して市税収入の増等による経常一般財源の増で比率は横ばい傾向であった。令和２年度は、会計年度任用職員制度の開始により人件費は増となっているものの、市税収入や地方消費税交付金の増等による経常一般財源の増加により比率が低下した。令和３年度は、会計年度任用職員にかかる報酬が増となったものの、地方消費税交付金、臨時対策事業債等の増加による経常一般財源の増加により比率が低下した。令和４年度は、例月給の引き上げや職員数の増により人件費は増となっているものの、市税収入の増等による経常一般財源の増により、比率は横ばい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112713</xdr:rowOff>
    </xdr:from>
    <xdr:to>
      <xdr:col>24</xdr:col>
      <xdr:colOff>25400</xdr:colOff>
      <xdr:row>38</xdr:row>
      <xdr:rowOff>112713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627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112713</xdr:rowOff>
    </xdr:from>
    <xdr:to>
      <xdr:col>19</xdr:col>
      <xdr:colOff>187325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6278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112713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7564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112713</xdr:rowOff>
    </xdr:from>
    <xdr:to>
      <xdr:col>11</xdr:col>
      <xdr:colOff>9525</xdr:colOff>
      <xdr:row>39</xdr:row>
      <xdr:rowOff>112713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799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61913</xdr:rowOff>
    </xdr:from>
    <xdr:to>
      <xdr:col>24</xdr:col>
      <xdr:colOff>76200</xdr:colOff>
      <xdr:row>38</xdr:row>
      <xdr:rowOff>163513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33990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54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61913</xdr:rowOff>
    </xdr:from>
    <xdr:to>
      <xdr:col>20</xdr:col>
      <xdr:colOff>38100</xdr:colOff>
      <xdr:row>38</xdr:row>
      <xdr:rowOff>163513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148290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61913</xdr:rowOff>
    </xdr:from>
    <xdr:to>
      <xdr:col>11</xdr:col>
      <xdr:colOff>60325</xdr:colOff>
      <xdr:row>39</xdr:row>
      <xdr:rowOff>163513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148290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61913</xdr:rowOff>
    </xdr:from>
    <xdr:to>
      <xdr:col>6</xdr:col>
      <xdr:colOff>171450</xdr:colOff>
      <xdr:row>39</xdr:row>
      <xdr:rowOff>163513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148290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令和元年度は、消防ヘリコプター整備事業等の実施により上昇した。令和２年度は、会計年度任用職員制度の開始による賃金の人件費への移行により低下した。令和３年度は、かわさき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スクール構想の推進により上昇した。令和４年度は、光熱費の増により、比率は上昇した。</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159657</xdr:rowOff>
    </xdr:from>
    <xdr:to>
      <xdr:col>82</xdr:col>
      <xdr:colOff>107950</xdr:colOff>
      <xdr:row>17</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902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61686</xdr:rowOff>
    </xdr:from>
    <xdr:to>
      <xdr:col>78</xdr:col>
      <xdr:colOff>69850</xdr:colOff>
      <xdr:row>16</xdr:row>
      <xdr:rowOff>159657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61686</xdr:rowOff>
    </xdr:from>
    <xdr:to>
      <xdr:col>73</xdr:col>
      <xdr:colOff>180975</xdr:colOff>
      <xdr:row>16</xdr:row>
      <xdr:rowOff>159657</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159657</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870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141514</xdr:rowOff>
    </xdr:from>
    <xdr:to>
      <xdr:col>82</xdr:col>
      <xdr:colOff>158750</xdr:colOff>
      <xdr:row>17</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113591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23784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93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10886</xdr:rowOff>
    </xdr:from>
    <xdr:to>
      <xdr:col>74</xdr:col>
      <xdr:colOff>31750</xdr:colOff>
      <xdr:row>16</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108857</xdr:rowOff>
    </xdr:from>
    <xdr:to>
      <xdr:col>69</xdr:col>
      <xdr:colOff>142875</xdr:colOff>
      <xdr:row>17</xdr:row>
      <xdr:rowOff>39007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23784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の待機児童対策などの子育て支援施策の強化や障害福祉サービスの利用者の増等により比率の分子は概ね上昇傾向にある。令和元年度は、市税収入の増等による経常一般財源が増したものの、幼保無償化による幼稚園児保育料補助の増（教育費）や、民生費の児童福祉費及び社会福祉費が増したことにより比率が上昇した。令和２年度は、児童福祉費等が増となるものの経常経費充当特財の増に伴い経常経費充当一財が減となったことに加え、市税収入や地方消費税交付金の増等による経常一般財源の増加により比率が低下した</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地方消費税交付金、臨時対策事業</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債等の</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加</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経常一般財源が増</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加</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したものの</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重度障害者医療費助成の増等による社会福祉費の増加や児童福祉費等の増加により比率が増加した。令和４年度は、民間認可保育所受入定員の増により児童福祉費等が増となっているものの、市税収入の増等による経常一般財源の増により、比率は横ばい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86178</xdr:rowOff>
    </xdr:from>
    <xdr:to>
      <xdr:col>24</xdr:col>
      <xdr:colOff>25400</xdr:colOff>
      <xdr:row>61</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1054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20865</xdr:rowOff>
    </xdr:from>
    <xdr:to>
      <xdr:col>19</xdr:col>
      <xdr:colOff>187325</xdr:colOff>
      <xdr:row>61</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10479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20865</xdr:rowOff>
    </xdr:from>
    <xdr:to>
      <xdr:col>15</xdr:col>
      <xdr:colOff>98425</xdr:colOff>
      <xdr:row>61</xdr:row>
      <xdr:rowOff>151493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479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143328</xdr:rowOff>
    </xdr:from>
    <xdr:to>
      <xdr:col>11</xdr:col>
      <xdr:colOff>9525</xdr:colOff>
      <xdr:row>61</xdr:row>
      <xdr:rowOff>151493</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104303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35378</xdr:rowOff>
    </xdr:from>
    <xdr:to>
      <xdr:col>24</xdr:col>
      <xdr:colOff>76200</xdr:colOff>
      <xdr:row>61</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115405</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35378</xdr:rowOff>
    </xdr:from>
    <xdr:to>
      <xdr:col>20</xdr:col>
      <xdr:colOff>38100</xdr:colOff>
      <xdr:row>61</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121755</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141515</xdr:rowOff>
    </xdr:from>
    <xdr:to>
      <xdr:col>15</xdr:col>
      <xdr:colOff>149225</xdr:colOff>
      <xdr:row>61</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100693</xdr:rowOff>
    </xdr:from>
    <xdr:to>
      <xdr:col>11</xdr:col>
      <xdr:colOff>60325</xdr:colOff>
      <xdr:row>62</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15620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医療費や介護サービス費の増により後期高齢者医療事業特別会計及び介護保険事業特別会計への繰出金が増加したことにより比率は上昇した。令和２年度は介護サービス費の増等により介護保険事業特別会計への繰出金が増加したこと等により比率は上昇した。令和３年度は、要介護認定者数の増等による介護サービス費の増により介護保険事業特別会計への繰出金が増加したこと等により比率は上昇した。令和４年度は、令和３年度に引き続き、介護保険事業特別会計への繰出金が増加したものの、市税収入の増等による経常一般財源の増により、比率は低下した。</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127000</xdr:rowOff>
    </xdr:from>
    <xdr:to>
      <xdr:col>82</xdr:col>
      <xdr:colOff>107950</xdr:colOff>
      <xdr:row>54</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21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127000</xdr:rowOff>
    </xdr:from>
    <xdr:to>
      <xdr:col>78</xdr:col>
      <xdr:colOff>69850</xdr:colOff>
      <xdr:row>54</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88900</xdr:rowOff>
    </xdr:from>
    <xdr:to>
      <xdr:col>73</xdr:col>
      <xdr:colOff>180975</xdr:colOff>
      <xdr:row>53</xdr:row>
      <xdr:rowOff>127000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88900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76200</xdr:rowOff>
    </xdr:from>
    <xdr:to>
      <xdr:col>82</xdr:col>
      <xdr:colOff>158750</xdr:colOff>
      <xdr:row>54</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156227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76200</xdr:rowOff>
    </xdr:from>
    <xdr:to>
      <xdr:col>74</xdr:col>
      <xdr:colOff>31750</xdr:colOff>
      <xdr:row>54</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38100</xdr:rowOff>
    </xdr:from>
    <xdr:to>
      <xdr:col>69</xdr:col>
      <xdr:colOff>142875</xdr:colOff>
      <xdr:row>53</xdr:row>
      <xdr:rowOff>139700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令和２年度は、令和元年度に引き続き、幼保無償化に</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伴う幼稚園園児保育料補助の扶助費移行による減等により比率が低下した。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令和３年度は、民間保育所運営費の減や川崎市看護師要請確保事業団の解散に伴う運営補助の減により減少した。令和４年度は、民間保育所運営費の増はあるものの、比率は横ばいとなった。</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138430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58420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119397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令和元年度は、公債償還元金の減により、比率が低下した。令和２年度は、公債償還元金の減のほか、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市税収入や地方消費税交付金の増等による経常一般財源の増加により比率が低下した。令和</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年度は、公債償還元金</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の増があったものの、地方消費税交付金、臨時財政対策債等の増加によ</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る経常一般財源の増加により比率が低下した。</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公債償還元金</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の増があったものの、個人市民税や固定資産税等の増によ</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る経常一般財源の増加により比率が低下した。今後は庁舎建替え事業や連続立体交差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事業等により投資的経費が増加する見込みであるが、市債発行にあたっては、実質公債費比率や市債現在高に留意しながら、適正な活用に努める。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985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165100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88900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19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38100</xdr:rowOff>
    </xdr:from>
    <xdr:to>
      <xdr:col>6</xdr:col>
      <xdr:colOff>171450</xdr:colOff>
      <xdr:row>77</xdr:row>
      <xdr:rowOff>139700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は保育所受入数の増加による扶助費の増により比率が増加した。令和２年度は会計年度任用職員制度の開始により人件費は増となっているものの、市税収入や地方消費税交付金の増等による経常一般財源の増加により比率が低下した。令和３年度は、社会福祉費の増加や児童福祉費等の扶助費の増加により比率が増加した。令和４年度は、光熱費の増等により物件費は増となっているものの、市税収入の増等による経常一般財源の増により、比率は低下した。</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18143</xdr:rowOff>
    </xdr:from>
    <xdr:to>
      <xdr:col>82</xdr:col>
      <xdr:colOff>107950</xdr:colOff>
      <xdr:row>78</xdr:row>
      <xdr:rowOff>29029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391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7257</xdr:rowOff>
    </xdr:from>
    <xdr:to>
      <xdr:col>78</xdr:col>
      <xdr:colOff>69850</xdr:colOff>
      <xdr:row>78</xdr:row>
      <xdr:rowOff>29029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380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xdr:rowOff>
    </xdr:from>
    <xdr:to>
      <xdr:col>73</xdr:col>
      <xdr:colOff>180975</xdr:colOff>
      <xdr:row>79</xdr:row>
      <xdr:rowOff>75293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380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137886</xdr:rowOff>
    </xdr:from>
    <xdr:to>
      <xdr:col>69</xdr:col>
      <xdr:colOff>92075</xdr:colOff>
      <xdr:row>79</xdr:row>
      <xdr:rowOff>75293</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510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138793</xdr:rowOff>
    </xdr:from>
    <xdr:to>
      <xdr:col>82</xdr:col>
      <xdr:colOff>158750</xdr:colOff>
      <xdr:row>78</xdr:row>
      <xdr:rowOff>68943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110870</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31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149679</xdr:rowOff>
    </xdr:from>
    <xdr:to>
      <xdr:col>78</xdr:col>
      <xdr:colOff>120650</xdr:colOff>
      <xdr:row>78</xdr:row>
      <xdr:rowOff>79829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64606</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127907</xdr:rowOff>
    </xdr:from>
    <xdr:to>
      <xdr:col>74</xdr:col>
      <xdr:colOff>31750</xdr:colOff>
      <xdr:row>78</xdr:row>
      <xdr:rowOff>58057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42834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24493</xdr:rowOff>
    </xdr:from>
    <xdr:to>
      <xdr:col>69</xdr:col>
      <xdr:colOff>142875</xdr:colOff>
      <xdr:row>79</xdr:row>
      <xdr:rowOff>126093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110870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87086</xdr:rowOff>
    </xdr:from>
    <xdr:to>
      <xdr:col>65</xdr:col>
      <xdr:colOff>53975</xdr:colOff>
      <xdr:row>79</xdr:row>
      <xdr:rowOff>17236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2013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148260</xdr:rowOff>
    </xdr:from>
    <xdr:to>
      <xdr:col>29</xdr:col>
      <xdr:colOff>127000</xdr:colOff>
      <xdr:row>16</xdr:row>
      <xdr:rowOff>48019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7635"/>
          <a:ext cx="6477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48019</xdr:rowOff>
    </xdr:from>
    <xdr:to>
      <xdr:col>26</xdr:col>
      <xdr:colOff>50800</xdr:colOff>
      <xdr:row>16</xdr:row>
      <xdr:rowOff>69050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8844"/>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69050</xdr:rowOff>
    </xdr:from>
    <xdr:to>
      <xdr:col>22</xdr:col>
      <xdr:colOff>114300</xdr:colOff>
      <xdr:row>16</xdr:row>
      <xdr:rowOff>78956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9875"/>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75565</xdr:rowOff>
    </xdr:from>
    <xdr:to>
      <xdr:col>18</xdr:col>
      <xdr:colOff>177800</xdr:colOff>
      <xdr:row>16</xdr:row>
      <xdr:rowOff>78956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66390"/>
          <a:ext cx="698500" cy="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97460</xdr:rowOff>
    </xdr:from>
    <xdr:to>
      <xdr:col>29</xdr:col>
      <xdr:colOff>177800</xdr:colOff>
      <xdr:row>16</xdr:row>
      <xdr:rowOff>27610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69537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168669</xdr:rowOff>
    </xdr:from>
    <xdr:to>
      <xdr:col>26</xdr:col>
      <xdr:colOff>101600</xdr:colOff>
      <xdr:row>16</xdr:row>
      <xdr:rowOff>98819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83596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7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18250</xdr:rowOff>
    </xdr:from>
    <xdr:to>
      <xdr:col>22</xdr:col>
      <xdr:colOff>165100</xdr:colOff>
      <xdr:row>16</xdr:row>
      <xdr:rowOff>119850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104627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28156</xdr:rowOff>
    </xdr:from>
    <xdr:to>
      <xdr:col>19</xdr:col>
      <xdr:colOff>38100</xdr:colOff>
      <xdr:row>16</xdr:row>
      <xdr:rowOff>129756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114533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24765</xdr:rowOff>
    </xdr:from>
    <xdr:to>
      <xdr:col>15</xdr:col>
      <xdr:colOff>101600</xdr:colOff>
      <xdr:row>16</xdr:row>
      <xdr:rowOff>126365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111142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180531</xdr:rowOff>
    </xdr:from>
    <xdr:to>
      <xdr:col>29</xdr:col>
      <xdr:colOff>127000</xdr:colOff>
      <xdr:row>35</xdr:row>
      <xdr:rowOff>190589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90881"/>
          <a:ext cx="6477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180607</xdr:rowOff>
    </xdr:from>
    <xdr:to>
      <xdr:col>26</xdr:col>
      <xdr:colOff>50800</xdr:colOff>
      <xdr:row>35</xdr:row>
      <xdr:rowOff>190589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90957"/>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180607</xdr:rowOff>
    </xdr:from>
    <xdr:to>
      <xdr:col>22</xdr:col>
      <xdr:colOff>114300</xdr:colOff>
      <xdr:row>35</xdr:row>
      <xdr:rowOff>274142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90957"/>
          <a:ext cx="698500" cy="93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274142</xdr:rowOff>
    </xdr:from>
    <xdr:to>
      <xdr:col>18</xdr:col>
      <xdr:colOff>177800</xdr:colOff>
      <xdr:row>35</xdr:row>
      <xdr:rowOff>288925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84492"/>
          <a:ext cx="698500" cy="1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129731</xdr:rowOff>
    </xdr:from>
    <xdr:to>
      <xdr:col>29</xdr:col>
      <xdr:colOff>177800</xdr:colOff>
      <xdr:row>35</xdr:row>
      <xdr:rowOff>231331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317708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8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139789</xdr:rowOff>
    </xdr:from>
    <xdr:to>
      <xdr:col>26</xdr:col>
      <xdr:colOff>101600</xdr:colOff>
      <xdr:row>35</xdr:row>
      <xdr:rowOff>241389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0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251566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1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129807</xdr:rowOff>
    </xdr:from>
    <xdr:to>
      <xdr:col>22</xdr:col>
      <xdr:colOff>165100</xdr:colOff>
      <xdr:row>35</xdr:row>
      <xdr:rowOff>231407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241584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0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223342</xdr:rowOff>
    </xdr:from>
    <xdr:to>
      <xdr:col>19</xdr:col>
      <xdr:colOff>38100</xdr:colOff>
      <xdr:row>35</xdr:row>
      <xdr:rowOff>324942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335119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238125</xdr:rowOff>
    </xdr:from>
    <xdr:to>
      <xdr:col>15</xdr:col>
      <xdr:colOff>101600</xdr:colOff>
      <xdr:row>35</xdr:row>
      <xdr:rowOff>339725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324502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135966</xdr:rowOff>
    </xdr:from>
    <xdr:to>
      <xdr:col>24</xdr:col>
      <xdr:colOff>63500</xdr:colOff>
      <xdr:row>35</xdr:row>
      <xdr:rowOff>41516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65266"/>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41516</xdr:rowOff>
    </xdr:from>
    <xdr:to>
      <xdr:col>19</xdr:col>
      <xdr:colOff>177800</xdr:colOff>
      <xdr:row>35</xdr:row>
      <xdr:rowOff>58775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226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58775</xdr:rowOff>
    </xdr:from>
    <xdr:to>
      <xdr:col>15</xdr:col>
      <xdr:colOff>50800</xdr:colOff>
      <xdr:row>35</xdr:row>
      <xdr:rowOff>71196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952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66167</xdr:rowOff>
    </xdr:from>
    <xdr:to>
      <xdr:col>10</xdr:col>
      <xdr:colOff>114300</xdr:colOff>
      <xdr:row>35</xdr:row>
      <xdr:rowOff>71196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6691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85166</xdr:rowOff>
    </xdr:from>
    <xdr:to>
      <xdr:col>24</xdr:col>
      <xdr:colOff>114300</xdr:colOff>
      <xdr:row>35</xdr:row>
      <xdr:rowOff>15316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63593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162166</xdr:rowOff>
    </xdr:from>
    <xdr:to>
      <xdr:col>20</xdr:col>
      <xdr:colOff>38100</xdr:colOff>
      <xdr:row>35</xdr:row>
      <xdr:rowOff>92316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83443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7975</xdr:rowOff>
    </xdr:from>
    <xdr:to>
      <xdr:col>15</xdr:col>
      <xdr:colOff>101600</xdr:colOff>
      <xdr:row>35</xdr:row>
      <xdr:rowOff>109575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100702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20396</xdr:rowOff>
    </xdr:from>
    <xdr:to>
      <xdr:col>10</xdr:col>
      <xdr:colOff>165100</xdr:colOff>
      <xdr:row>35</xdr:row>
      <xdr:rowOff>121996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113123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15367</xdr:rowOff>
    </xdr:from>
    <xdr:to>
      <xdr:col>6</xdr:col>
      <xdr:colOff>38100</xdr:colOff>
      <xdr:row>35</xdr:row>
      <xdr:rowOff>116967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43557</xdr:rowOff>
    </xdr:from>
    <xdr:to>
      <xdr:col>24</xdr:col>
      <xdr:colOff>63500</xdr:colOff>
      <xdr:row>54</xdr:row>
      <xdr:rowOff>58613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01857"/>
          <a:ext cx="838200" cy="1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58613</xdr:rowOff>
    </xdr:from>
    <xdr:to>
      <xdr:col>19</xdr:col>
      <xdr:colOff>177800</xdr:colOff>
      <xdr:row>57</xdr:row>
      <xdr:rowOff>52505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16913"/>
          <a:ext cx="889000" cy="5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52505</xdr:rowOff>
    </xdr:from>
    <xdr:to>
      <xdr:col>15</xdr:col>
      <xdr:colOff>50800</xdr:colOff>
      <xdr:row>57</xdr:row>
      <xdr:rowOff>159164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5155"/>
          <a:ext cx="889000" cy="10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159164</xdr:rowOff>
    </xdr:from>
    <xdr:to>
      <xdr:col>10</xdr:col>
      <xdr:colOff>114300</xdr:colOff>
      <xdr:row>58</xdr:row>
      <xdr:rowOff>62140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31814"/>
          <a:ext cx="889000" cy="7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33030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164207</xdr:rowOff>
    </xdr:from>
    <xdr:to>
      <xdr:col>24</xdr:col>
      <xdr:colOff>114300</xdr:colOff>
      <xdr:row>54</xdr:row>
      <xdr:rowOff>94357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142634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2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7813</xdr:rowOff>
    </xdr:from>
    <xdr:to>
      <xdr:col>20</xdr:col>
      <xdr:colOff>38100</xdr:colOff>
      <xdr:row>54</xdr:row>
      <xdr:rowOff>109413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125940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4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1705</xdr:rowOff>
    </xdr:from>
    <xdr:to>
      <xdr:col>15</xdr:col>
      <xdr:colOff>101600</xdr:colOff>
      <xdr:row>57</xdr:row>
      <xdr:rowOff>103305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94432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108364</xdr:rowOff>
    </xdr:from>
    <xdr:to>
      <xdr:col>10</xdr:col>
      <xdr:colOff>165100</xdr:colOff>
      <xdr:row>58</xdr:row>
      <xdr:rowOff>38514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29641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11340</xdr:rowOff>
    </xdr:from>
    <xdr:to>
      <xdr:col>6</xdr:col>
      <xdr:colOff>38100</xdr:colOff>
      <xdr:row>58</xdr:row>
      <xdr:rowOff>112940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104067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123589</xdr:rowOff>
    </xdr:from>
    <xdr:to>
      <xdr:col>24</xdr:col>
      <xdr:colOff>63500</xdr:colOff>
      <xdr:row>78</xdr:row>
      <xdr:rowOff>128378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3797300" y="13496689"/>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123589</xdr:rowOff>
    </xdr:from>
    <xdr:to>
      <xdr:col>19</xdr:col>
      <xdr:colOff>177800</xdr:colOff>
      <xdr:row>78</xdr:row>
      <xdr:rowOff>136216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49668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136216</xdr:rowOff>
    </xdr:from>
    <xdr:to>
      <xdr:col>15</xdr:col>
      <xdr:colOff>50800</xdr:colOff>
      <xdr:row>78</xdr:row>
      <xdr:rowOff>155702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2019300" y="13509316"/>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108131</xdr:rowOff>
    </xdr:from>
    <xdr:to>
      <xdr:col>10</xdr:col>
      <xdr:colOff>114300</xdr:colOff>
      <xdr:row>78</xdr:row>
      <xdr:rowOff>155702</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481231"/>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77578</xdr:rowOff>
    </xdr:from>
    <xdr:to>
      <xdr:col>24</xdr:col>
      <xdr:colOff>114300</xdr:colOff>
      <xdr:row>79</xdr:row>
      <xdr:rowOff>7728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4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163955</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36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72789</xdr:rowOff>
    </xdr:from>
    <xdr:to>
      <xdr:col>20</xdr:col>
      <xdr:colOff>38100</xdr:colOff>
      <xdr:row>79</xdr:row>
      <xdr:rowOff>2939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4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165516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5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85416</xdr:rowOff>
    </xdr:from>
    <xdr:to>
      <xdr:col>15</xdr:col>
      <xdr:colOff>101600</xdr:colOff>
      <xdr:row>79</xdr:row>
      <xdr:rowOff>15566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6693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5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104902</xdr:rowOff>
    </xdr:from>
    <xdr:to>
      <xdr:col>10</xdr:col>
      <xdr:colOff>165100</xdr:colOff>
      <xdr:row>79</xdr:row>
      <xdr:rowOff>35052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26179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57331</xdr:rowOff>
    </xdr:from>
    <xdr:to>
      <xdr:col>6</xdr:col>
      <xdr:colOff>38100</xdr:colOff>
      <xdr:row>78</xdr:row>
      <xdr:rowOff>158931</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4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150058</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52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55282</xdr:rowOff>
    </xdr:from>
    <xdr:to>
      <xdr:col>24</xdr:col>
      <xdr:colOff>63500</xdr:colOff>
      <xdr:row>95</xdr:row>
      <xdr:rowOff>59711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343032"/>
          <a:ext cx="8382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55282</xdr:rowOff>
    </xdr:from>
    <xdr:to>
      <xdr:col>19</xdr:col>
      <xdr:colOff>177800</xdr:colOff>
      <xdr:row>96</xdr:row>
      <xdr:rowOff>109144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343032"/>
          <a:ext cx="889000" cy="2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109144</xdr:rowOff>
    </xdr:from>
    <xdr:to>
      <xdr:col>15</xdr:col>
      <xdr:colOff>50800</xdr:colOff>
      <xdr:row>97</xdr:row>
      <xdr:rowOff>4271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568344"/>
          <a:ext cx="889000" cy="6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4271</xdr:rowOff>
    </xdr:from>
    <xdr:to>
      <xdr:col>10</xdr:col>
      <xdr:colOff>114300</xdr:colOff>
      <xdr:row>97</xdr:row>
      <xdr:rowOff>74777</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634921"/>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8911</xdr:rowOff>
    </xdr:from>
    <xdr:to>
      <xdr:col>24</xdr:col>
      <xdr:colOff>114300</xdr:colOff>
      <xdr:row>95</xdr:row>
      <xdr:rowOff>110511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2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158788</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27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4482</xdr:rowOff>
    </xdr:from>
    <xdr:to>
      <xdr:col>20</xdr:col>
      <xdr:colOff>38100</xdr:colOff>
      <xdr:row>95</xdr:row>
      <xdr:rowOff>106082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2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97209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38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58344</xdr:rowOff>
    </xdr:from>
    <xdr:to>
      <xdr:col>15</xdr:col>
      <xdr:colOff>101600</xdr:colOff>
      <xdr:row>96</xdr:row>
      <xdr:rowOff>159944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5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151071</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61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124921</xdr:rowOff>
    </xdr:from>
    <xdr:to>
      <xdr:col>10</xdr:col>
      <xdr:colOff>165100</xdr:colOff>
      <xdr:row>97</xdr:row>
      <xdr:rowOff>55071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5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46198</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6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23977</xdr:rowOff>
    </xdr:from>
    <xdr:to>
      <xdr:col>6</xdr:col>
      <xdr:colOff>38100</xdr:colOff>
      <xdr:row>97</xdr:row>
      <xdr:rowOff>125577</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6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116704</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74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145186</xdr:rowOff>
    </xdr:from>
    <xdr:to>
      <xdr:col>55</xdr:col>
      <xdr:colOff>0</xdr:colOff>
      <xdr:row>39</xdr:row>
      <xdr:rowOff>23063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660286"/>
          <a:ext cx="838200" cy="4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135623</xdr:rowOff>
    </xdr:from>
    <xdr:to>
      <xdr:col>50</xdr:col>
      <xdr:colOff>114300</xdr:colOff>
      <xdr:row>39</xdr:row>
      <xdr:rowOff>23063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450573"/>
          <a:ext cx="889000" cy="12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135623</xdr:rowOff>
    </xdr:from>
    <xdr:to>
      <xdr:col>45</xdr:col>
      <xdr:colOff>177800</xdr:colOff>
      <xdr:row>37</xdr:row>
      <xdr:rowOff>74181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450573"/>
          <a:ext cx="889000" cy="9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74181</xdr:rowOff>
    </xdr:from>
    <xdr:to>
      <xdr:col>41</xdr:col>
      <xdr:colOff>50800</xdr:colOff>
      <xdr:row>38</xdr:row>
      <xdr:rowOff>2425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417831"/>
          <a:ext cx="889000" cy="9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94386</xdr:rowOff>
    </xdr:from>
    <xdr:to>
      <xdr:col>55</xdr:col>
      <xdr:colOff>50800</xdr:colOff>
      <xdr:row>39</xdr:row>
      <xdr:rowOff>24536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9313</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5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143713</xdr:rowOff>
    </xdr:from>
    <xdr:to>
      <xdr:col>50</xdr:col>
      <xdr:colOff>165100</xdr:colOff>
      <xdr:row>39</xdr:row>
      <xdr:rowOff>73863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6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64990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7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84823</xdr:rowOff>
    </xdr:from>
    <xdr:to>
      <xdr:col>46</xdr:col>
      <xdr:colOff>38100</xdr:colOff>
      <xdr:row>32</xdr:row>
      <xdr:rowOff>14973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3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6100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4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23381</xdr:rowOff>
    </xdr:from>
    <xdr:to>
      <xdr:col>41</xdr:col>
      <xdr:colOff>101600</xdr:colOff>
      <xdr:row>37</xdr:row>
      <xdr:rowOff>124981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3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141508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1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123076</xdr:rowOff>
    </xdr:from>
    <xdr:to>
      <xdr:col>36</xdr:col>
      <xdr:colOff>165100</xdr:colOff>
      <xdr:row>38</xdr:row>
      <xdr:rowOff>53226</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4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69753</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2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52421</xdr:rowOff>
    </xdr:from>
    <xdr:to>
      <xdr:col>55</xdr:col>
      <xdr:colOff>0</xdr:colOff>
      <xdr:row>52</xdr:row>
      <xdr:rowOff>156731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8967821"/>
          <a:ext cx="838200" cy="10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26454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1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155816</xdr:rowOff>
    </xdr:from>
    <xdr:to>
      <xdr:col>50</xdr:col>
      <xdr:colOff>114300</xdr:colOff>
      <xdr:row>52</xdr:row>
      <xdr:rowOff>156731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8899766"/>
          <a:ext cx="8890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155816</xdr:rowOff>
    </xdr:from>
    <xdr:to>
      <xdr:col>45</xdr:col>
      <xdr:colOff>177800</xdr:colOff>
      <xdr:row>53</xdr:row>
      <xdr:rowOff>129779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8899766"/>
          <a:ext cx="889000" cy="3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45403</xdr:rowOff>
    </xdr:from>
    <xdr:to>
      <xdr:col>41</xdr:col>
      <xdr:colOff>50800</xdr:colOff>
      <xdr:row>53</xdr:row>
      <xdr:rowOff>129779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132253"/>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1621</xdr:rowOff>
    </xdr:from>
    <xdr:to>
      <xdr:col>55</xdr:col>
      <xdr:colOff>50800</xdr:colOff>
      <xdr:row>52</xdr:row>
      <xdr:rowOff>103221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9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24498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7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105931</xdr:rowOff>
    </xdr:from>
    <xdr:to>
      <xdr:col>50</xdr:col>
      <xdr:colOff>165100</xdr:colOff>
      <xdr:row>53</xdr:row>
      <xdr:rowOff>36081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0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52608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79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105016</xdr:rowOff>
    </xdr:from>
    <xdr:to>
      <xdr:col>46</xdr:col>
      <xdr:colOff>38100</xdr:colOff>
      <xdr:row>52</xdr:row>
      <xdr:rowOff>35166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8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51693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62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78979</xdr:rowOff>
    </xdr:from>
    <xdr:to>
      <xdr:col>41</xdr:col>
      <xdr:colOff>101600</xdr:colOff>
      <xdr:row>54</xdr:row>
      <xdr:rowOff>9129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1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25656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9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166053</xdr:rowOff>
    </xdr:from>
    <xdr:to>
      <xdr:col>36</xdr:col>
      <xdr:colOff>165100</xdr:colOff>
      <xdr:row>53</xdr:row>
      <xdr:rowOff>96203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0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112730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8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131333</xdr:rowOff>
    </xdr:from>
    <xdr:to>
      <xdr:col>55</xdr:col>
      <xdr:colOff>0</xdr:colOff>
      <xdr:row>74</xdr:row>
      <xdr:rowOff>75784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647183"/>
          <a:ext cx="838200" cy="1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80127</xdr:rowOff>
    </xdr:from>
    <xdr:to>
      <xdr:col>50</xdr:col>
      <xdr:colOff>114300</xdr:colOff>
      <xdr:row>73</xdr:row>
      <xdr:rowOff>131333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595977"/>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37150</xdr:rowOff>
    </xdr:from>
    <xdr:to>
      <xdr:col>45</xdr:col>
      <xdr:colOff>177800</xdr:colOff>
      <xdr:row>73</xdr:row>
      <xdr:rowOff>80127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55300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102027</xdr:rowOff>
    </xdr:from>
    <xdr:to>
      <xdr:col>41</xdr:col>
      <xdr:colOff>50800</xdr:colOff>
      <xdr:row>73</xdr:row>
      <xdr:rowOff>37150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103527"/>
          <a:ext cx="889000" cy="4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24984</xdr:rowOff>
    </xdr:from>
    <xdr:to>
      <xdr:col>55</xdr:col>
      <xdr:colOff>50800</xdr:colOff>
      <xdr:row>74</xdr:row>
      <xdr:rowOff>126584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47861</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80533</xdr:rowOff>
    </xdr:from>
    <xdr:to>
      <xdr:col>50</xdr:col>
      <xdr:colOff>165100</xdr:colOff>
      <xdr:row>74</xdr:row>
      <xdr:rowOff>10683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59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27210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37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29327</xdr:rowOff>
    </xdr:from>
    <xdr:to>
      <xdr:col>46</xdr:col>
      <xdr:colOff>38100</xdr:colOff>
      <xdr:row>73</xdr:row>
      <xdr:rowOff>130927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5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147454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3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157800</xdr:rowOff>
    </xdr:from>
    <xdr:to>
      <xdr:col>41</xdr:col>
      <xdr:colOff>101600</xdr:colOff>
      <xdr:row>73</xdr:row>
      <xdr:rowOff>87950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5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104477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51227</xdr:rowOff>
    </xdr:from>
    <xdr:to>
      <xdr:col>36</xdr:col>
      <xdr:colOff>165100</xdr:colOff>
      <xdr:row>70</xdr:row>
      <xdr:rowOff>152827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0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169354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18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46954</xdr:rowOff>
    </xdr:from>
    <xdr:to>
      <xdr:col>55</xdr:col>
      <xdr:colOff>0</xdr:colOff>
      <xdr:row>94</xdr:row>
      <xdr:rowOff>98323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991804"/>
          <a:ext cx="838200" cy="2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98323</xdr:rowOff>
    </xdr:from>
    <xdr:to>
      <xdr:col>50</xdr:col>
      <xdr:colOff>114300</xdr:colOff>
      <xdr:row>94</xdr:row>
      <xdr:rowOff>100805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21462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100805</xdr:rowOff>
    </xdr:from>
    <xdr:to>
      <xdr:col>45</xdr:col>
      <xdr:colOff>177800</xdr:colOff>
      <xdr:row>96</xdr:row>
      <xdr:rowOff>65308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217105"/>
          <a:ext cx="889000" cy="3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65308</xdr:rowOff>
    </xdr:from>
    <xdr:to>
      <xdr:col>41</xdr:col>
      <xdr:colOff>50800</xdr:colOff>
      <xdr:row>97</xdr:row>
      <xdr:rowOff>37940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524508"/>
          <a:ext cx="889000" cy="1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167604</xdr:rowOff>
    </xdr:from>
    <xdr:to>
      <xdr:col>55</xdr:col>
      <xdr:colOff>50800</xdr:colOff>
      <xdr:row>93</xdr:row>
      <xdr:rowOff>97754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9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19031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7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47523</xdr:rowOff>
    </xdr:from>
    <xdr:to>
      <xdr:col>50</xdr:col>
      <xdr:colOff>165100</xdr:colOff>
      <xdr:row>94</xdr:row>
      <xdr:rowOff>149123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1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165650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9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50005</xdr:rowOff>
    </xdr:from>
    <xdr:to>
      <xdr:col>46</xdr:col>
      <xdr:colOff>38100</xdr:colOff>
      <xdr:row>94</xdr:row>
      <xdr:rowOff>151605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168132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14508</xdr:rowOff>
    </xdr:from>
    <xdr:to>
      <xdr:col>41</xdr:col>
      <xdr:colOff>101600</xdr:colOff>
      <xdr:row>96</xdr:row>
      <xdr:rowOff>116108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4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107235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56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158590</xdr:rowOff>
    </xdr:from>
    <xdr:to>
      <xdr:col>36</xdr:col>
      <xdr:colOff>165100</xdr:colOff>
      <xdr:row>97</xdr:row>
      <xdr:rowOff>88740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1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79867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35361</xdr:rowOff>
    </xdr:from>
    <xdr:to>
      <xdr:col>85</xdr:col>
      <xdr:colOff>127000</xdr:colOff>
      <xdr:row>39</xdr:row>
      <xdr:rowOff>98226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21911"/>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74712</xdr:rowOff>
    </xdr:from>
    <xdr:to>
      <xdr:col>81</xdr:col>
      <xdr:colOff>50800</xdr:colOff>
      <xdr:row>39</xdr:row>
      <xdr:rowOff>35361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589812"/>
          <a:ext cx="889000" cy="1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74712</xdr:rowOff>
    </xdr:from>
    <xdr:to>
      <xdr:col>76</xdr:col>
      <xdr:colOff>114300</xdr:colOff>
      <xdr:row>39</xdr:row>
      <xdr:rowOff>57567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589812"/>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57567</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44117"/>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47426</xdr:rowOff>
    </xdr:from>
    <xdr:to>
      <xdr:col>85</xdr:col>
      <xdr:colOff>177800</xdr:colOff>
      <xdr:row>39</xdr:row>
      <xdr:rowOff>149026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133803</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156011</xdr:rowOff>
    </xdr:from>
    <xdr:to>
      <xdr:col>81</xdr:col>
      <xdr:colOff>101600</xdr:colOff>
      <xdr:row>39</xdr:row>
      <xdr:rowOff>86161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77288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763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23912</xdr:rowOff>
    </xdr:from>
    <xdr:to>
      <xdr:col>76</xdr:col>
      <xdr:colOff>165100</xdr:colOff>
      <xdr:row>38</xdr:row>
      <xdr:rowOff>125512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116639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63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6767</xdr:rowOff>
    </xdr:from>
    <xdr:to>
      <xdr:col>72</xdr:col>
      <xdr:colOff>38100</xdr:colOff>
      <xdr:row>39</xdr:row>
      <xdr:rowOff>108367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99494</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7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129070</xdr:rowOff>
    </xdr:from>
    <xdr:to>
      <xdr:col>85</xdr:col>
      <xdr:colOff>127000</xdr:colOff>
      <xdr:row>77</xdr:row>
      <xdr:rowOff>159398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30720"/>
          <a:ext cx="8382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159398</xdr:rowOff>
    </xdr:from>
    <xdr:to>
      <xdr:col>81</xdr:col>
      <xdr:colOff>50800</xdr:colOff>
      <xdr:row>78</xdr:row>
      <xdr:rowOff>330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6104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118097</xdr:rowOff>
    </xdr:from>
    <xdr:to>
      <xdr:col>76</xdr:col>
      <xdr:colOff>114300</xdr:colOff>
      <xdr:row>78</xdr:row>
      <xdr:rowOff>330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319747"/>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64224</xdr:rowOff>
    </xdr:from>
    <xdr:to>
      <xdr:col>71</xdr:col>
      <xdr:colOff>177800</xdr:colOff>
      <xdr:row>77</xdr:row>
      <xdr:rowOff>118097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265874"/>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78270</xdr:rowOff>
    </xdr:from>
    <xdr:to>
      <xdr:col>85</xdr:col>
      <xdr:colOff>177800</xdr:colOff>
      <xdr:row>78</xdr:row>
      <xdr:rowOff>8420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56697</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108598</xdr:rowOff>
    </xdr:from>
    <xdr:to>
      <xdr:col>81</xdr:col>
      <xdr:colOff>101600</xdr:colOff>
      <xdr:row>78</xdr:row>
      <xdr:rowOff>38748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3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29875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4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120980</xdr:rowOff>
    </xdr:from>
    <xdr:to>
      <xdr:col>76</xdr:col>
      <xdr:colOff>165100</xdr:colOff>
      <xdr:row>78</xdr:row>
      <xdr:rowOff>51130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42257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67297</xdr:rowOff>
    </xdr:from>
    <xdr:to>
      <xdr:col>72</xdr:col>
      <xdr:colOff>38100</xdr:colOff>
      <xdr:row>77</xdr:row>
      <xdr:rowOff>168897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160024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13424</xdr:rowOff>
    </xdr:from>
    <xdr:to>
      <xdr:col>67</xdr:col>
      <xdr:colOff>101600</xdr:colOff>
      <xdr:row>77</xdr:row>
      <xdr:rowOff>115024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106151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31877</xdr:rowOff>
    </xdr:from>
    <xdr:to>
      <xdr:col>85</xdr:col>
      <xdr:colOff>127000</xdr:colOff>
      <xdr:row>98</xdr:row>
      <xdr:rowOff>87122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833977"/>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31877</xdr:rowOff>
    </xdr:from>
    <xdr:to>
      <xdr:col>81</xdr:col>
      <xdr:colOff>50800</xdr:colOff>
      <xdr:row>98</xdr:row>
      <xdr:rowOff>99391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833977"/>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45593</xdr:rowOff>
    </xdr:from>
    <xdr:to>
      <xdr:col>76</xdr:col>
      <xdr:colOff>114300</xdr:colOff>
      <xdr:row>98</xdr:row>
      <xdr:rowOff>99391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847693"/>
          <a:ext cx="8890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153001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45593</xdr:rowOff>
    </xdr:from>
    <xdr:to>
      <xdr:col>71</xdr:col>
      <xdr:colOff>177800</xdr:colOff>
      <xdr:row>98</xdr:row>
      <xdr:rowOff>79808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47693"/>
          <a:ext cx="889000" cy="3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121911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36322</xdr:rowOff>
    </xdr:from>
    <xdr:to>
      <xdr:col>85</xdr:col>
      <xdr:colOff>177800</xdr:colOff>
      <xdr:row>98</xdr:row>
      <xdr:rowOff>137922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122699</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75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152527</xdr:rowOff>
    </xdr:from>
    <xdr:to>
      <xdr:col>81</xdr:col>
      <xdr:colOff>101600</xdr:colOff>
      <xdr:row>98</xdr:row>
      <xdr:rowOff>82677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73804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87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48591</xdr:rowOff>
    </xdr:from>
    <xdr:to>
      <xdr:col>76</xdr:col>
      <xdr:colOff>165100</xdr:colOff>
      <xdr:row>98</xdr:row>
      <xdr:rowOff>150191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141318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9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166243</xdr:rowOff>
    </xdr:from>
    <xdr:to>
      <xdr:col>72</xdr:col>
      <xdr:colOff>38100</xdr:colOff>
      <xdr:row>98</xdr:row>
      <xdr:rowOff>96393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87520</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8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29008</xdr:rowOff>
    </xdr:from>
    <xdr:to>
      <xdr:col>67</xdr:col>
      <xdr:colOff>101600</xdr:colOff>
      <xdr:row>98</xdr:row>
      <xdr:rowOff>130608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121735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92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93327</xdr:rowOff>
    </xdr:from>
    <xdr:to>
      <xdr:col>116</xdr:col>
      <xdr:colOff>63500</xdr:colOff>
      <xdr:row>36</xdr:row>
      <xdr:rowOff>111288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626552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105084</xdr:rowOff>
    </xdr:from>
    <xdr:to>
      <xdr:col>111</xdr:col>
      <xdr:colOff>177800</xdr:colOff>
      <xdr:row>36</xdr:row>
      <xdr:rowOff>93327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5420034"/>
          <a:ext cx="889000" cy="8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25400</xdr:rowOff>
    </xdr:from>
    <xdr:to>
      <xdr:col>107</xdr:col>
      <xdr:colOff>50800</xdr:colOff>
      <xdr:row>31</xdr:row>
      <xdr:rowOff>105084</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340350"/>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85489</xdr:rowOff>
    </xdr:from>
    <xdr:to>
      <xdr:col>102</xdr:col>
      <xdr:colOff>114300</xdr:colOff>
      <xdr:row>31</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228989"/>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60488</xdr:rowOff>
    </xdr:from>
    <xdr:to>
      <xdr:col>116</xdr:col>
      <xdr:colOff>114300</xdr:colOff>
      <xdr:row>36</xdr:row>
      <xdr:rowOff>162088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38915</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21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42527</xdr:rowOff>
    </xdr:from>
    <xdr:to>
      <xdr:col>112</xdr:col>
      <xdr:colOff>38100</xdr:colOff>
      <xdr:row>36</xdr:row>
      <xdr:rowOff>144127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160654</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98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54284</xdr:rowOff>
    </xdr:from>
    <xdr:to>
      <xdr:col>107</xdr:col>
      <xdr:colOff>101600</xdr:colOff>
      <xdr:row>31</xdr:row>
      <xdr:rowOff>155884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961</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1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146050</xdr:rowOff>
    </xdr:from>
    <xdr:to>
      <xdr:col>102</xdr:col>
      <xdr:colOff>165100</xdr:colOff>
      <xdr:row>31</xdr:row>
      <xdr:rowOff>76200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92727</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34689</xdr:rowOff>
    </xdr:from>
    <xdr:to>
      <xdr:col>98</xdr:col>
      <xdr:colOff>38100</xdr:colOff>
      <xdr:row>30</xdr:row>
      <xdr:rowOff>136289</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1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152816</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495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75518</xdr:rowOff>
    </xdr:from>
    <xdr:to>
      <xdr:col>116</xdr:col>
      <xdr:colOff>63500</xdr:colOff>
      <xdr:row>58</xdr:row>
      <xdr:rowOff>128270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19618"/>
          <a:ext cx="838200" cy="5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20393</xdr:rowOff>
    </xdr:from>
    <xdr:to>
      <xdr:col>111</xdr:col>
      <xdr:colOff>177800</xdr:colOff>
      <xdr:row>58</xdr:row>
      <xdr:rowOff>75518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964493"/>
          <a:ext cx="8890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20393</xdr:rowOff>
    </xdr:from>
    <xdr:to>
      <xdr:col>107</xdr:col>
      <xdr:colOff>50800</xdr:colOff>
      <xdr:row>58</xdr:row>
      <xdr:rowOff>117907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964493"/>
          <a:ext cx="889000" cy="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109688</xdr:rowOff>
    </xdr:from>
    <xdr:to>
      <xdr:col>102</xdr:col>
      <xdr:colOff>114300</xdr:colOff>
      <xdr:row>58</xdr:row>
      <xdr:rowOff>117907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53788"/>
          <a:ext cx="889000" cy="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77470</xdr:rowOff>
    </xdr:from>
    <xdr:to>
      <xdr:col>116</xdr:col>
      <xdr:colOff>114300</xdr:colOff>
      <xdr:row>59</xdr:row>
      <xdr:rowOff>7620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55897</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24718</xdr:rowOff>
    </xdr:from>
    <xdr:to>
      <xdr:col>112</xdr:col>
      <xdr:colOff>38100</xdr:colOff>
      <xdr:row>58</xdr:row>
      <xdr:rowOff>126318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117445</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1006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141043</xdr:rowOff>
    </xdr:from>
    <xdr:to>
      <xdr:col>107</xdr:col>
      <xdr:colOff>101600</xdr:colOff>
      <xdr:row>58</xdr:row>
      <xdr:rowOff>71193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62320</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100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67107</xdr:rowOff>
    </xdr:from>
    <xdr:to>
      <xdr:col>102</xdr:col>
      <xdr:colOff>165100</xdr:colOff>
      <xdr:row>58</xdr:row>
      <xdr:rowOff>168707</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159834</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101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58888</xdr:rowOff>
    </xdr:from>
    <xdr:to>
      <xdr:col>98</xdr:col>
      <xdr:colOff>38100</xdr:colOff>
      <xdr:row>58</xdr:row>
      <xdr:rowOff>160488</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151615</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100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125413</xdr:rowOff>
    </xdr:from>
    <xdr:to>
      <xdr:col>116</xdr:col>
      <xdr:colOff>63500</xdr:colOff>
      <xdr:row>77</xdr:row>
      <xdr:rowOff>165570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327063"/>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165570</xdr:rowOff>
    </xdr:from>
    <xdr:to>
      <xdr:col>111</xdr:col>
      <xdr:colOff>177800</xdr:colOff>
      <xdr:row>78</xdr:row>
      <xdr:rowOff>10731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36722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10731</xdr:rowOff>
    </xdr:from>
    <xdr:to>
      <xdr:col>107</xdr:col>
      <xdr:colOff>50800</xdr:colOff>
      <xdr:row>78</xdr:row>
      <xdr:rowOff>24028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338383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24028</xdr:rowOff>
    </xdr:from>
    <xdr:to>
      <xdr:col>102</xdr:col>
      <xdr:colOff>114300</xdr:colOff>
      <xdr:row>78</xdr:row>
      <xdr:rowOff>42317</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339712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74613</xdr:rowOff>
    </xdr:from>
    <xdr:to>
      <xdr:col>116</xdr:col>
      <xdr:colOff>114300</xdr:colOff>
      <xdr:row>78</xdr:row>
      <xdr:rowOff>4763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2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160990</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31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114770</xdr:rowOff>
    </xdr:from>
    <xdr:to>
      <xdr:col>112</xdr:col>
      <xdr:colOff>38100</xdr:colOff>
      <xdr:row>78</xdr:row>
      <xdr:rowOff>44920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36047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4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131381</xdr:rowOff>
    </xdr:from>
    <xdr:to>
      <xdr:col>107</xdr:col>
      <xdr:colOff>101600</xdr:colOff>
      <xdr:row>78</xdr:row>
      <xdr:rowOff>61531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52658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4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144678</xdr:rowOff>
    </xdr:from>
    <xdr:to>
      <xdr:col>102</xdr:col>
      <xdr:colOff>165100</xdr:colOff>
      <xdr:row>78</xdr:row>
      <xdr:rowOff>74828</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65955</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162967</xdr:rowOff>
    </xdr:from>
    <xdr:to>
      <xdr:col>98</xdr:col>
      <xdr:colOff>38100</xdr:colOff>
      <xdr:row>78</xdr:row>
      <xdr:rowOff>93117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84244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523</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千円となっている。主な構成項目である人件費及び扶助費、公債費について分析すると、まず人件費は、住民一人当たり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千円となっている。平成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令和元年度については、教職員数の増等が生じた一方で、人口増の影響により減少した。令和２年度については、人口が増加した一方で会計年度任用職員制度の開始により増加した。令和４年度については、人口が増加した一方で、例月給の引き上げや職員数の増により増加した。</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千円となっており、民間認可保育所受入定員の増により児童福祉費等が増となったものの、子育て世帯への臨時特別給付金事業の進捗による減により微減した。</a:t>
          </a:r>
        </a:p>
        <a:p>
          <a:r>
            <a:rPr kumimoji="1" lang="ja-JP" altLang="en-US" sz="1300">
              <a:latin typeface="ＭＳ Ｐゴシック" panose="020B0600070205080204" pitchFamily="50" charset="-128"/>
              <a:ea typeface="ＭＳ Ｐゴシック" panose="020B0600070205080204" pitchFamily="50" charset="-128"/>
            </a:rPr>
            <a:t>さらに、公債費は、住民一人当たり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千円となっている。令和元年度に引き続き、令和２年度は、公債償還元金の減により住民一人あたりの金額は減少した。令和３年度は、公債償還元金の増により住民一人あたりの金額は増加した。令和４年度も、公債償還元金の増により住民一人あたりの金額は増加した。</a:t>
          </a:r>
        </a:p>
        <a:p>
          <a:r>
            <a:rPr kumimoji="1" lang="ja-JP" altLang="en-US" sz="1300">
              <a:latin typeface="ＭＳ Ｐゴシック" panose="020B0600070205080204" pitchFamily="50" charset="-128"/>
              <a:ea typeface="ＭＳ Ｐゴシック" panose="020B0600070205080204" pitchFamily="50" charset="-128"/>
            </a:rPr>
            <a:t>なお、普通建設事業費（うち更新整備）については、令和４年度は、新本庁舎超高層棟新築工事等の進捗による本庁舎等建替事業費の増等により増加した。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62956</xdr:rowOff>
    </xdr:from>
    <xdr:to>
      <xdr:col>24</xdr:col>
      <xdr:colOff>63500</xdr:colOff>
      <xdr:row>36</xdr:row>
      <xdr:rowOff>67854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3515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62956</xdr:rowOff>
    </xdr:from>
    <xdr:to>
      <xdr:col>19</xdr:col>
      <xdr:colOff>177800</xdr:colOff>
      <xdr:row>36</xdr:row>
      <xdr:rowOff>80917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351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30299</xdr:rowOff>
    </xdr:from>
    <xdr:to>
      <xdr:col>15</xdr:col>
      <xdr:colOff>50800</xdr:colOff>
      <xdr:row>36</xdr:row>
      <xdr:rowOff>80917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0249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30299</xdr:rowOff>
    </xdr:from>
    <xdr:to>
      <xdr:col>10</xdr:col>
      <xdr:colOff>114300</xdr:colOff>
      <xdr:row>36</xdr:row>
      <xdr:rowOff>64589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024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17054</xdr:rowOff>
    </xdr:from>
    <xdr:to>
      <xdr:col>24</xdr:col>
      <xdr:colOff>114300</xdr:colOff>
      <xdr:row>36</xdr:row>
      <xdr:rowOff>118654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166931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12156</xdr:rowOff>
    </xdr:from>
    <xdr:to>
      <xdr:col>20</xdr:col>
      <xdr:colOff>38100</xdr:colOff>
      <xdr:row>36</xdr:row>
      <xdr:rowOff>113756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30117</xdr:rowOff>
    </xdr:from>
    <xdr:to>
      <xdr:col>15</xdr:col>
      <xdr:colOff>101600</xdr:colOff>
      <xdr:row>36</xdr:row>
      <xdr:rowOff>131717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150949</xdr:rowOff>
    </xdr:from>
    <xdr:to>
      <xdr:col>10</xdr:col>
      <xdr:colOff>165100</xdr:colOff>
      <xdr:row>36</xdr:row>
      <xdr:rowOff>81099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13789</xdr:rowOff>
    </xdr:from>
    <xdr:to>
      <xdr:col>6</xdr:col>
      <xdr:colOff>38100</xdr:colOff>
      <xdr:row>36</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106516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83134</xdr:rowOff>
    </xdr:from>
    <xdr:to>
      <xdr:col>24</xdr:col>
      <xdr:colOff>63500</xdr:colOff>
      <xdr:row>58</xdr:row>
      <xdr:rowOff>145466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27234"/>
          <a:ext cx="8382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100394</xdr:rowOff>
    </xdr:from>
    <xdr:to>
      <xdr:col>19</xdr:col>
      <xdr:colOff>177800</xdr:colOff>
      <xdr:row>58</xdr:row>
      <xdr:rowOff>145466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44344"/>
          <a:ext cx="889000" cy="124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100394</xdr:rowOff>
    </xdr:from>
    <xdr:to>
      <xdr:col>15</xdr:col>
      <xdr:colOff>50800</xdr:colOff>
      <xdr:row>57</xdr:row>
      <xdr:rowOff>50927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44344"/>
          <a:ext cx="889000" cy="9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50927</xdr:rowOff>
    </xdr:from>
    <xdr:to>
      <xdr:col>10</xdr:col>
      <xdr:colOff>114300</xdr:colOff>
      <xdr:row>57</xdr:row>
      <xdr:rowOff>170383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23577"/>
          <a:ext cx="889000" cy="1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32334</xdr:rowOff>
    </xdr:from>
    <xdr:to>
      <xdr:col>24</xdr:col>
      <xdr:colOff>114300</xdr:colOff>
      <xdr:row>58</xdr:row>
      <xdr:rowOff>133934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55211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94666</xdr:rowOff>
    </xdr:from>
    <xdr:to>
      <xdr:col>20</xdr:col>
      <xdr:colOff>38100</xdr:colOff>
      <xdr:row>59</xdr:row>
      <xdr:rowOff>24816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15943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49594</xdr:rowOff>
    </xdr:from>
    <xdr:to>
      <xdr:col>15</xdr:col>
      <xdr:colOff>101600</xdr:colOff>
      <xdr:row>51</xdr:row>
      <xdr:rowOff>151194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167721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xdr:rowOff>
    </xdr:from>
    <xdr:to>
      <xdr:col>10</xdr:col>
      <xdr:colOff>165100</xdr:colOff>
      <xdr:row>57</xdr:row>
      <xdr:rowOff>101727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118254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119583</xdr:rowOff>
    </xdr:from>
    <xdr:to>
      <xdr:col>6</xdr:col>
      <xdr:colOff>38100</xdr:colOff>
      <xdr:row>58</xdr:row>
      <xdr:rowOff>49733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66260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145863</xdr:rowOff>
    </xdr:from>
    <xdr:to>
      <xdr:col>24</xdr:col>
      <xdr:colOff>63500</xdr:colOff>
      <xdr:row>76</xdr:row>
      <xdr:rowOff>32944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4613"/>
          <a:ext cx="838200" cy="5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32944</xdr:rowOff>
    </xdr:from>
    <xdr:to>
      <xdr:col>19</xdr:col>
      <xdr:colOff>177800</xdr:colOff>
      <xdr:row>77</xdr:row>
      <xdr:rowOff>19447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63144"/>
          <a:ext cx="889000" cy="15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19447</xdr:rowOff>
    </xdr:from>
    <xdr:to>
      <xdr:col>15</xdr:col>
      <xdr:colOff>50800</xdr:colOff>
      <xdr:row>77</xdr:row>
      <xdr:rowOff>72464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1097"/>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72464</xdr:rowOff>
    </xdr:from>
    <xdr:to>
      <xdr:col>10</xdr:col>
      <xdr:colOff>114300</xdr:colOff>
      <xdr:row>77</xdr:row>
      <xdr:rowOff>143613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4114"/>
          <a:ext cx="889000" cy="7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95063</xdr:rowOff>
    </xdr:from>
    <xdr:to>
      <xdr:col>24</xdr:col>
      <xdr:colOff>114300</xdr:colOff>
      <xdr:row>76</xdr:row>
      <xdr:rowOff>25214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3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73490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153594</xdr:rowOff>
    </xdr:from>
    <xdr:to>
      <xdr:col>20</xdr:col>
      <xdr:colOff>38100</xdr:colOff>
      <xdr:row>76</xdr:row>
      <xdr:rowOff>83744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74871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140097</xdr:rowOff>
    </xdr:from>
    <xdr:to>
      <xdr:col>15</xdr:col>
      <xdr:colOff>101600</xdr:colOff>
      <xdr:row>77</xdr:row>
      <xdr:rowOff>70247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61374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21664</xdr:rowOff>
    </xdr:from>
    <xdr:to>
      <xdr:col>10</xdr:col>
      <xdr:colOff>165100</xdr:colOff>
      <xdr:row>77</xdr:row>
      <xdr:rowOff>123264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114391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92813</xdr:rowOff>
    </xdr:from>
    <xdr:to>
      <xdr:col>6</xdr:col>
      <xdr:colOff>38100</xdr:colOff>
      <xdr:row>78</xdr:row>
      <xdr:rowOff>22963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20771</xdr:rowOff>
    </xdr:from>
    <xdr:to>
      <xdr:col>24</xdr:col>
      <xdr:colOff>63500</xdr:colOff>
      <xdr:row>94</xdr:row>
      <xdr:rowOff>44802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137071"/>
          <a:ext cx="8382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37952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2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20771</xdr:rowOff>
    </xdr:from>
    <xdr:to>
      <xdr:col>19</xdr:col>
      <xdr:colOff>177800</xdr:colOff>
      <xdr:row>97</xdr:row>
      <xdr:rowOff>53860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137071"/>
          <a:ext cx="889000" cy="5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22893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53860</xdr:rowOff>
    </xdr:from>
    <xdr:to>
      <xdr:col>15</xdr:col>
      <xdr:colOff>50800</xdr:colOff>
      <xdr:row>98</xdr:row>
      <xdr:rowOff>18684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84510"/>
          <a:ext cx="889000" cy="13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170475</xdr:rowOff>
    </xdr:from>
    <xdr:to>
      <xdr:col>10</xdr:col>
      <xdr:colOff>114300</xdr:colOff>
      <xdr:row>98</xdr:row>
      <xdr:rowOff>18684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0112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22893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165452</xdr:rowOff>
    </xdr:from>
    <xdr:to>
      <xdr:col>24</xdr:col>
      <xdr:colOff>114300</xdr:colOff>
      <xdr:row>94</xdr:row>
      <xdr:rowOff>95602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1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16879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141421</xdr:rowOff>
    </xdr:from>
    <xdr:to>
      <xdr:col>20</xdr:col>
      <xdr:colOff>38100</xdr:colOff>
      <xdr:row>94</xdr:row>
      <xdr:rowOff>71571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0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88098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8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3060</xdr:rowOff>
    </xdr:from>
    <xdr:to>
      <xdr:col>15</xdr:col>
      <xdr:colOff>101600</xdr:colOff>
      <xdr:row>97</xdr:row>
      <xdr:rowOff>104660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121187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0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139334</xdr:rowOff>
    </xdr:from>
    <xdr:to>
      <xdr:col>10</xdr:col>
      <xdr:colOff>165100</xdr:colOff>
      <xdr:row>98</xdr:row>
      <xdr:rowOff>69484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86011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119675</xdr:rowOff>
    </xdr:from>
    <xdr:to>
      <xdr:col>6</xdr:col>
      <xdr:colOff>38100</xdr:colOff>
      <xdr:row>98</xdr:row>
      <xdr:rowOff>49825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66352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2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16510</xdr:rowOff>
    </xdr:from>
    <xdr:to>
      <xdr:col>55</xdr:col>
      <xdr:colOff>0</xdr:colOff>
      <xdr:row>35</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017260"/>
          <a:ext cx="8382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16510</xdr:rowOff>
    </xdr:from>
    <xdr:to>
      <xdr:col>50</xdr:col>
      <xdr:colOff>114300</xdr:colOff>
      <xdr:row>35</xdr:row>
      <xdr:rowOff>154940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01726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154940</xdr:rowOff>
    </xdr:from>
    <xdr:to>
      <xdr:col>45</xdr:col>
      <xdr:colOff>177800</xdr:colOff>
      <xdr:row>36</xdr:row>
      <xdr:rowOff>116840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1556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80010</xdr:rowOff>
    </xdr:from>
    <xdr:to>
      <xdr:col>41</xdr:col>
      <xdr:colOff>50800</xdr:colOff>
      <xdr:row>36</xdr:row>
      <xdr:rowOff>116840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5221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88900</xdr:rowOff>
    </xdr:from>
    <xdr:to>
      <xdr:col>55</xdr:col>
      <xdr:colOff>50800</xdr:colOff>
      <xdr:row>36</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111777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41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137160</xdr:rowOff>
    </xdr:from>
    <xdr:to>
      <xdr:col>50</xdr:col>
      <xdr:colOff>165100</xdr:colOff>
      <xdr:row>35</xdr:row>
      <xdr:rowOff>67310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83837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7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104140</xdr:rowOff>
    </xdr:from>
    <xdr:to>
      <xdr:col>46</xdr:col>
      <xdr:colOff>38100</xdr:colOff>
      <xdr:row>36</xdr:row>
      <xdr:rowOff>34290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50817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66040</xdr:rowOff>
    </xdr:from>
    <xdr:to>
      <xdr:col>41</xdr:col>
      <xdr:colOff>101600</xdr:colOff>
      <xdr:row>36</xdr:row>
      <xdr:rowOff>167640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158767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33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29210</xdr:rowOff>
    </xdr:from>
    <xdr:to>
      <xdr:col>36</xdr:col>
      <xdr:colOff>165100</xdr:colOff>
      <xdr:row>36</xdr:row>
      <xdr:rowOff>130810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147337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4191</xdr:rowOff>
    </xdr:from>
    <xdr:to>
      <xdr:col>55</xdr:col>
      <xdr:colOff>0</xdr:colOff>
      <xdr:row>59</xdr:row>
      <xdr:rowOff>4445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19741"/>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1651</xdr:rowOff>
    </xdr:from>
    <xdr:to>
      <xdr:col>50</xdr:col>
      <xdr:colOff>114300</xdr:colOff>
      <xdr:row>59</xdr:row>
      <xdr:rowOff>4191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17201"/>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170180</xdr:rowOff>
    </xdr:from>
    <xdr:to>
      <xdr:col>45</xdr:col>
      <xdr:colOff>177800</xdr:colOff>
      <xdr:row>59</xdr:row>
      <xdr:rowOff>1651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4280"/>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170180</xdr:rowOff>
    </xdr:from>
    <xdr:to>
      <xdr:col>41</xdr:col>
      <xdr:colOff>50800</xdr:colOff>
      <xdr:row>59</xdr:row>
      <xdr:rowOff>3556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1142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125095</xdr:rowOff>
    </xdr:from>
    <xdr:to>
      <xdr:col>55</xdr:col>
      <xdr:colOff>50800</xdr:colOff>
      <xdr:row>59</xdr:row>
      <xdr:rowOff>55245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40022</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84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124841</xdr:rowOff>
    </xdr:from>
    <xdr:to>
      <xdr:col>50</xdr:col>
      <xdr:colOff>165100</xdr:colOff>
      <xdr:row>59</xdr:row>
      <xdr:rowOff>54991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46118</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6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122301</xdr:rowOff>
    </xdr:from>
    <xdr:to>
      <xdr:col>46</xdr:col>
      <xdr:colOff>38100</xdr:colOff>
      <xdr:row>59</xdr:row>
      <xdr:rowOff>52451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43578</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5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119380</xdr:rowOff>
    </xdr:from>
    <xdr:to>
      <xdr:col>41</xdr:col>
      <xdr:colOff>101600</xdr:colOff>
      <xdr:row>59</xdr:row>
      <xdr:rowOff>49530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40657</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124206</xdr:rowOff>
    </xdr:from>
    <xdr:to>
      <xdr:col>36</xdr:col>
      <xdr:colOff>165100</xdr:colOff>
      <xdr:row>59</xdr:row>
      <xdr:rowOff>54356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45483</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6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29200</xdr:rowOff>
    </xdr:from>
    <xdr:to>
      <xdr:col>55</xdr:col>
      <xdr:colOff>0</xdr:colOff>
      <xdr:row>78</xdr:row>
      <xdr:rowOff>85717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02300"/>
          <a:ext cx="838200" cy="5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132690</xdr:rowOff>
    </xdr:from>
    <xdr:to>
      <xdr:col>50</xdr:col>
      <xdr:colOff>114300</xdr:colOff>
      <xdr:row>78</xdr:row>
      <xdr:rowOff>29200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334340"/>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132690</xdr:rowOff>
    </xdr:from>
    <xdr:to>
      <xdr:col>45</xdr:col>
      <xdr:colOff>177800</xdr:colOff>
      <xdr:row>78</xdr:row>
      <xdr:rowOff>81451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334340"/>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66450</xdr:rowOff>
    </xdr:from>
    <xdr:to>
      <xdr:col>41</xdr:col>
      <xdr:colOff>50800</xdr:colOff>
      <xdr:row>78</xdr:row>
      <xdr:rowOff>81451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39550"/>
          <a:ext cx="8890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34917</xdr:rowOff>
    </xdr:from>
    <xdr:to>
      <xdr:col>55</xdr:col>
      <xdr:colOff>50800</xdr:colOff>
      <xdr:row>78</xdr:row>
      <xdr:rowOff>136517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13344</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149850</xdr:rowOff>
    </xdr:from>
    <xdr:to>
      <xdr:col>50</xdr:col>
      <xdr:colOff>165100</xdr:colOff>
      <xdr:row>78</xdr:row>
      <xdr:rowOff>80000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71127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4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81890</xdr:rowOff>
    </xdr:from>
    <xdr:to>
      <xdr:col>46</xdr:col>
      <xdr:colOff>38100</xdr:colOff>
      <xdr:row>78</xdr:row>
      <xdr:rowOff>12040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3167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3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30651</xdr:rowOff>
    </xdr:from>
    <xdr:to>
      <xdr:col>41</xdr:col>
      <xdr:colOff>101600</xdr:colOff>
      <xdr:row>78</xdr:row>
      <xdr:rowOff>132251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123378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4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15650</xdr:rowOff>
    </xdr:from>
    <xdr:to>
      <xdr:col>36</xdr:col>
      <xdr:colOff>165100</xdr:colOff>
      <xdr:row>78</xdr:row>
      <xdr:rowOff>117250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108377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16210</xdr:rowOff>
    </xdr:from>
    <xdr:to>
      <xdr:col>55</xdr:col>
      <xdr:colOff>0</xdr:colOff>
      <xdr:row>97</xdr:row>
      <xdr:rowOff>64674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646860"/>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85567</xdr:rowOff>
    </xdr:from>
    <xdr:to>
      <xdr:col>50</xdr:col>
      <xdr:colOff>114300</xdr:colOff>
      <xdr:row>97</xdr:row>
      <xdr:rowOff>16210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544767"/>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85567</xdr:rowOff>
    </xdr:from>
    <xdr:to>
      <xdr:col>45</xdr:col>
      <xdr:colOff>177800</xdr:colOff>
      <xdr:row>96</xdr:row>
      <xdr:rowOff>115788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544767"/>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169304</xdr:rowOff>
    </xdr:from>
    <xdr:to>
      <xdr:col>41</xdr:col>
      <xdr:colOff>50800</xdr:colOff>
      <xdr:row>96</xdr:row>
      <xdr:rowOff>115788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457054"/>
          <a:ext cx="889000" cy="1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13874</xdr:rowOff>
    </xdr:from>
    <xdr:to>
      <xdr:col>55</xdr:col>
      <xdr:colOff>50800</xdr:colOff>
      <xdr:row>97</xdr:row>
      <xdr:rowOff>115474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163751</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136860</xdr:rowOff>
    </xdr:from>
    <xdr:to>
      <xdr:col>50</xdr:col>
      <xdr:colOff>165100</xdr:colOff>
      <xdr:row>97</xdr:row>
      <xdr:rowOff>67010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58137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8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34767</xdr:rowOff>
    </xdr:from>
    <xdr:to>
      <xdr:col>46</xdr:col>
      <xdr:colOff>38100</xdr:colOff>
      <xdr:row>96</xdr:row>
      <xdr:rowOff>136367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127494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64988</xdr:rowOff>
    </xdr:from>
    <xdr:to>
      <xdr:col>41</xdr:col>
      <xdr:colOff>101600</xdr:colOff>
      <xdr:row>96</xdr:row>
      <xdr:rowOff>166588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157715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118504</xdr:rowOff>
    </xdr:from>
    <xdr:to>
      <xdr:col>36</xdr:col>
      <xdr:colOff>165100</xdr:colOff>
      <xdr:row>96</xdr:row>
      <xdr:rowOff>48654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4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39781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4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127617</xdr:rowOff>
    </xdr:from>
    <xdr:to>
      <xdr:col>85</xdr:col>
      <xdr:colOff>127000</xdr:colOff>
      <xdr:row>36</xdr:row>
      <xdr:rowOff>15440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128367"/>
          <a:ext cx="8382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60505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88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127617</xdr:rowOff>
    </xdr:from>
    <xdr:to>
      <xdr:col>81</xdr:col>
      <xdr:colOff>50800</xdr:colOff>
      <xdr:row>36</xdr:row>
      <xdr:rowOff>149660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128367"/>
          <a:ext cx="889000" cy="19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18705</xdr:rowOff>
    </xdr:from>
    <xdr:to>
      <xdr:col>76</xdr:col>
      <xdr:colOff>114300</xdr:colOff>
      <xdr:row>36</xdr:row>
      <xdr:rowOff>149660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190905"/>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110798</xdr:rowOff>
    </xdr:from>
    <xdr:to>
      <xdr:col>71</xdr:col>
      <xdr:colOff>177800</xdr:colOff>
      <xdr:row>36</xdr:row>
      <xdr:rowOff>18705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11154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136090</xdr:rowOff>
    </xdr:from>
    <xdr:to>
      <xdr:col>85</xdr:col>
      <xdr:colOff>177800</xdr:colOff>
      <xdr:row>36</xdr:row>
      <xdr:rowOff>66240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1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114517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1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76817</xdr:rowOff>
    </xdr:from>
    <xdr:to>
      <xdr:col>81</xdr:col>
      <xdr:colOff>101600</xdr:colOff>
      <xdr:row>36</xdr:row>
      <xdr:rowOff>6967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0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169544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98860</xdr:rowOff>
    </xdr:from>
    <xdr:to>
      <xdr:col>76</xdr:col>
      <xdr:colOff>165100</xdr:colOff>
      <xdr:row>37</xdr:row>
      <xdr:rowOff>29010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2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20137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3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139355</xdr:rowOff>
    </xdr:from>
    <xdr:to>
      <xdr:col>72</xdr:col>
      <xdr:colOff>38100</xdr:colOff>
      <xdr:row>36</xdr:row>
      <xdr:rowOff>69505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1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60632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2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0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152725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162484</xdr:rowOff>
    </xdr:from>
    <xdr:to>
      <xdr:col>85</xdr:col>
      <xdr:colOff>127000</xdr:colOff>
      <xdr:row>56</xdr:row>
      <xdr:rowOff>112687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592234"/>
          <a:ext cx="8382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88379</xdr:rowOff>
    </xdr:from>
    <xdr:to>
      <xdr:col>81</xdr:col>
      <xdr:colOff>50800</xdr:colOff>
      <xdr:row>56</xdr:row>
      <xdr:rowOff>112687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518129"/>
          <a:ext cx="889000" cy="1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88379</xdr:rowOff>
    </xdr:from>
    <xdr:to>
      <xdr:col>76</xdr:col>
      <xdr:colOff>114300</xdr:colOff>
      <xdr:row>57</xdr:row>
      <xdr:rowOff>94209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18129"/>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94209</xdr:rowOff>
    </xdr:from>
    <xdr:to>
      <xdr:col>71</xdr:col>
      <xdr:colOff>177800</xdr:colOff>
      <xdr:row>58</xdr:row>
      <xdr:rowOff>24981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66859"/>
          <a:ext cx="8890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111684</xdr:rowOff>
    </xdr:from>
    <xdr:to>
      <xdr:col>85</xdr:col>
      <xdr:colOff>177800</xdr:colOff>
      <xdr:row>56</xdr:row>
      <xdr:rowOff>41834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90111</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61887</xdr:rowOff>
    </xdr:from>
    <xdr:to>
      <xdr:col>81</xdr:col>
      <xdr:colOff>101600</xdr:colOff>
      <xdr:row>56</xdr:row>
      <xdr:rowOff>163487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6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154614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7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37579</xdr:rowOff>
    </xdr:from>
    <xdr:to>
      <xdr:col>76</xdr:col>
      <xdr:colOff>165100</xdr:colOff>
      <xdr:row>55</xdr:row>
      <xdr:rowOff>139179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130306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5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43409</xdr:rowOff>
    </xdr:from>
    <xdr:to>
      <xdr:col>72</xdr:col>
      <xdr:colOff>38100</xdr:colOff>
      <xdr:row>57</xdr:row>
      <xdr:rowOff>145009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136136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145631</xdr:rowOff>
    </xdr:from>
    <xdr:to>
      <xdr:col>67</xdr:col>
      <xdr:colOff>101600</xdr:colOff>
      <xdr:row>58</xdr:row>
      <xdr:rowOff>75781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66908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35361</xdr:rowOff>
    </xdr:from>
    <xdr:to>
      <xdr:col>85</xdr:col>
      <xdr:colOff>127000</xdr:colOff>
      <xdr:row>79</xdr:row>
      <xdr:rowOff>98225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7991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74712</xdr:rowOff>
    </xdr:from>
    <xdr:to>
      <xdr:col>81</xdr:col>
      <xdr:colOff>50800</xdr:colOff>
      <xdr:row>79</xdr:row>
      <xdr:rowOff>35361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47812"/>
          <a:ext cx="889000" cy="1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74712</xdr:rowOff>
    </xdr:from>
    <xdr:to>
      <xdr:col>76</xdr:col>
      <xdr:colOff>114300</xdr:colOff>
      <xdr:row>79</xdr:row>
      <xdr:rowOff>57567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447812"/>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57567</xdr:rowOff>
    </xdr:from>
    <xdr:to>
      <xdr:col>71</xdr:col>
      <xdr:colOff>177800</xdr:colOff>
      <xdr:row>79</xdr:row>
      <xdr:rowOff>98879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602117"/>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47425</xdr:rowOff>
    </xdr:from>
    <xdr:to>
      <xdr:col>85</xdr:col>
      <xdr:colOff>177800</xdr:colOff>
      <xdr:row>79</xdr:row>
      <xdr:rowOff>149025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133802</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506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156011</xdr:rowOff>
    </xdr:from>
    <xdr:to>
      <xdr:col>81</xdr:col>
      <xdr:colOff>101600</xdr:colOff>
      <xdr:row>79</xdr:row>
      <xdr:rowOff>86161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77288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62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23912</xdr:rowOff>
    </xdr:from>
    <xdr:to>
      <xdr:col>76</xdr:col>
      <xdr:colOff>165100</xdr:colOff>
      <xdr:row>78</xdr:row>
      <xdr:rowOff>125512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3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116639</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34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6767</xdr:rowOff>
    </xdr:from>
    <xdr:to>
      <xdr:col>72</xdr:col>
      <xdr:colOff>38100</xdr:colOff>
      <xdr:row>79</xdr:row>
      <xdr:rowOff>108367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99494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644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122670</xdr:rowOff>
    </xdr:from>
    <xdr:to>
      <xdr:col>85</xdr:col>
      <xdr:colOff>127000</xdr:colOff>
      <xdr:row>97</xdr:row>
      <xdr:rowOff>150292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753320"/>
          <a:ext cx="8382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150292</xdr:rowOff>
    </xdr:from>
    <xdr:to>
      <xdr:col>81</xdr:col>
      <xdr:colOff>50800</xdr:colOff>
      <xdr:row>97</xdr:row>
      <xdr:rowOff>163818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78094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109182</xdr:rowOff>
    </xdr:from>
    <xdr:to>
      <xdr:col>76</xdr:col>
      <xdr:colOff>114300</xdr:colOff>
      <xdr:row>97</xdr:row>
      <xdr:rowOff>163818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73983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55194</xdr:rowOff>
    </xdr:from>
    <xdr:to>
      <xdr:col>71</xdr:col>
      <xdr:colOff>177800</xdr:colOff>
      <xdr:row>97</xdr:row>
      <xdr:rowOff>109182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685844"/>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71870</xdr:rowOff>
    </xdr:from>
    <xdr:to>
      <xdr:col>85</xdr:col>
      <xdr:colOff>177800</xdr:colOff>
      <xdr:row>98</xdr:row>
      <xdr:rowOff>2020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50297</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6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99492</xdr:rowOff>
    </xdr:from>
    <xdr:to>
      <xdr:col>81</xdr:col>
      <xdr:colOff>101600</xdr:colOff>
      <xdr:row>98</xdr:row>
      <xdr:rowOff>29642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20769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8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113018</xdr:rowOff>
    </xdr:from>
    <xdr:to>
      <xdr:col>76</xdr:col>
      <xdr:colOff>165100</xdr:colOff>
      <xdr:row>98</xdr:row>
      <xdr:rowOff>43168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7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34295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8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58382</xdr:rowOff>
    </xdr:from>
    <xdr:to>
      <xdr:col>72</xdr:col>
      <xdr:colOff>38100</xdr:colOff>
      <xdr:row>97</xdr:row>
      <xdr:rowOff>159982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151109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4394</xdr:rowOff>
    </xdr:from>
    <xdr:to>
      <xdr:col>67</xdr:col>
      <xdr:colOff>101600</xdr:colOff>
      <xdr:row>97</xdr:row>
      <xdr:rowOff>105994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97121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7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121666</xdr:rowOff>
    </xdr:from>
    <xdr:to>
      <xdr:col>116</xdr:col>
      <xdr:colOff>63500</xdr:colOff>
      <xdr:row>38</xdr:row>
      <xdr:rowOff>133096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66367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129540</xdr:rowOff>
    </xdr:from>
    <xdr:to>
      <xdr:col>111</xdr:col>
      <xdr:colOff>177800</xdr:colOff>
      <xdr:row>38</xdr:row>
      <xdr:rowOff>133096</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4464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110490</xdr:rowOff>
    </xdr:from>
    <xdr:to>
      <xdr:col>107</xdr:col>
      <xdr:colOff>50800</xdr:colOff>
      <xdr:row>38</xdr:row>
      <xdr:rowOff>129540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109982</xdr:rowOff>
    </xdr:from>
    <xdr:to>
      <xdr:col>102</xdr:col>
      <xdr:colOff>114300</xdr:colOff>
      <xdr:row>38</xdr:row>
      <xdr:rowOff>110490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2508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70866</xdr:rowOff>
    </xdr:from>
    <xdr:to>
      <xdr:col>116</xdr:col>
      <xdr:colOff>114300</xdr:colOff>
      <xdr:row>39</xdr:row>
      <xdr:rowOff>1016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157243</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82296</xdr:rowOff>
    </xdr:from>
    <xdr:to>
      <xdr:col>112</xdr:col>
      <xdr:colOff>38100</xdr:colOff>
      <xdr:row>39</xdr:row>
      <xdr:rowOff>12446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3573</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4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78740</xdr:rowOff>
    </xdr:from>
    <xdr:to>
      <xdr:col>107</xdr:col>
      <xdr:colOff>101600</xdr:colOff>
      <xdr:row>39</xdr:row>
      <xdr:rowOff>8890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68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59690</xdr:rowOff>
    </xdr:from>
    <xdr:to>
      <xdr:col>102</xdr:col>
      <xdr:colOff>165100</xdr:colOff>
      <xdr:row>38</xdr:row>
      <xdr:rowOff>161290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152417</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666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59182</xdr:rowOff>
    </xdr:from>
    <xdr:to>
      <xdr:col>98</xdr:col>
      <xdr:colOff>38100</xdr:colOff>
      <xdr:row>38</xdr:row>
      <xdr:rowOff>160782</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151909</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主な構成項目である総務費、民生費、土木費及び教育費について分析すると、まず総務費は、住民一人当たり</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千円となっており、令和４年度は、新本庁舎超高層棟新築工事等の進捗による本庁舎等建替事業費の増等により増加した。</a:t>
          </a:r>
        </a:p>
        <a:p>
          <a:r>
            <a:rPr kumimoji="1" lang="ja-JP" altLang="en-US" sz="1050">
              <a:latin typeface="ＭＳ Ｐゴシック" panose="020B0600070205080204" pitchFamily="50" charset="-128"/>
              <a:ea typeface="ＭＳ Ｐゴシック" panose="020B0600070205080204" pitchFamily="50" charset="-128"/>
            </a:rPr>
            <a:t>次に民生費は、住民一人当たり</a:t>
          </a:r>
          <a:r>
            <a:rPr kumimoji="1" lang="en-US" altLang="ja-JP" sz="1050">
              <a:latin typeface="ＭＳ Ｐゴシック" panose="020B0600070205080204" pitchFamily="50" charset="-128"/>
              <a:ea typeface="ＭＳ Ｐゴシック" panose="020B0600070205080204" pitchFamily="50" charset="-128"/>
            </a:rPr>
            <a:t>206</a:t>
          </a:r>
          <a:r>
            <a:rPr kumimoji="1" lang="ja-JP" altLang="en-US" sz="1050">
              <a:latin typeface="ＭＳ Ｐゴシック" panose="020B0600070205080204" pitchFamily="50" charset="-128"/>
              <a:ea typeface="ＭＳ Ｐゴシック" panose="020B0600070205080204" pitchFamily="50" charset="-128"/>
            </a:rPr>
            <a:t>千円となっており、平成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年度以降、保育所の待機児童対策などの子育て支援施策の強化や障害福祉サービスの利用者の増により上昇傾向にある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次に土木費は、住民一人当たり</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千円となっている。令和元年度は、京浜急行大師線連続立体交差事業事業費等の減により減少した。令和２年度は公営住宅の長寿命化改善工事費の増等により増加した。令和３年度は下水道会計繰出金の減等により減少した。令和４年度は、羽田連絡道路整備事業の完了により減少した。</a:t>
          </a:r>
        </a:p>
        <a:p>
          <a:r>
            <a:rPr kumimoji="1" lang="ja-JP" altLang="en-US" sz="1050">
              <a:latin typeface="ＭＳ Ｐゴシック" panose="020B0600070205080204" pitchFamily="50" charset="-128"/>
              <a:ea typeface="ＭＳ Ｐゴシック" panose="020B0600070205080204" pitchFamily="50" charset="-128"/>
            </a:rPr>
            <a:t>次に教育費は、住民一人当たり</a:t>
          </a:r>
          <a:r>
            <a:rPr kumimoji="1" lang="en-US" altLang="ja-JP" sz="1050">
              <a:latin typeface="ＭＳ Ｐゴシック" panose="020B0600070205080204" pitchFamily="50" charset="-128"/>
              <a:ea typeface="ＭＳ Ｐゴシック" panose="020B0600070205080204" pitchFamily="50" charset="-128"/>
            </a:rPr>
            <a:t>85</a:t>
          </a:r>
          <a:r>
            <a:rPr kumimoji="1" lang="ja-JP" altLang="en-US" sz="1050">
              <a:latin typeface="ＭＳ Ｐゴシック" panose="020B0600070205080204" pitchFamily="50" charset="-128"/>
              <a:ea typeface="ＭＳ Ｐゴシック" panose="020B0600070205080204" pitchFamily="50" charset="-128"/>
            </a:rPr>
            <a:t>千円となっている。令和元年度は、義務教育施設整備事業や、幼児教育・保育の無償化による幼稚園園児保育料等補助事業等により増加し、令和２年度は、義務教育施設整備事業や、幼稚園園児保育料等補助事業に加えて、公立学校におけるかわさき</a:t>
          </a:r>
          <a:r>
            <a:rPr kumimoji="1" lang="en-US" altLang="ja-JP" sz="1050">
              <a:latin typeface="ＭＳ Ｐゴシック" panose="020B0600070205080204" pitchFamily="50" charset="-128"/>
              <a:ea typeface="ＭＳ Ｐゴシック" panose="020B0600070205080204" pitchFamily="50" charset="-128"/>
            </a:rPr>
            <a:t>GIGA</a:t>
          </a:r>
          <a:r>
            <a:rPr kumimoji="1" lang="ja-JP" altLang="en-US" sz="1050">
              <a:latin typeface="ＭＳ Ｐゴシック" panose="020B0600070205080204" pitchFamily="50" charset="-128"/>
              <a:ea typeface="ＭＳ Ｐゴシック" panose="020B0600070205080204" pitchFamily="50" charset="-128"/>
            </a:rPr>
            <a:t>スクール構想端末（タブレット）整備等により増加した。令和３年度は、令和２年度の小学校新設に伴う学校用地取得の完了により減少した。令和４年度は、義務教育施設整備事業や学校給食物資購入費等の増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実質単年度収支は平成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年度はマイナスであったが、平成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までは非常に小さいもののプラスにとなっている。令和元年度については、法人市民税の減によりマイナスに転じているが、令和２年度については、個人市民税の増等によりプラスとなっている。令和３年度については、国庫補助金等の超過受入れが生じたことにより大幅なプラスとなっている。令和４年度については、国庫補助金等の超過受入れ分が前年度と比較して減少していることから、マイナスへと転じている。</a:t>
          </a:r>
        </a:p>
        <a:p>
          <a:r>
            <a:rPr kumimoji="1" lang="ja-JP" altLang="en-US" sz="1000">
              <a:latin typeface="ＭＳ ゴシック" pitchFamily="49" charset="-128"/>
              <a:ea typeface="ＭＳ ゴシック" pitchFamily="49" charset="-128"/>
            </a:rPr>
            <a:t>財政調整基金については、補正予算の財源として活用している。平成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年度及び令和元年度については、一般会計の実質収支は横ばいであるが、公営企業会計（主に水道事業会計・下水道事業会計）の剰余額が増加したことにより、前年度より黒字額が増加した。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令和２年度については、一般会計の実質収支は横ばいであるが、公営企業会計（主に病院事業会計、水道事業会計・下水道事業会計）の剰余額が増加したことにより、前年度より黒字額が増加した。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令和３年度については、一般会計及び公営企業会計（主に病院事業会計）の剰余額が増加したことにより、前年度より黒字額が増加した。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令和４年度については、一般会計及び公営企業会計（主に水道事業会計・下水道事業会計）の剰余額が減少したことにより、前年度より黒字額が減少した。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年度は、準元利償還金等の増に加え、控除額（特定財源及び元利償還金・準元利償還金に係る基準財政需要額算入額）の減により、実質公債費比率の分子は増加した。</a:t>
          </a:r>
        </a:p>
        <a:p>
          <a:r>
            <a:rPr kumimoji="1" lang="ja-JP" altLang="en-US" sz="1400">
              <a:latin typeface="ＭＳ ゴシック" pitchFamily="49" charset="-128"/>
              <a:ea typeface="ＭＳ ゴシック" pitchFamily="49" charset="-128"/>
            </a:rPr>
            <a:t>令和元年度は、準元利償還金等の増により、実質公債費比率の分子が増加した。</a:t>
          </a:r>
        </a:p>
        <a:p>
          <a:r>
            <a:rPr kumimoji="1" lang="ja-JP" altLang="en-US" sz="1400">
              <a:latin typeface="ＭＳ ゴシック" pitchFamily="49" charset="-128"/>
              <a:ea typeface="ＭＳ ゴシック" pitchFamily="49" charset="-128"/>
            </a:rPr>
            <a:t>令和２年度は、元利償還金の増により、実質公債費比率の分子は増加した。</a:t>
          </a:r>
        </a:p>
        <a:p>
          <a:r>
            <a:rPr kumimoji="1" lang="ja-JP" altLang="en-US" sz="1400">
              <a:latin typeface="ＭＳ ゴシック" pitchFamily="49" charset="-128"/>
              <a:ea typeface="ＭＳ ゴシック" pitchFamily="49" charset="-128"/>
            </a:rPr>
            <a:t>令和３年度は、元利償還金の減等により実質公債費比率の分子は減少した。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令和４年度は、元利償還金の増により実質公債費比率の分子は増加した。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減債基金の積立はルールどおり行っているが、財源対策として減債基金から借入を行っていることにより積立不足が生じている。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将来負担額については、地方債現在高の増などにより増加するとともに、控除額（地方債現在高に係る基準財政需要額算入見込額）が減となったため、将来負担比率の分子は増加した。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歳計剰余金の処分、運用益金の収入等による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減債基金運用利子分の増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鉄道整備事業基金　：小杉駅周辺交通機能整備事業等への充当による減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：緑化推進事業補助金等への充当額の減による増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市営住宅等修繕基金：市営住宅修繕事業への充当による減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財政調整基金については、今後も年度途中で発生した新たな課題に機動的に対応する補正予算の財源などとして活用するため、各年度の決算剰余金等の積立を行っていく。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その他特定目的基金については、各基金の目的に沿った積立や取崩を計画的に行っていく。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鉄道整備事業基金　：小杉駅周辺交通機能整備事業等への充当による減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：緑化推進事業補助金等への充当額の減による増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市営住宅等修繕基金：市営住宅修繕事業への充当による減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基金の目的に沿った積立や取崩を計画的に行っていく。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今後も年度途中で発生した新たな課題に機動的に対応する補正予算の財源などとして活用するため、各年度の決算剰余金等の積立を行っていく。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減債基金運用利子分の増による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今後も世代間の公平を図るために、市債の満期一括償還に備えて積み立てルール（発行額の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分の１）どおり計画的に積立を行っていく。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2F88107-C608-40C3-9F5B-5F631C810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9A46049-0BE3-4048-8E6E-000492054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54EB09F-1B82-4CDD-A643-15F2257EC40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75B4BB8-18F9-4329-B0EE-D5360B81CF6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3D84F92-5936-4029-9C10-5A07899FA24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3954488-0644-4881-B66B-FF6EE06B5E4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DEFD53D-F7F0-49E1-92D4-51CBB7F4954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99E0988-79C0-4FBF-BE2D-D5E16E57CD8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5B92F42-9066-442C-A1E3-AA740684213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8ADA70C-FF83-44F5-9FB3-647B4594923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9AF513F-846B-41D8-9BEE-D704493D912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B3B2DC1-25C4-4B4B-9B78-03179D2E660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3F0B8C2-5FA6-4F63-B62F-B1A23A028E8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84F83B4-8C21-47A3-968A-3755AC6F942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B93F780-1BE7-4231-BE1C-A5E7054DEC7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45502D9-1BCB-4F92-BB0A-1305495F33F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ED82954-3938-4CE9-A340-81ACB693576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C3468C4-5F81-4F8C-A3B2-39A246E3C1F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AD29A1B-3B0D-49EA-9588-7ACDA762BF6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6B8A196-A3D3-4D80-B3BA-3C32BAB8CDB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620BDF0-D2E2-4582-9AE6-A090156EC96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19DABF-E7FE-4A55-8B73-15978F32D67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E5124F1-1F50-44E7-B121-AFD76165851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9451A53-3312-48DE-8ACE-67EAA36CF59F}"/>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0E172CC-24CC-487E-A1AB-F7C50BC5ADB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DE1B5B6-193A-492F-8957-253B64BEE5D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73318FA-1896-44F7-8B1F-DDA5D2D3FBB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469DC0E-23EB-4738-BB34-4F88C1DB817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5789804-C141-4F53-9384-3644B67F65C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65C5BB9-92A1-4493-BDEE-BAEED9516E5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F488283-94CA-4391-97D4-81DBD8680A8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45EF9B7-6B23-4901-9E50-CCD2EB96E12F}"/>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0F5D7EB-B2E0-4717-803B-A0192C60E7B5}"/>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D688036-93D4-46DA-8165-1763DB2DA60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1C48BC2-7112-4D3D-88FF-E6CB5911725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7E9AAEC-9B86-4181-9F6F-55E8A9DA3CE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42B4415-2271-4195-A222-2E870E7F4CD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58D9C2D-ADDF-48B0-B267-79723379DDB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BD404FF-BAF2-4307-8A3E-280358FB6FF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E2FA277-5E0C-41F8-8724-B83F14D180E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7289EBA-135F-4623-A6F6-D4B0E3E01AB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160A07C-69A6-44E3-9924-75AAA97B3066}"/>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B835D0A-27ED-4B83-845E-09B4E673D8F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673E135-C9A9-4D19-A02D-3404491EA62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9F609DE-680B-4868-AF1A-5B95BA86077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30269DD-D6B6-4875-8278-F587EA10B2C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986BAF5-0A8D-4A64-BE78-617C30BFD8F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本市は類似団体の平均より下回った水準となっている。</a:t>
          </a:r>
        </a:p>
        <a:p>
          <a:r>
            <a:rPr kumimoji="1" lang="ja-JP" altLang="en-US" sz="1100" baseline="0">
              <a:latin typeface="ＭＳ Ｐゴシック" panose="020B0600070205080204" pitchFamily="50" charset="-128"/>
              <a:ea typeface="ＭＳ Ｐゴシック" panose="020B0600070205080204" pitchFamily="50" charset="-128"/>
            </a:rPr>
            <a:t>　本市の公共建築物は、約</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年後には約</a:t>
          </a:r>
          <a:r>
            <a:rPr kumimoji="1" lang="en-US" altLang="ja-JP" sz="1100" baseline="0">
              <a:latin typeface="ＭＳ Ｐゴシック" panose="020B0600070205080204" pitchFamily="50" charset="-128"/>
              <a:ea typeface="ＭＳ Ｐゴシック" panose="020B0600070205080204" pitchFamily="50" charset="-128"/>
            </a:rPr>
            <a:t>76</a:t>
          </a:r>
          <a:r>
            <a:rPr kumimoji="1" lang="ja-JP" altLang="en-US" sz="1100" baseline="0">
              <a:latin typeface="ＭＳ Ｐゴシック" panose="020B0600070205080204" pitchFamily="50" charset="-128"/>
              <a:ea typeface="ＭＳ Ｐゴシック" panose="020B0600070205080204" pitchFamily="50" charset="-128"/>
            </a:rPr>
            <a:t>％が築</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以上になることが想定されており、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中長期的視点から、施設の多目的化・複合化等の資産保有の最適化を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437C5C4-6AF0-4A5D-A37F-4AB1611F161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62C84E9-3F5E-4EA6-9093-9052B43BDDA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CDECA04-CF39-463D-8ECF-94FC4F22E7B5}"/>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38B1054-8770-4D32-B5F3-12FF54DA7A05}"/>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B18D3B9-E357-4614-9BF4-9F43C3D26E23}"/>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51491594-3BC7-493E-ADD7-F886273F02FF}"/>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E02C55B-DC56-4AAD-80DC-63E3872B2843}"/>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EC1C48D-F840-4A9E-8443-61AACAC1FAD5}"/>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1574E33-AD47-4045-9904-159201189A13}"/>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3892418-3462-4415-A7C5-F29729E96674}"/>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806020D-BB23-448A-8D3A-8EBAD8DE07E7}"/>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7978874-B373-49B9-A94C-4F50FE53C125}"/>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8EF682DB-BB54-471F-888D-A9BB8C7955D6}"/>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8189B57-9071-436E-AF24-5560678EF0F1}"/>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7EC3317-25A0-4422-86C8-B66979CAA2F6}"/>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5D3D29D-E21A-498E-A467-FA558FA61D7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40EC7C3-C904-4A13-A66A-BFE36593B3C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8BA3D04-6F0C-4FB9-AFA1-E214A864AB1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87AE47BB-C31F-4869-9E42-C1A4CC18999C}"/>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DA7CB23E-9177-41A7-9F2C-21488B0DEE33}"/>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B7C8613D-68F8-4068-A057-8CC71C66AF30}"/>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3B3CB819-9C5E-4CB6-8D2A-FCAB02A01F39}"/>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08F101B2-C51C-4E05-92F4-2A09BF772855}"/>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48428</xdr:rowOff>
    </xdr:from>
    <xdr:ext cx="405111" cy="259045"/>
    <xdr:sp macro="" textlink="">
      <xdr:nvSpPr>
        <xdr:cNvPr id="72" name="有形固定資産減価償却率平均値テキスト">
          <a:extLst>
            <a:ext uri="{FF2B5EF4-FFF2-40B4-BE49-F238E27FC236}">
              <a16:creationId xmlns:a16="http://schemas.microsoft.com/office/drawing/2014/main" id="{0A4A7EB4-9EFC-44C9-9BB1-CC67F6F0AA57}"/>
            </a:ext>
          </a:extLst>
        </xdr:cNvPr>
        <xdr:cNvSpPr txBox="1"/>
      </xdr:nvSpPr>
      <xdr:spPr>
        <a:xfrm>
          <a:off x="4813300" y="5363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E408E4FB-F968-4EB5-8E99-8E8B5AFC117C}"/>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237FFB9F-3C21-4079-AFFD-DE3A346EF3BB}"/>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CCA63826-1CFE-4BAD-9D05-8ED6B8B04AAC}"/>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A30566EC-CCA1-4C4E-9707-5B52B5FD1FBF}"/>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FEAD7361-8C33-4B62-9D9B-E63AF6BD5FFB}"/>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4F3D77B-8AEF-4D51-B8C3-38589A14E58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EDD1B55-CBC5-4CBC-BD10-4DD931B83E9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EC33F28-974A-4228-AED2-61148494152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E084B06-D663-42F8-8160-CAC444A5D39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D71FEE4-B22D-4A81-8893-641BBEEE136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楕円 82">
          <a:extLst>
            <a:ext uri="{FF2B5EF4-FFF2-40B4-BE49-F238E27FC236}">
              <a16:creationId xmlns:a16="http://schemas.microsoft.com/office/drawing/2014/main" id="{4E3D6AFC-97B8-4BA2-8A1B-BCB383D064A7}"/>
            </a:ext>
          </a:extLst>
        </xdr:cNvPr>
        <xdr:cNvSpPr/>
      </xdr:nvSpPr>
      <xdr:spPr>
        <a:xfrm>
          <a:off x="4711700" y="50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137630</xdr:rowOff>
    </xdr:from>
    <xdr:ext cx="405111" cy="259045"/>
    <xdr:sp macro="" textlink="">
      <xdr:nvSpPr>
        <xdr:cNvPr id="84" name="有形固定資産減価償却率該当値テキスト">
          <a:extLst>
            <a:ext uri="{FF2B5EF4-FFF2-40B4-BE49-F238E27FC236}">
              <a16:creationId xmlns:a16="http://schemas.microsoft.com/office/drawing/2014/main" id="{96899A62-5CD4-41B2-A013-AB19D7762EA7}"/>
            </a:ext>
          </a:extLst>
        </xdr:cNvPr>
        <xdr:cNvSpPr txBox="1"/>
      </xdr:nvSpPr>
      <xdr:spPr>
        <a:xfrm>
          <a:off x="4813300" y="493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1663</xdr:rowOff>
    </xdr:from>
    <xdr:to>
      <xdr:col>19</xdr:col>
      <xdr:colOff>187325</xdr:colOff>
      <xdr:row>29</xdr:row>
      <xdr:rowOff>103263</xdr:rowOff>
    </xdr:to>
    <xdr:sp macro="" textlink="">
      <xdr:nvSpPr>
        <xdr:cNvPr id="85" name="楕円 84">
          <a:extLst>
            <a:ext uri="{FF2B5EF4-FFF2-40B4-BE49-F238E27FC236}">
              <a16:creationId xmlns:a16="http://schemas.microsoft.com/office/drawing/2014/main" id="{8884210F-D6C4-40D7-BB48-376B98DBAEE6}"/>
            </a:ext>
          </a:extLst>
        </xdr:cNvPr>
        <xdr:cNvSpPr/>
      </xdr:nvSpPr>
      <xdr:spPr>
        <a:xfrm>
          <a:off x="4000500" y="49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52463</xdr:rowOff>
    </xdr:from>
    <xdr:to>
      <xdr:col>23</xdr:col>
      <xdr:colOff>85725</xdr:colOff>
      <xdr:row>29</xdr:row>
      <xdr:rowOff>165553</xdr:rowOff>
    </xdr:to>
    <xdr:cxnSp macro="">
      <xdr:nvCxnSpPr>
        <xdr:cNvPr id="86" name="直線コネクタ 85">
          <a:extLst>
            <a:ext uri="{FF2B5EF4-FFF2-40B4-BE49-F238E27FC236}">
              <a16:creationId xmlns:a16="http://schemas.microsoft.com/office/drawing/2014/main" id="{704BFCF2-B0C7-4E09-94B8-81199AA15925}"/>
            </a:ext>
          </a:extLst>
        </xdr:cNvPr>
        <xdr:cNvCxnSpPr/>
      </xdr:nvCxnSpPr>
      <xdr:spPr>
        <a:xfrm>
          <a:off x="4051300" y="5024513"/>
          <a:ext cx="7112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90865</xdr:rowOff>
    </xdr:from>
    <xdr:to>
      <xdr:col>15</xdr:col>
      <xdr:colOff>187325</xdr:colOff>
      <xdr:row>29</xdr:row>
      <xdr:rowOff>21015</xdr:rowOff>
    </xdr:to>
    <xdr:sp macro="" textlink="">
      <xdr:nvSpPr>
        <xdr:cNvPr id="87" name="楕円 86">
          <a:extLst>
            <a:ext uri="{FF2B5EF4-FFF2-40B4-BE49-F238E27FC236}">
              <a16:creationId xmlns:a16="http://schemas.microsoft.com/office/drawing/2014/main" id="{28697BAA-20D3-4C6E-A3A0-ABC59898C0D2}"/>
            </a:ext>
          </a:extLst>
        </xdr:cNvPr>
        <xdr:cNvSpPr/>
      </xdr:nvSpPr>
      <xdr:spPr>
        <a:xfrm>
          <a:off x="3238500" y="48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141665</xdr:rowOff>
    </xdr:from>
    <xdr:to>
      <xdr:col>19</xdr:col>
      <xdr:colOff>136525</xdr:colOff>
      <xdr:row>29</xdr:row>
      <xdr:rowOff>52463</xdr:rowOff>
    </xdr:to>
    <xdr:cxnSp macro="">
      <xdr:nvCxnSpPr>
        <xdr:cNvPr id="88" name="直線コネクタ 87">
          <a:extLst>
            <a:ext uri="{FF2B5EF4-FFF2-40B4-BE49-F238E27FC236}">
              <a16:creationId xmlns:a16="http://schemas.microsoft.com/office/drawing/2014/main" id="{DBA80D93-85DC-430F-B4AC-4717AC6F2AAA}"/>
            </a:ext>
          </a:extLst>
        </xdr:cNvPr>
        <xdr:cNvCxnSpPr/>
      </xdr:nvCxnSpPr>
      <xdr:spPr>
        <a:xfrm>
          <a:off x="3289300" y="4942265"/>
          <a:ext cx="7620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18899</xdr:rowOff>
    </xdr:from>
    <xdr:to>
      <xdr:col>11</xdr:col>
      <xdr:colOff>187325</xdr:colOff>
      <xdr:row>28</xdr:row>
      <xdr:rowOff>120499</xdr:rowOff>
    </xdr:to>
    <xdr:sp macro="" textlink="">
      <xdr:nvSpPr>
        <xdr:cNvPr id="89" name="楕円 88">
          <a:extLst>
            <a:ext uri="{FF2B5EF4-FFF2-40B4-BE49-F238E27FC236}">
              <a16:creationId xmlns:a16="http://schemas.microsoft.com/office/drawing/2014/main" id="{9F4A73C7-9817-4113-B4AF-8D4A7127405D}"/>
            </a:ext>
          </a:extLst>
        </xdr:cNvPr>
        <xdr:cNvSpPr/>
      </xdr:nvSpPr>
      <xdr:spPr>
        <a:xfrm>
          <a:off x="2476500" y="48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69699</xdr:rowOff>
    </xdr:from>
    <xdr:to>
      <xdr:col>15</xdr:col>
      <xdr:colOff>136525</xdr:colOff>
      <xdr:row>28</xdr:row>
      <xdr:rowOff>141665</xdr:rowOff>
    </xdr:to>
    <xdr:cxnSp macro="">
      <xdr:nvCxnSpPr>
        <xdr:cNvPr id="90" name="直線コネクタ 89">
          <a:extLst>
            <a:ext uri="{FF2B5EF4-FFF2-40B4-BE49-F238E27FC236}">
              <a16:creationId xmlns:a16="http://schemas.microsoft.com/office/drawing/2014/main" id="{F51CD0A3-D2B0-4CC4-82CA-0F93F3C57BCA}"/>
            </a:ext>
          </a:extLst>
        </xdr:cNvPr>
        <xdr:cNvCxnSpPr/>
      </xdr:nvCxnSpPr>
      <xdr:spPr>
        <a:xfrm>
          <a:off x="2527300" y="4870299"/>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91" name="楕円 90">
          <a:extLst>
            <a:ext uri="{FF2B5EF4-FFF2-40B4-BE49-F238E27FC236}">
              <a16:creationId xmlns:a16="http://schemas.microsoft.com/office/drawing/2014/main" id="{CE6C037E-48BB-4568-8D29-EFD8DFB297AF}"/>
            </a:ext>
          </a:extLst>
        </xdr:cNvPr>
        <xdr:cNvSpPr/>
      </xdr:nvSpPr>
      <xdr:spPr>
        <a:xfrm>
          <a:off x="1714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28</xdr:row>
      <xdr:rowOff>69699</xdr:rowOff>
    </xdr:to>
    <xdr:cxnSp macro="">
      <xdr:nvCxnSpPr>
        <xdr:cNvPr id="92" name="直線コネクタ 91">
          <a:extLst>
            <a:ext uri="{FF2B5EF4-FFF2-40B4-BE49-F238E27FC236}">
              <a16:creationId xmlns:a16="http://schemas.microsoft.com/office/drawing/2014/main" id="{42D300DC-AEEE-46C1-89F3-6DBC47FAD4E0}"/>
            </a:ext>
          </a:extLst>
        </xdr:cNvPr>
        <xdr:cNvCxnSpPr/>
      </xdr:nvCxnSpPr>
      <xdr:spPr>
        <a:xfrm>
          <a:off x="1765300" y="4829175"/>
          <a:ext cx="762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93" name="n_1aveValue有形固定資産減価償却率">
          <a:extLst>
            <a:ext uri="{FF2B5EF4-FFF2-40B4-BE49-F238E27FC236}">
              <a16:creationId xmlns:a16="http://schemas.microsoft.com/office/drawing/2014/main" id="{B1638D22-A3E7-4E1E-BB66-80803D131CE9}"/>
            </a:ext>
          </a:extLst>
        </xdr:cNvPr>
        <xdr:cNvSpPr txBox="1"/>
      </xdr:nvSpPr>
      <xdr:spPr>
        <a:xfrm>
          <a:off x="38360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138840</xdr:rowOff>
    </xdr:from>
    <xdr:ext cx="405111" cy="259045"/>
    <xdr:sp macro="" textlink="">
      <xdr:nvSpPr>
        <xdr:cNvPr id="94" name="n_2aveValue有形固定資産減価償却率">
          <a:extLst>
            <a:ext uri="{FF2B5EF4-FFF2-40B4-BE49-F238E27FC236}">
              <a16:creationId xmlns:a16="http://schemas.microsoft.com/office/drawing/2014/main" id="{D6A99C91-CB67-4644-9247-E4E75624FC36}"/>
            </a:ext>
          </a:extLst>
        </xdr:cNvPr>
        <xdr:cNvSpPr txBox="1"/>
      </xdr:nvSpPr>
      <xdr:spPr>
        <a:xfrm>
          <a:off x="3086744" y="528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46312</xdr:rowOff>
    </xdr:from>
    <xdr:ext cx="405111" cy="259045"/>
    <xdr:sp macro="" textlink="">
      <xdr:nvSpPr>
        <xdr:cNvPr id="95" name="n_3aveValue有形固定資産減価償却率">
          <a:extLst>
            <a:ext uri="{FF2B5EF4-FFF2-40B4-BE49-F238E27FC236}">
              <a16:creationId xmlns:a16="http://schemas.microsoft.com/office/drawing/2014/main" id="{7BA30CA1-D473-437A-B7DB-6E78C2DEB7BD}"/>
            </a:ext>
          </a:extLst>
        </xdr:cNvPr>
        <xdr:cNvSpPr txBox="1"/>
      </xdr:nvSpPr>
      <xdr:spPr>
        <a:xfrm>
          <a:off x="2324744" y="518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166357</xdr:rowOff>
    </xdr:from>
    <xdr:ext cx="405111" cy="259045"/>
    <xdr:sp macro="" textlink="">
      <xdr:nvSpPr>
        <xdr:cNvPr id="96" name="n_4aveValue有形固定資産減価償却率">
          <a:extLst>
            <a:ext uri="{FF2B5EF4-FFF2-40B4-BE49-F238E27FC236}">
              <a16:creationId xmlns:a16="http://schemas.microsoft.com/office/drawing/2014/main" id="{1623037B-DBA3-4AAC-9536-97E4DD853616}"/>
            </a:ext>
          </a:extLst>
        </xdr:cNvPr>
        <xdr:cNvSpPr txBox="1"/>
      </xdr:nvSpPr>
      <xdr:spPr>
        <a:xfrm>
          <a:off x="1562744" y="513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119790</xdr:rowOff>
    </xdr:from>
    <xdr:ext cx="405111" cy="259045"/>
    <xdr:sp macro="" textlink="">
      <xdr:nvSpPr>
        <xdr:cNvPr id="97" name="n_1mainValue有形固定資産減価償却率">
          <a:extLst>
            <a:ext uri="{FF2B5EF4-FFF2-40B4-BE49-F238E27FC236}">
              <a16:creationId xmlns:a16="http://schemas.microsoft.com/office/drawing/2014/main" id="{7F09E05A-498A-47BC-A0D9-222F1307F636}"/>
            </a:ext>
          </a:extLst>
        </xdr:cNvPr>
        <xdr:cNvSpPr txBox="1"/>
      </xdr:nvSpPr>
      <xdr:spPr>
        <a:xfrm>
          <a:off x="3836044" y="474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37542</xdr:rowOff>
    </xdr:from>
    <xdr:ext cx="405111" cy="259045"/>
    <xdr:sp macro="" textlink="">
      <xdr:nvSpPr>
        <xdr:cNvPr id="98" name="n_2mainValue有形固定資産減価償却率">
          <a:extLst>
            <a:ext uri="{FF2B5EF4-FFF2-40B4-BE49-F238E27FC236}">
              <a16:creationId xmlns:a16="http://schemas.microsoft.com/office/drawing/2014/main" id="{6064ECE6-BBFF-48B9-B54A-C11C89801339}"/>
            </a:ext>
          </a:extLst>
        </xdr:cNvPr>
        <xdr:cNvSpPr txBox="1"/>
      </xdr:nvSpPr>
      <xdr:spPr>
        <a:xfrm>
          <a:off x="3086744" y="466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137026</xdr:rowOff>
    </xdr:from>
    <xdr:ext cx="405111" cy="259045"/>
    <xdr:sp macro="" textlink="">
      <xdr:nvSpPr>
        <xdr:cNvPr id="99" name="n_3mainValue有形固定資産減価償却率">
          <a:extLst>
            <a:ext uri="{FF2B5EF4-FFF2-40B4-BE49-F238E27FC236}">
              <a16:creationId xmlns:a16="http://schemas.microsoft.com/office/drawing/2014/main" id="{720B79A5-E9CC-4B8D-9D34-F4623CABB251}"/>
            </a:ext>
          </a:extLst>
        </xdr:cNvPr>
        <xdr:cNvSpPr txBox="1"/>
      </xdr:nvSpPr>
      <xdr:spPr>
        <a:xfrm>
          <a:off x="2324744" y="459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100" name="n_4mainValue有形固定資産減価償却率">
          <a:extLst>
            <a:ext uri="{FF2B5EF4-FFF2-40B4-BE49-F238E27FC236}">
              <a16:creationId xmlns:a16="http://schemas.microsoft.com/office/drawing/2014/main" id="{6AB9BC9A-C50A-4B10-B983-D2E2631CF84D}"/>
            </a:ext>
          </a:extLst>
        </xdr:cNvPr>
        <xdr:cNvSpPr txBox="1"/>
      </xdr:nvSpPr>
      <xdr:spPr>
        <a:xfrm>
          <a:off x="1562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4DFB035-73D9-407D-9EA8-E6789380FC0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7557AC2-28FA-4C1F-B17C-846940E363D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32FB859-741B-494F-A529-548D0FA8EBE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A61B3BA-F598-41FF-9105-9C9F2A1396D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D6F36BD-DCEE-4D50-92C3-1578A0B4DD2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45388916-790B-4B8E-B1FD-DFF7698E517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E4D2540-E9D9-4D06-B21C-94DA5654E02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C74D472-AB53-40E5-BEFD-31893AB5814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50773D46-F2F9-48A8-BE2B-0F166972D42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0A1D6C4-1B69-4CDC-884A-35C53FFD39F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CB562A4-4211-4000-96CD-AA2F0231BB8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03099E4-38D4-4564-94A0-BA8301DBD7D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007CA22-1A41-466B-BA79-8F3277B410B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本市は類似団体の平均を上回った水準となっている。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分子である将来負担額が地方債現在高の増等により増加した一方で、主に市税収入の増により、分母である経常一般財源等も増加したことから、比率としては前年度と比較して</a:t>
          </a:r>
          <a:r>
            <a:rPr kumimoji="1" lang="en-US" altLang="ja-JP" sz="1100">
              <a:latin typeface="ＭＳ Ｐゴシック" panose="020B0600070205080204" pitchFamily="50" charset="-128"/>
              <a:ea typeface="ＭＳ Ｐゴシック" panose="020B0600070205080204" pitchFamily="50" charset="-128"/>
            </a:rPr>
            <a:t>11.4</a:t>
          </a:r>
          <a:r>
            <a:rPr kumimoji="1" lang="ja-JP" altLang="en-US" sz="1100">
              <a:latin typeface="ＭＳ Ｐゴシック" panose="020B0600070205080204" pitchFamily="50" charset="-128"/>
              <a:ea typeface="ＭＳ Ｐゴシック" panose="020B0600070205080204" pitchFamily="50" charset="-128"/>
            </a:rPr>
            <a:t>％減少した。</a:t>
          </a:r>
        </a:p>
        <a:p>
          <a:r>
            <a:rPr kumimoji="1" lang="ja-JP" altLang="en-US" sz="1100">
              <a:latin typeface="ＭＳ Ｐゴシック" panose="020B0600070205080204" pitchFamily="50" charset="-128"/>
              <a:ea typeface="ＭＳ Ｐゴシック" panose="020B0600070205080204" pitchFamily="50" charset="-128"/>
            </a:rPr>
            <a:t>　今後も庁舎建替事業の進捗等により投資的経費が増加する見込みであるが、市債発行にあたっては、実質公債費比率や市債現在高に留意し適正な活用に努め、将来負担額の縮減に向け取り組んでいく。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81943B8-2EF6-475E-9E10-28AC2935BE8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56B105E-D899-4556-847A-C317D644AC3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37EA2C0-6403-4AEA-95CB-F0767B58F4A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59BFE8E6-B2D2-4763-853A-FF389C3DF43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4CD60C0D-F95A-4B89-A2E6-D751CEA08BA9}"/>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51597EBA-FA51-4D46-BAB5-3CC36C1B97B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ACCA039B-401D-4634-8CE1-731E2C9412B9}"/>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2BE2E72-6D41-4770-87F0-57B2195F97EC}"/>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70926E84-AED2-418D-B41C-37D983D1025A}"/>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4938CFC-2289-405A-A259-DE49958A58DB}"/>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75D6A91B-585B-4B8F-A81D-226232CE5E96}"/>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81CB8303-D896-4AE1-8DA5-7B742A1FB0D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5EE2FA19-8152-4602-9197-822661F66BF5}"/>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B73EF88-88F5-4924-A3FC-926A97AF4B2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18036FA4-BE08-4BEB-8787-F903AE244A13}"/>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9BCD5460-08C9-4130-BB60-EC9E26CBABE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a:extLst>
            <a:ext uri="{FF2B5EF4-FFF2-40B4-BE49-F238E27FC236}">
              <a16:creationId xmlns:a16="http://schemas.microsoft.com/office/drawing/2014/main" id="{EFEA17C2-BBCD-41F2-A882-90CD01FBCBA9}"/>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a:extLst>
            <a:ext uri="{FF2B5EF4-FFF2-40B4-BE49-F238E27FC236}">
              <a16:creationId xmlns:a16="http://schemas.microsoft.com/office/drawing/2014/main" id="{32237939-1E60-40A3-A0D7-7974A3E2C741}"/>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a:extLst>
            <a:ext uri="{FF2B5EF4-FFF2-40B4-BE49-F238E27FC236}">
              <a16:creationId xmlns:a16="http://schemas.microsoft.com/office/drawing/2014/main" id="{C0A0C4D1-2AA5-4A0E-B487-ADB047B8689A}"/>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a:extLst>
            <a:ext uri="{FF2B5EF4-FFF2-40B4-BE49-F238E27FC236}">
              <a16:creationId xmlns:a16="http://schemas.microsoft.com/office/drawing/2014/main" id="{47C2AE2F-5602-4080-9F2A-80EE84D99A4D}"/>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a:extLst>
            <a:ext uri="{FF2B5EF4-FFF2-40B4-BE49-F238E27FC236}">
              <a16:creationId xmlns:a16="http://schemas.microsoft.com/office/drawing/2014/main" id="{88969B74-FAFF-4EA6-9CEC-1B6EF5EF6B51}"/>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5" name="債務償還比率平均値テキスト">
          <a:extLst>
            <a:ext uri="{FF2B5EF4-FFF2-40B4-BE49-F238E27FC236}">
              <a16:creationId xmlns:a16="http://schemas.microsoft.com/office/drawing/2014/main" id="{43526A9F-481F-4578-A0DE-9EAC5DC3EC12}"/>
            </a:ext>
          </a:extLst>
        </xdr:cNvPr>
        <xdr:cNvSpPr txBox="1"/>
      </xdr:nvSpPr>
      <xdr:spPr>
        <a:xfrm>
          <a:off x="14846300" y="503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a:extLst>
            <a:ext uri="{FF2B5EF4-FFF2-40B4-BE49-F238E27FC236}">
              <a16:creationId xmlns:a16="http://schemas.microsoft.com/office/drawing/2014/main" id="{C202A020-BE6E-425C-92F5-031015FB0270}"/>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a:extLst>
            <a:ext uri="{FF2B5EF4-FFF2-40B4-BE49-F238E27FC236}">
              <a16:creationId xmlns:a16="http://schemas.microsoft.com/office/drawing/2014/main" id="{C08DCC6F-C827-42FD-A59B-E76E1FEA49A1}"/>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a:extLst>
            <a:ext uri="{FF2B5EF4-FFF2-40B4-BE49-F238E27FC236}">
              <a16:creationId xmlns:a16="http://schemas.microsoft.com/office/drawing/2014/main" id="{E42D3AA6-2A28-44BD-8BB0-08998365E8F2}"/>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a:extLst>
            <a:ext uri="{FF2B5EF4-FFF2-40B4-BE49-F238E27FC236}">
              <a16:creationId xmlns:a16="http://schemas.microsoft.com/office/drawing/2014/main" id="{872E6D58-A186-4977-A62F-56A7A856E4C9}"/>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a:extLst>
            <a:ext uri="{FF2B5EF4-FFF2-40B4-BE49-F238E27FC236}">
              <a16:creationId xmlns:a16="http://schemas.microsoft.com/office/drawing/2014/main" id="{184A5165-D31F-4489-AA14-E71C53CEB090}"/>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169AAD8-8466-42D2-8456-2F0E6CA9AC7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27181D1-DBFF-4FA1-8E10-CF220EA3CF3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9FBBEF5-12D0-4C43-A049-D8544EE7C8F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F52DC5A-BD3E-42A1-8B03-9268495BAD8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1122FC6-E8C0-407A-B7FA-B4F6ED27515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136723</xdr:rowOff>
    </xdr:from>
    <xdr:to>
      <xdr:col>76</xdr:col>
      <xdr:colOff>73025</xdr:colOff>
      <xdr:row>31</xdr:row>
      <xdr:rowOff>66873</xdr:rowOff>
    </xdr:to>
    <xdr:sp macro="" textlink="">
      <xdr:nvSpPr>
        <xdr:cNvPr id="146" name="楕円 145">
          <a:extLst>
            <a:ext uri="{FF2B5EF4-FFF2-40B4-BE49-F238E27FC236}">
              <a16:creationId xmlns:a16="http://schemas.microsoft.com/office/drawing/2014/main" id="{88456D9C-9950-4769-BAE4-C553665A764C}"/>
            </a:ext>
          </a:extLst>
        </xdr:cNvPr>
        <xdr:cNvSpPr/>
      </xdr:nvSpPr>
      <xdr:spPr>
        <a:xfrm>
          <a:off x="14744700" y="52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115150</xdr:rowOff>
    </xdr:from>
    <xdr:ext cx="469744" cy="259045"/>
    <xdr:sp macro="" textlink="">
      <xdr:nvSpPr>
        <xdr:cNvPr id="147" name="債務償還比率該当値テキスト">
          <a:extLst>
            <a:ext uri="{FF2B5EF4-FFF2-40B4-BE49-F238E27FC236}">
              <a16:creationId xmlns:a16="http://schemas.microsoft.com/office/drawing/2014/main" id="{6517BEA4-5DF7-4D07-9E79-E536D838478E}"/>
            </a:ext>
          </a:extLst>
        </xdr:cNvPr>
        <xdr:cNvSpPr txBox="1"/>
      </xdr:nvSpPr>
      <xdr:spPr>
        <a:xfrm>
          <a:off x="14846300" y="525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150396</xdr:rowOff>
    </xdr:from>
    <xdr:to>
      <xdr:col>72</xdr:col>
      <xdr:colOff>123825</xdr:colOff>
      <xdr:row>31</xdr:row>
      <xdr:rowOff>80546</xdr:rowOff>
    </xdr:to>
    <xdr:sp macro="" textlink="">
      <xdr:nvSpPr>
        <xdr:cNvPr id="148" name="楕円 147">
          <a:extLst>
            <a:ext uri="{FF2B5EF4-FFF2-40B4-BE49-F238E27FC236}">
              <a16:creationId xmlns:a16="http://schemas.microsoft.com/office/drawing/2014/main" id="{5A0C62B5-E427-4251-BA89-DD70962D856A}"/>
            </a:ext>
          </a:extLst>
        </xdr:cNvPr>
        <xdr:cNvSpPr/>
      </xdr:nvSpPr>
      <xdr:spPr>
        <a:xfrm>
          <a:off x="14033500" y="52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16073</xdr:rowOff>
    </xdr:from>
    <xdr:to>
      <xdr:col>76</xdr:col>
      <xdr:colOff>22225</xdr:colOff>
      <xdr:row>31</xdr:row>
      <xdr:rowOff>29746</xdr:rowOff>
    </xdr:to>
    <xdr:cxnSp macro="">
      <xdr:nvCxnSpPr>
        <xdr:cNvPr id="149" name="直線コネクタ 148">
          <a:extLst>
            <a:ext uri="{FF2B5EF4-FFF2-40B4-BE49-F238E27FC236}">
              <a16:creationId xmlns:a16="http://schemas.microsoft.com/office/drawing/2014/main" id="{EB06B1D8-FFB4-4151-AECE-627D9FA44198}"/>
            </a:ext>
          </a:extLst>
        </xdr:cNvPr>
        <xdr:cNvCxnSpPr/>
      </xdr:nvCxnSpPr>
      <xdr:spPr>
        <a:xfrm flipV="1">
          <a:off x="14084300" y="5331023"/>
          <a:ext cx="711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25484</xdr:rowOff>
    </xdr:from>
    <xdr:to>
      <xdr:col>68</xdr:col>
      <xdr:colOff>123825</xdr:colOff>
      <xdr:row>31</xdr:row>
      <xdr:rowOff>127084</xdr:rowOff>
    </xdr:to>
    <xdr:sp macro="" textlink="">
      <xdr:nvSpPr>
        <xdr:cNvPr id="150" name="楕円 149">
          <a:extLst>
            <a:ext uri="{FF2B5EF4-FFF2-40B4-BE49-F238E27FC236}">
              <a16:creationId xmlns:a16="http://schemas.microsoft.com/office/drawing/2014/main" id="{E75C77C4-0DAE-48D0-ADE1-130B0020DDF0}"/>
            </a:ext>
          </a:extLst>
        </xdr:cNvPr>
        <xdr:cNvSpPr/>
      </xdr:nvSpPr>
      <xdr:spPr>
        <a:xfrm>
          <a:off x="13271500" y="53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29746</xdr:rowOff>
    </xdr:from>
    <xdr:to>
      <xdr:col>72</xdr:col>
      <xdr:colOff>73025</xdr:colOff>
      <xdr:row>31</xdr:row>
      <xdr:rowOff>76284</xdr:rowOff>
    </xdr:to>
    <xdr:cxnSp macro="">
      <xdr:nvCxnSpPr>
        <xdr:cNvPr id="151" name="直線コネクタ 150">
          <a:extLst>
            <a:ext uri="{FF2B5EF4-FFF2-40B4-BE49-F238E27FC236}">
              <a16:creationId xmlns:a16="http://schemas.microsoft.com/office/drawing/2014/main" id="{3B481AE6-358A-4F6E-B772-5C818B572A1F}"/>
            </a:ext>
          </a:extLst>
        </xdr:cNvPr>
        <xdr:cNvCxnSpPr/>
      </xdr:nvCxnSpPr>
      <xdr:spPr>
        <a:xfrm flipV="1">
          <a:off x="13322300" y="5344696"/>
          <a:ext cx="762000" cy="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72453</xdr:rowOff>
    </xdr:from>
    <xdr:to>
      <xdr:col>64</xdr:col>
      <xdr:colOff>123825</xdr:colOff>
      <xdr:row>33</xdr:row>
      <xdr:rowOff>2603</xdr:rowOff>
    </xdr:to>
    <xdr:sp macro="" textlink="">
      <xdr:nvSpPr>
        <xdr:cNvPr id="152" name="楕円 151">
          <a:extLst>
            <a:ext uri="{FF2B5EF4-FFF2-40B4-BE49-F238E27FC236}">
              <a16:creationId xmlns:a16="http://schemas.microsoft.com/office/drawing/2014/main" id="{89D0F731-6F32-4B8A-A5BB-E7972DD0C427}"/>
            </a:ext>
          </a:extLst>
        </xdr:cNvPr>
        <xdr:cNvSpPr/>
      </xdr:nvSpPr>
      <xdr:spPr>
        <a:xfrm>
          <a:off x="12509500" y="555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76284</xdr:rowOff>
    </xdr:from>
    <xdr:to>
      <xdr:col>68</xdr:col>
      <xdr:colOff>73025</xdr:colOff>
      <xdr:row>32</xdr:row>
      <xdr:rowOff>123253</xdr:rowOff>
    </xdr:to>
    <xdr:cxnSp macro="">
      <xdr:nvCxnSpPr>
        <xdr:cNvPr id="153" name="直線コネクタ 152">
          <a:extLst>
            <a:ext uri="{FF2B5EF4-FFF2-40B4-BE49-F238E27FC236}">
              <a16:creationId xmlns:a16="http://schemas.microsoft.com/office/drawing/2014/main" id="{9CF12DF0-BB2D-4A02-8D57-9F8E89065AB8}"/>
            </a:ext>
          </a:extLst>
        </xdr:cNvPr>
        <xdr:cNvCxnSpPr/>
      </xdr:nvCxnSpPr>
      <xdr:spPr>
        <a:xfrm flipV="1">
          <a:off x="12560300" y="5391234"/>
          <a:ext cx="762000" cy="2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37550</xdr:rowOff>
    </xdr:from>
    <xdr:to>
      <xdr:col>60</xdr:col>
      <xdr:colOff>123825</xdr:colOff>
      <xdr:row>32</xdr:row>
      <xdr:rowOff>139150</xdr:rowOff>
    </xdr:to>
    <xdr:sp macro="" textlink="">
      <xdr:nvSpPr>
        <xdr:cNvPr id="154" name="楕円 153">
          <a:extLst>
            <a:ext uri="{FF2B5EF4-FFF2-40B4-BE49-F238E27FC236}">
              <a16:creationId xmlns:a16="http://schemas.microsoft.com/office/drawing/2014/main" id="{56B6955E-CBB2-4F42-A9FD-093F0B2AA481}"/>
            </a:ext>
          </a:extLst>
        </xdr:cNvPr>
        <xdr:cNvSpPr/>
      </xdr:nvSpPr>
      <xdr:spPr>
        <a:xfrm>
          <a:off x="11747500" y="55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88350</xdr:rowOff>
    </xdr:from>
    <xdr:to>
      <xdr:col>64</xdr:col>
      <xdr:colOff>73025</xdr:colOff>
      <xdr:row>32</xdr:row>
      <xdr:rowOff>123253</xdr:rowOff>
    </xdr:to>
    <xdr:cxnSp macro="">
      <xdr:nvCxnSpPr>
        <xdr:cNvPr id="155" name="直線コネクタ 154">
          <a:extLst>
            <a:ext uri="{FF2B5EF4-FFF2-40B4-BE49-F238E27FC236}">
              <a16:creationId xmlns:a16="http://schemas.microsoft.com/office/drawing/2014/main" id="{948E7B0A-B2FC-4B87-BC2A-48A505D80482}"/>
            </a:ext>
          </a:extLst>
        </xdr:cNvPr>
        <xdr:cNvCxnSpPr/>
      </xdr:nvCxnSpPr>
      <xdr:spPr>
        <a:xfrm>
          <a:off x="11798300" y="5574750"/>
          <a:ext cx="762000" cy="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157984</xdr:rowOff>
    </xdr:from>
    <xdr:ext cx="469744" cy="259045"/>
    <xdr:sp macro="" textlink="">
      <xdr:nvSpPr>
        <xdr:cNvPr id="156" name="n_1aveValue債務償還比率">
          <a:extLst>
            <a:ext uri="{FF2B5EF4-FFF2-40B4-BE49-F238E27FC236}">
              <a16:creationId xmlns:a16="http://schemas.microsoft.com/office/drawing/2014/main" id="{CB53EF1A-D1D4-4A0A-B25E-99E113A21FF6}"/>
            </a:ext>
          </a:extLst>
        </xdr:cNvPr>
        <xdr:cNvSpPr txBox="1"/>
      </xdr:nvSpPr>
      <xdr:spPr>
        <a:xfrm>
          <a:off x="13836727" y="47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57" name="n_2aveValue債務償還比率">
          <a:extLst>
            <a:ext uri="{FF2B5EF4-FFF2-40B4-BE49-F238E27FC236}">
              <a16:creationId xmlns:a16="http://schemas.microsoft.com/office/drawing/2014/main" id="{27D58454-0A1A-42C1-8129-E284A060653F}"/>
            </a:ext>
          </a:extLst>
        </xdr:cNvPr>
        <xdr:cNvSpPr txBox="1"/>
      </xdr:nvSpPr>
      <xdr:spPr>
        <a:xfrm>
          <a:off x="13041838" y="5450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6826</xdr:rowOff>
    </xdr:from>
    <xdr:ext cx="560923" cy="259045"/>
    <xdr:sp macro="" textlink="">
      <xdr:nvSpPr>
        <xdr:cNvPr id="158" name="n_3aveValue債務償還比率">
          <a:extLst>
            <a:ext uri="{FF2B5EF4-FFF2-40B4-BE49-F238E27FC236}">
              <a16:creationId xmlns:a16="http://schemas.microsoft.com/office/drawing/2014/main" id="{C49B8B6A-BB85-42DF-BC7C-D61244C2CF80}"/>
            </a:ext>
          </a:extLst>
        </xdr:cNvPr>
        <xdr:cNvSpPr txBox="1"/>
      </xdr:nvSpPr>
      <xdr:spPr>
        <a:xfrm>
          <a:off x="12279838" y="51503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59" name="n_4aveValue債務償還比率">
          <a:extLst>
            <a:ext uri="{FF2B5EF4-FFF2-40B4-BE49-F238E27FC236}">
              <a16:creationId xmlns:a16="http://schemas.microsoft.com/office/drawing/2014/main" id="{6DCA6D36-F493-4472-9C07-1C3CB5BB6B83}"/>
            </a:ext>
          </a:extLst>
        </xdr:cNvPr>
        <xdr:cNvSpPr txBox="1"/>
      </xdr:nvSpPr>
      <xdr:spPr>
        <a:xfrm>
          <a:off x="11517838" y="5133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71673</xdr:rowOff>
    </xdr:from>
    <xdr:ext cx="469744" cy="259045"/>
    <xdr:sp macro="" textlink="">
      <xdr:nvSpPr>
        <xdr:cNvPr id="160" name="n_1mainValue債務償還比率">
          <a:extLst>
            <a:ext uri="{FF2B5EF4-FFF2-40B4-BE49-F238E27FC236}">
              <a16:creationId xmlns:a16="http://schemas.microsoft.com/office/drawing/2014/main" id="{F541B70C-9882-4B24-ADCC-E28589BF3AF1}"/>
            </a:ext>
          </a:extLst>
        </xdr:cNvPr>
        <xdr:cNvSpPr txBox="1"/>
      </xdr:nvSpPr>
      <xdr:spPr>
        <a:xfrm>
          <a:off x="13836727" y="538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143611</xdr:rowOff>
    </xdr:from>
    <xdr:ext cx="560923" cy="259045"/>
    <xdr:sp macro="" textlink="">
      <xdr:nvSpPr>
        <xdr:cNvPr id="161" name="n_2mainValue債務償還比率">
          <a:extLst>
            <a:ext uri="{FF2B5EF4-FFF2-40B4-BE49-F238E27FC236}">
              <a16:creationId xmlns:a16="http://schemas.microsoft.com/office/drawing/2014/main" id="{BBF5C14D-5719-4010-BFBA-5FB6AB34D928}"/>
            </a:ext>
          </a:extLst>
        </xdr:cNvPr>
        <xdr:cNvSpPr txBox="1"/>
      </xdr:nvSpPr>
      <xdr:spPr>
        <a:xfrm>
          <a:off x="13041838" y="51156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165180</xdr:rowOff>
    </xdr:from>
    <xdr:ext cx="560923" cy="259045"/>
    <xdr:sp macro="" textlink="">
      <xdr:nvSpPr>
        <xdr:cNvPr id="162" name="n_3mainValue債務償還比率">
          <a:extLst>
            <a:ext uri="{FF2B5EF4-FFF2-40B4-BE49-F238E27FC236}">
              <a16:creationId xmlns:a16="http://schemas.microsoft.com/office/drawing/2014/main" id="{677F58AC-26C3-4845-9597-D57BE12CAE90}"/>
            </a:ext>
          </a:extLst>
        </xdr:cNvPr>
        <xdr:cNvSpPr txBox="1"/>
      </xdr:nvSpPr>
      <xdr:spPr>
        <a:xfrm>
          <a:off x="12279838" y="56515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130277</xdr:rowOff>
    </xdr:from>
    <xdr:ext cx="560923" cy="259045"/>
    <xdr:sp macro="" textlink="">
      <xdr:nvSpPr>
        <xdr:cNvPr id="163" name="n_4mainValue債務償還比率">
          <a:extLst>
            <a:ext uri="{FF2B5EF4-FFF2-40B4-BE49-F238E27FC236}">
              <a16:creationId xmlns:a16="http://schemas.microsoft.com/office/drawing/2014/main" id="{94E76670-FBD9-4C6D-B9DA-73BF924823E2}"/>
            </a:ext>
          </a:extLst>
        </xdr:cNvPr>
        <xdr:cNvSpPr txBox="1"/>
      </xdr:nvSpPr>
      <xdr:spPr>
        <a:xfrm>
          <a:off x="11517838" y="56166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48FEFB6A-A7AC-4B68-A3BC-5C77F0AFC35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62A8BFB5-19D1-4F59-99FF-E02EBDD14D2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2D41E2F2-0457-4C5F-A5CD-B561D146F06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AFDA6E28-E76D-44E2-92ED-7BF0A9B3BCE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DD08F1CB-2889-40B5-8159-7830FF82642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BC0177A5-473F-4852-A22D-ABD1C15FDA7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9F98D1-0267-488E-81ED-BE5F7B6C12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4F7CDD-70C1-461F-8795-899C10EF7C5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E8E765-51D2-42F8-B332-3DC81F9E98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29E5F1-5645-4F01-AE65-692B50DD74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37D82F-E6A2-49F5-8B44-054A67ABD0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C15819-4978-4C5E-8F13-089BDF2747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CFE63D-1FF5-4B95-9719-E8A14A00CD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7C730B-827E-49F5-B2E7-489CC787DBE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6DEEB4-FFC7-4A4D-A2CB-5F3D6A640B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37DB93-8550-48C4-B369-D7166F3846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152A54-713F-4793-BDD9-2214A56859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847CAE-5A5A-47DF-A811-33435790476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B43CD5-D141-48F2-B99C-8360DBFF43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02525F-5AFF-4F3B-87C9-C25596C8A63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3914C0-D832-42DF-BA39-EE808546AA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B982E7F-79D5-4FEC-90A0-03129E1FC2E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4B814A-3221-415C-A6C5-4F0BFF5290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CF28EA-E281-424C-A191-8E35122F0A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927647-DF27-4D99-8D81-A67F0205DD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467003-7A77-4B52-A306-C26BECBC2C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1CE913-4354-4698-9A17-B8C8B047AC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80A124-D133-43CE-A0A1-ADB7098133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018BEB-D61E-4335-BFC7-744A041EF1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E44460-30B5-4F5D-BB0F-EB9D226513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79BADA-C13D-49EA-A485-8C88080FEE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57FA1B-AE42-48D0-B962-B7F3021325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898BAE-40EC-420C-AC7C-07C13CADBD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53CDE9-A2D8-4E85-A6C8-283EFB4F9C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B326AF-3A19-476D-BFD4-D6B91698A9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27AB4BC-5919-4905-8331-E61324D5B9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4664EC-B98A-4CE7-A9DC-36E7D709CE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513475-16D4-4AB5-8AC5-49E61D5304D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65EF0D-22B6-452C-9889-71E4AA19E8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4176BC-F2E9-4237-80DE-55B97B8EC7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272D1D-E8B7-4F60-B223-FE9DB01835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318DDD-BDF5-420B-AD5B-AE63AE559B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E655B8-BB56-4713-9710-97C1C34F5B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26DFA07-1237-4EEB-966B-15FE9ED84F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926C8A-2696-47EF-A5C2-72C0FC8AF3B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D6EA05-9073-4CFA-93A9-F35480D1C6A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B1A850-E3BB-4471-AB35-FBF781173C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48FB9F-E439-40B8-887C-C5E6F4AA4A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E2AD033-BA05-4CFC-96D1-5A276181604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1600A3C-1B93-44C3-A8BB-2FF3B633758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F732C1B-C678-4FFF-891A-FB92B5672CF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5B4321F-5744-4AF6-AE51-C8ACC5F33C0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B9C8B68-0CA8-4F5B-A50C-89484A129E7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EBDC246-FB32-481B-BEA0-35D9BD35C35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170792D-9556-40F9-B99B-B37CB66E7CF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AAB28C7-8C25-4E86-A16F-8789D8E8D03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80F8D60-EFEE-4C9D-921C-6EC59C4C25A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4D79895-F3D6-417C-A16C-7EAD749E23D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378EC7C-0DB7-455F-BC6D-5FFF9647904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99D361B4-A455-41B8-8711-E717994C76DB}"/>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D68812B8-FFD7-4BC1-8E0D-13307E0BDD7F}"/>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D7FF589C-5AE3-4F48-AD5F-0FA24FFE3D37}"/>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6FF8AF84-4A8E-4321-8EB9-CB5F4013D79D}"/>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8ABAD7A7-635D-4D15-A333-75741E94DF86}"/>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B95F71CE-ADC0-4422-A8F3-B7A5C35A1702}"/>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821A9722-F251-4843-85DC-4C85A5AF1303}"/>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93120DDE-67EC-4E0B-B30E-EBAEB0F93F5A}"/>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D1F802DF-B235-4551-AA40-1EFF8D3DF325}"/>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DE02BC09-C9AA-4C1B-BBF5-A212E9751AE2}"/>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DE1EE2B4-057C-4BD1-879A-CBCBD8954C56}"/>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8B320DE-CC90-4F61-9C9A-B492457E8C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5E2544E-A385-4BC5-8F41-980D718089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F905A12-58FA-465B-ADFF-D7856B1D674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D4C505-4471-497B-A947-45C24F27C50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D1EF33-4766-4924-82B0-0830399AA2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71" name="楕円 70">
          <a:extLst>
            <a:ext uri="{FF2B5EF4-FFF2-40B4-BE49-F238E27FC236}">
              <a16:creationId xmlns:a16="http://schemas.microsoft.com/office/drawing/2014/main" id="{07FC9AAE-60E1-4493-9CD5-9F92D3A2FF46}"/>
            </a:ext>
          </a:extLst>
        </xdr:cNvPr>
        <xdr:cNvSpPr/>
      </xdr:nvSpPr>
      <xdr:spPr>
        <a:xfrm>
          <a:off x="4584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73423</xdr:rowOff>
    </xdr:from>
    <xdr:ext cx="405111" cy="259045"/>
    <xdr:sp macro="" textlink="">
      <xdr:nvSpPr>
        <xdr:cNvPr id="72" name="【道路】&#10;有形固定資産減価償却率該当値テキスト">
          <a:extLst>
            <a:ext uri="{FF2B5EF4-FFF2-40B4-BE49-F238E27FC236}">
              <a16:creationId xmlns:a16="http://schemas.microsoft.com/office/drawing/2014/main" id="{E4F82FB6-3689-48C2-A059-669BEB41CE70}"/>
            </a:ext>
          </a:extLst>
        </xdr:cNvPr>
        <xdr:cNvSpPr txBox="1"/>
      </xdr:nvSpPr>
      <xdr:spPr>
        <a:xfrm>
          <a:off x="4673600" y="6588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xdr:rowOff>
    </xdr:from>
    <xdr:to>
      <xdr:col>20</xdr:col>
      <xdr:colOff>38100</xdr:colOff>
      <xdr:row>39</xdr:row>
      <xdr:rowOff>106426</xdr:rowOff>
    </xdr:to>
    <xdr:sp macro="" textlink="">
      <xdr:nvSpPr>
        <xdr:cNvPr id="73" name="楕円 72">
          <a:extLst>
            <a:ext uri="{FF2B5EF4-FFF2-40B4-BE49-F238E27FC236}">
              <a16:creationId xmlns:a16="http://schemas.microsoft.com/office/drawing/2014/main" id="{CA626CCD-FB72-488B-BA48-6BB14ECB9EE9}"/>
            </a:ext>
          </a:extLst>
        </xdr:cNvPr>
        <xdr:cNvSpPr/>
      </xdr:nvSpPr>
      <xdr:spPr>
        <a:xfrm>
          <a:off x="3746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55626</xdr:rowOff>
    </xdr:from>
    <xdr:to>
      <xdr:col>24</xdr:col>
      <xdr:colOff>63500</xdr:colOff>
      <xdr:row>39</xdr:row>
      <xdr:rowOff>101346</xdr:rowOff>
    </xdr:to>
    <xdr:cxnSp macro="">
      <xdr:nvCxnSpPr>
        <xdr:cNvPr id="74" name="直線コネクタ 73">
          <a:extLst>
            <a:ext uri="{FF2B5EF4-FFF2-40B4-BE49-F238E27FC236}">
              <a16:creationId xmlns:a16="http://schemas.microsoft.com/office/drawing/2014/main" id="{42FD2D45-1E5E-4BD8-A68C-B6B442027974}"/>
            </a:ext>
          </a:extLst>
        </xdr:cNvPr>
        <xdr:cNvCxnSpPr/>
      </xdr:nvCxnSpPr>
      <xdr:spPr>
        <a:xfrm>
          <a:off x="3797300" y="67421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167132</xdr:rowOff>
    </xdr:from>
    <xdr:to>
      <xdr:col>15</xdr:col>
      <xdr:colOff>101600</xdr:colOff>
      <xdr:row>39</xdr:row>
      <xdr:rowOff>97282</xdr:rowOff>
    </xdr:to>
    <xdr:sp macro="" textlink="">
      <xdr:nvSpPr>
        <xdr:cNvPr id="75" name="楕円 74">
          <a:extLst>
            <a:ext uri="{FF2B5EF4-FFF2-40B4-BE49-F238E27FC236}">
              <a16:creationId xmlns:a16="http://schemas.microsoft.com/office/drawing/2014/main" id="{7DA9C01D-F7D5-4D7B-85B0-8B22DB633A8F}"/>
            </a:ext>
          </a:extLst>
        </xdr:cNvPr>
        <xdr:cNvSpPr/>
      </xdr:nvSpPr>
      <xdr:spPr>
        <a:xfrm>
          <a:off x="2857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46482</xdr:rowOff>
    </xdr:from>
    <xdr:to>
      <xdr:col>19</xdr:col>
      <xdr:colOff>177800</xdr:colOff>
      <xdr:row>39</xdr:row>
      <xdr:rowOff>55626</xdr:rowOff>
    </xdr:to>
    <xdr:cxnSp macro="">
      <xdr:nvCxnSpPr>
        <xdr:cNvPr id="76" name="直線コネクタ 75">
          <a:extLst>
            <a:ext uri="{FF2B5EF4-FFF2-40B4-BE49-F238E27FC236}">
              <a16:creationId xmlns:a16="http://schemas.microsoft.com/office/drawing/2014/main" id="{FC550565-3081-4298-9941-1139D5E9E72A}"/>
            </a:ext>
          </a:extLst>
        </xdr:cNvPr>
        <xdr:cNvCxnSpPr/>
      </xdr:nvCxnSpPr>
      <xdr:spPr>
        <a:xfrm>
          <a:off x="2908300" y="673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121412</xdr:rowOff>
    </xdr:from>
    <xdr:to>
      <xdr:col>10</xdr:col>
      <xdr:colOff>165100</xdr:colOff>
      <xdr:row>39</xdr:row>
      <xdr:rowOff>51562</xdr:rowOff>
    </xdr:to>
    <xdr:sp macro="" textlink="">
      <xdr:nvSpPr>
        <xdr:cNvPr id="77" name="楕円 76">
          <a:extLst>
            <a:ext uri="{FF2B5EF4-FFF2-40B4-BE49-F238E27FC236}">
              <a16:creationId xmlns:a16="http://schemas.microsoft.com/office/drawing/2014/main" id="{08912937-499A-4B0E-8640-C7B57C936311}"/>
            </a:ext>
          </a:extLst>
        </xdr:cNvPr>
        <xdr:cNvSpPr/>
      </xdr:nvSpPr>
      <xdr:spPr>
        <a:xfrm>
          <a:off x="1968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xdr:rowOff>
    </xdr:from>
    <xdr:to>
      <xdr:col>15</xdr:col>
      <xdr:colOff>50800</xdr:colOff>
      <xdr:row>39</xdr:row>
      <xdr:rowOff>46482</xdr:rowOff>
    </xdr:to>
    <xdr:cxnSp macro="">
      <xdr:nvCxnSpPr>
        <xdr:cNvPr id="78" name="直線コネクタ 77">
          <a:extLst>
            <a:ext uri="{FF2B5EF4-FFF2-40B4-BE49-F238E27FC236}">
              <a16:creationId xmlns:a16="http://schemas.microsoft.com/office/drawing/2014/main" id="{3AB506C4-3CD4-4F91-B38C-34DEA1CF735A}"/>
            </a:ext>
          </a:extLst>
        </xdr:cNvPr>
        <xdr:cNvCxnSpPr/>
      </xdr:nvCxnSpPr>
      <xdr:spPr>
        <a:xfrm>
          <a:off x="2019300" y="6687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123698</xdr:rowOff>
    </xdr:from>
    <xdr:to>
      <xdr:col>6</xdr:col>
      <xdr:colOff>38100</xdr:colOff>
      <xdr:row>39</xdr:row>
      <xdr:rowOff>53848</xdr:rowOff>
    </xdr:to>
    <xdr:sp macro="" textlink="">
      <xdr:nvSpPr>
        <xdr:cNvPr id="79" name="楕円 78">
          <a:extLst>
            <a:ext uri="{FF2B5EF4-FFF2-40B4-BE49-F238E27FC236}">
              <a16:creationId xmlns:a16="http://schemas.microsoft.com/office/drawing/2014/main" id="{A270A60F-E274-4FE7-A3B7-B35BBB34C308}"/>
            </a:ext>
          </a:extLst>
        </xdr:cNvPr>
        <xdr:cNvSpPr/>
      </xdr:nvSpPr>
      <xdr:spPr>
        <a:xfrm>
          <a:off x="1079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xdr:rowOff>
    </xdr:from>
    <xdr:to>
      <xdr:col>10</xdr:col>
      <xdr:colOff>114300</xdr:colOff>
      <xdr:row>39</xdr:row>
      <xdr:rowOff>3048</xdr:rowOff>
    </xdr:to>
    <xdr:cxnSp macro="">
      <xdr:nvCxnSpPr>
        <xdr:cNvPr id="80" name="直線コネクタ 79">
          <a:extLst>
            <a:ext uri="{FF2B5EF4-FFF2-40B4-BE49-F238E27FC236}">
              <a16:creationId xmlns:a16="http://schemas.microsoft.com/office/drawing/2014/main" id="{36788F91-3D37-47F2-8A7D-218A12D1F7AE}"/>
            </a:ext>
          </a:extLst>
        </xdr:cNvPr>
        <xdr:cNvCxnSpPr/>
      </xdr:nvCxnSpPr>
      <xdr:spPr>
        <a:xfrm flipV="1">
          <a:off x="1130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26D516AD-2520-44DF-BED3-861EC12D39D6}"/>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37E6E6EA-3D88-4783-A563-5ABDB78CF00C}"/>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3B55E063-5B73-4316-9258-7E895A913D79}"/>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B691CB0C-A0C2-4ECE-99E6-053F733822AA}"/>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122953</xdr:rowOff>
    </xdr:from>
    <xdr:ext cx="405111" cy="259045"/>
    <xdr:sp macro="" textlink="">
      <xdr:nvSpPr>
        <xdr:cNvPr id="85" name="n_1mainValue【道路】&#10;有形固定資産減価償却率">
          <a:extLst>
            <a:ext uri="{FF2B5EF4-FFF2-40B4-BE49-F238E27FC236}">
              <a16:creationId xmlns:a16="http://schemas.microsoft.com/office/drawing/2014/main" id="{E5AD232A-C42F-4C99-B9F2-69460614B2AC}"/>
            </a:ext>
          </a:extLst>
        </xdr:cNvPr>
        <xdr:cNvSpPr txBox="1"/>
      </xdr:nvSpPr>
      <xdr:spPr>
        <a:xfrm>
          <a:off x="3582044"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113809</xdr:rowOff>
    </xdr:from>
    <xdr:ext cx="405111" cy="259045"/>
    <xdr:sp macro="" textlink="">
      <xdr:nvSpPr>
        <xdr:cNvPr id="86" name="n_2mainValue【道路】&#10;有形固定資産減価償却率">
          <a:extLst>
            <a:ext uri="{FF2B5EF4-FFF2-40B4-BE49-F238E27FC236}">
              <a16:creationId xmlns:a16="http://schemas.microsoft.com/office/drawing/2014/main" id="{2697DEE9-173B-4725-9832-810B4462A86F}"/>
            </a:ext>
          </a:extLst>
        </xdr:cNvPr>
        <xdr:cNvSpPr txBox="1"/>
      </xdr:nvSpPr>
      <xdr:spPr>
        <a:xfrm>
          <a:off x="27057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68089</xdr:rowOff>
    </xdr:from>
    <xdr:ext cx="405111" cy="259045"/>
    <xdr:sp macro="" textlink="">
      <xdr:nvSpPr>
        <xdr:cNvPr id="87" name="n_3mainValue【道路】&#10;有形固定資産減価償却率">
          <a:extLst>
            <a:ext uri="{FF2B5EF4-FFF2-40B4-BE49-F238E27FC236}">
              <a16:creationId xmlns:a16="http://schemas.microsoft.com/office/drawing/2014/main" id="{C8921713-681D-403A-AA9B-E26AC201FF05}"/>
            </a:ext>
          </a:extLst>
        </xdr:cNvPr>
        <xdr:cNvSpPr txBox="1"/>
      </xdr:nvSpPr>
      <xdr:spPr>
        <a:xfrm>
          <a:off x="18167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70375</xdr:rowOff>
    </xdr:from>
    <xdr:ext cx="405111" cy="259045"/>
    <xdr:sp macro="" textlink="">
      <xdr:nvSpPr>
        <xdr:cNvPr id="88" name="n_4mainValue【道路】&#10;有形固定資産減価償却率">
          <a:extLst>
            <a:ext uri="{FF2B5EF4-FFF2-40B4-BE49-F238E27FC236}">
              <a16:creationId xmlns:a16="http://schemas.microsoft.com/office/drawing/2014/main" id="{5273BCE7-7549-46C0-A288-EFA197746DC1}"/>
            </a:ext>
          </a:extLst>
        </xdr:cNvPr>
        <xdr:cNvSpPr txBox="1"/>
      </xdr:nvSpPr>
      <xdr:spPr>
        <a:xfrm>
          <a:off x="9277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63B06D5-2BC3-4808-B2F5-64B193D318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13C7534-B8C3-4516-ACBB-F7D99440192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EEF520E-1364-416D-837F-FE710580B6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1F14019-5061-48D8-8A89-2D6168F8CC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2E504C8-CF3C-47A1-A8D7-D905D31934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FFAAF3B-AAB0-4914-B035-6C8760AE40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28F532A-CC67-4A22-9B53-94C9FF1699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4EAECE5-84B2-4989-8F3F-A9D7D77297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8D8729B-D14A-44D8-B2AE-4FD3F55FBED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C85FBC5-95D6-4DAF-9596-39E7442226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D0113CC-3549-483A-A527-10F8845AE48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D78AA15-70B9-4532-849A-87C8AD48CAC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7D176BC-D2C4-4E49-BE04-26E39350E2E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EEDA30C-0817-4CAE-B2C9-EB5E0C4E3BF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42748B3-579D-4C36-9BBE-4361307DD0B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219D1AF6-7505-4AE9-8298-81FA0E97C7A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6336CD9-F028-4D38-A1BB-7F31E66F689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12B6A11-9372-4BD1-8223-00B140F0E0B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35EA05B-D667-4A71-B26B-80C7B12F5B2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D3C9DB65-B990-4653-A2F7-AE683754DF9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5FBC07B-9DB8-4238-ACBE-4FB9795819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6AFEC61-9FAF-4DC1-8401-2EABCF82720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B6B24C4-C5A9-42BD-B494-5498225156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D24AB689-F19E-41C8-A127-91664A580682}"/>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5293E773-1562-461A-AF44-FCB34658CEED}"/>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DD43B76D-E4F4-463D-9BFF-7D5F1C3C34CA}"/>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E1D92240-E8FF-4498-8DD9-2FE6F9D54DA5}"/>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84737134-2729-4455-AFE6-46809AB26915}"/>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a:extLst>
            <a:ext uri="{FF2B5EF4-FFF2-40B4-BE49-F238E27FC236}">
              <a16:creationId xmlns:a16="http://schemas.microsoft.com/office/drawing/2014/main" id="{A8FB12D6-4FA3-4997-8A09-AE801F8D8B40}"/>
            </a:ext>
          </a:extLst>
        </xdr:cNvPr>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44716BD7-490C-44A3-B95B-FC98E0CC6874}"/>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A8D310DA-3680-4098-A872-B77C9C9FF298}"/>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D16C5546-D50D-4222-A486-D0FD7F72FC14}"/>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1CA69653-F6C8-44CF-BAC4-A24808D2EBE9}"/>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90226CB7-7282-411F-9F10-9D2C13841922}"/>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3BDCDEF-786A-48CC-B85F-E715FC64F0A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BE74965-491F-465F-A466-26E2E35355E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55220E2-13EF-480B-983C-8323A65AF7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4D0662C-24C0-47C7-B361-9203EBE7D5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20B408F-F430-4D9C-AD98-882B48F28E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131953</xdr:rowOff>
    </xdr:from>
    <xdr:to>
      <xdr:col>55</xdr:col>
      <xdr:colOff>50800</xdr:colOff>
      <xdr:row>41</xdr:row>
      <xdr:rowOff>62103</xdr:rowOff>
    </xdr:to>
    <xdr:sp macro="" textlink="">
      <xdr:nvSpPr>
        <xdr:cNvPr id="128" name="楕円 127">
          <a:extLst>
            <a:ext uri="{FF2B5EF4-FFF2-40B4-BE49-F238E27FC236}">
              <a16:creationId xmlns:a16="http://schemas.microsoft.com/office/drawing/2014/main" id="{C35C5533-0FEE-430D-8018-F362ED677FCC}"/>
            </a:ext>
          </a:extLst>
        </xdr:cNvPr>
        <xdr:cNvSpPr/>
      </xdr:nvSpPr>
      <xdr:spPr>
        <a:xfrm>
          <a:off x="104267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46880</xdr:rowOff>
    </xdr:from>
    <xdr:ext cx="469744" cy="259045"/>
    <xdr:sp macro="" textlink="">
      <xdr:nvSpPr>
        <xdr:cNvPr id="129" name="【道路】&#10;一人当たり延長該当値テキスト">
          <a:extLst>
            <a:ext uri="{FF2B5EF4-FFF2-40B4-BE49-F238E27FC236}">
              <a16:creationId xmlns:a16="http://schemas.microsoft.com/office/drawing/2014/main" id="{4ED524A5-6AF3-43CF-BD5A-85FE3D5880A9}"/>
            </a:ext>
          </a:extLst>
        </xdr:cNvPr>
        <xdr:cNvSpPr txBox="1"/>
      </xdr:nvSpPr>
      <xdr:spPr>
        <a:xfrm>
          <a:off x="10515600" y="69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131953</xdr:rowOff>
    </xdr:from>
    <xdr:to>
      <xdr:col>50</xdr:col>
      <xdr:colOff>165100</xdr:colOff>
      <xdr:row>41</xdr:row>
      <xdr:rowOff>62103</xdr:rowOff>
    </xdr:to>
    <xdr:sp macro="" textlink="">
      <xdr:nvSpPr>
        <xdr:cNvPr id="130" name="楕円 129">
          <a:extLst>
            <a:ext uri="{FF2B5EF4-FFF2-40B4-BE49-F238E27FC236}">
              <a16:creationId xmlns:a16="http://schemas.microsoft.com/office/drawing/2014/main" id="{7E0B67AC-7679-4532-988A-6010ABE156F8}"/>
            </a:ext>
          </a:extLst>
        </xdr:cNvPr>
        <xdr:cNvSpPr/>
      </xdr:nvSpPr>
      <xdr:spPr>
        <a:xfrm>
          <a:off x="95885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11303</xdr:rowOff>
    </xdr:from>
    <xdr:to>
      <xdr:col>55</xdr:col>
      <xdr:colOff>0</xdr:colOff>
      <xdr:row>41</xdr:row>
      <xdr:rowOff>11303</xdr:rowOff>
    </xdr:to>
    <xdr:cxnSp macro="">
      <xdr:nvCxnSpPr>
        <xdr:cNvPr id="131" name="直線コネクタ 130">
          <a:extLst>
            <a:ext uri="{FF2B5EF4-FFF2-40B4-BE49-F238E27FC236}">
              <a16:creationId xmlns:a16="http://schemas.microsoft.com/office/drawing/2014/main" id="{93ABB771-AE43-4739-8EA8-BE7B8AFE9564}"/>
            </a:ext>
          </a:extLst>
        </xdr:cNvPr>
        <xdr:cNvCxnSpPr/>
      </xdr:nvCxnSpPr>
      <xdr:spPr>
        <a:xfrm>
          <a:off x="9639300" y="70407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131953</xdr:rowOff>
    </xdr:from>
    <xdr:to>
      <xdr:col>46</xdr:col>
      <xdr:colOff>38100</xdr:colOff>
      <xdr:row>41</xdr:row>
      <xdr:rowOff>62103</xdr:rowOff>
    </xdr:to>
    <xdr:sp macro="" textlink="">
      <xdr:nvSpPr>
        <xdr:cNvPr id="132" name="楕円 131">
          <a:extLst>
            <a:ext uri="{FF2B5EF4-FFF2-40B4-BE49-F238E27FC236}">
              <a16:creationId xmlns:a16="http://schemas.microsoft.com/office/drawing/2014/main" id="{D70D5460-9060-4E2B-A627-89B7B04045F8}"/>
            </a:ext>
          </a:extLst>
        </xdr:cNvPr>
        <xdr:cNvSpPr/>
      </xdr:nvSpPr>
      <xdr:spPr>
        <a:xfrm>
          <a:off x="86995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11303</xdr:rowOff>
    </xdr:from>
    <xdr:to>
      <xdr:col>50</xdr:col>
      <xdr:colOff>114300</xdr:colOff>
      <xdr:row>41</xdr:row>
      <xdr:rowOff>11303</xdr:rowOff>
    </xdr:to>
    <xdr:cxnSp macro="">
      <xdr:nvCxnSpPr>
        <xdr:cNvPr id="133" name="直線コネクタ 132">
          <a:extLst>
            <a:ext uri="{FF2B5EF4-FFF2-40B4-BE49-F238E27FC236}">
              <a16:creationId xmlns:a16="http://schemas.microsoft.com/office/drawing/2014/main" id="{99904EE7-BF9F-4F43-814B-B50A432E870A}"/>
            </a:ext>
          </a:extLst>
        </xdr:cNvPr>
        <xdr:cNvCxnSpPr/>
      </xdr:nvCxnSpPr>
      <xdr:spPr>
        <a:xfrm>
          <a:off x="8750300" y="70407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130937</xdr:rowOff>
    </xdr:from>
    <xdr:to>
      <xdr:col>41</xdr:col>
      <xdr:colOff>101600</xdr:colOff>
      <xdr:row>41</xdr:row>
      <xdr:rowOff>61087</xdr:rowOff>
    </xdr:to>
    <xdr:sp macro="" textlink="">
      <xdr:nvSpPr>
        <xdr:cNvPr id="134" name="楕円 133">
          <a:extLst>
            <a:ext uri="{FF2B5EF4-FFF2-40B4-BE49-F238E27FC236}">
              <a16:creationId xmlns:a16="http://schemas.microsoft.com/office/drawing/2014/main" id="{51E5F302-9FDB-4E73-973F-16E653C17E0E}"/>
            </a:ext>
          </a:extLst>
        </xdr:cNvPr>
        <xdr:cNvSpPr/>
      </xdr:nvSpPr>
      <xdr:spPr>
        <a:xfrm>
          <a:off x="7810500" y="6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10287</xdr:rowOff>
    </xdr:from>
    <xdr:to>
      <xdr:col>45</xdr:col>
      <xdr:colOff>177800</xdr:colOff>
      <xdr:row>41</xdr:row>
      <xdr:rowOff>11303</xdr:rowOff>
    </xdr:to>
    <xdr:cxnSp macro="">
      <xdr:nvCxnSpPr>
        <xdr:cNvPr id="135" name="直線コネクタ 134">
          <a:extLst>
            <a:ext uri="{FF2B5EF4-FFF2-40B4-BE49-F238E27FC236}">
              <a16:creationId xmlns:a16="http://schemas.microsoft.com/office/drawing/2014/main" id="{6DDB2F03-8548-4574-84B5-19FA3807E4D2}"/>
            </a:ext>
          </a:extLst>
        </xdr:cNvPr>
        <xdr:cNvCxnSpPr/>
      </xdr:nvCxnSpPr>
      <xdr:spPr>
        <a:xfrm>
          <a:off x="7861300" y="703973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129159</xdr:rowOff>
    </xdr:from>
    <xdr:to>
      <xdr:col>36</xdr:col>
      <xdr:colOff>165100</xdr:colOff>
      <xdr:row>41</xdr:row>
      <xdr:rowOff>59309</xdr:rowOff>
    </xdr:to>
    <xdr:sp macro="" textlink="">
      <xdr:nvSpPr>
        <xdr:cNvPr id="136" name="楕円 135">
          <a:extLst>
            <a:ext uri="{FF2B5EF4-FFF2-40B4-BE49-F238E27FC236}">
              <a16:creationId xmlns:a16="http://schemas.microsoft.com/office/drawing/2014/main" id="{796199C4-49CF-497B-9C0F-923348A41C40}"/>
            </a:ext>
          </a:extLst>
        </xdr:cNvPr>
        <xdr:cNvSpPr/>
      </xdr:nvSpPr>
      <xdr:spPr>
        <a:xfrm>
          <a:off x="6921500" y="6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8509</xdr:rowOff>
    </xdr:from>
    <xdr:to>
      <xdr:col>41</xdr:col>
      <xdr:colOff>50800</xdr:colOff>
      <xdr:row>41</xdr:row>
      <xdr:rowOff>10287</xdr:rowOff>
    </xdr:to>
    <xdr:cxnSp macro="">
      <xdr:nvCxnSpPr>
        <xdr:cNvPr id="137" name="直線コネクタ 136">
          <a:extLst>
            <a:ext uri="{FF2B5EF4-FFF2-40B4-BE49-F238E27FC236}">
              <a16:creationId xmlns:a16="http://schemas.microsoft.com/office/drawing/2014/main" id="{66F276C8-650F-403A-A511-243F2FBF8B75}"/>
            </a:ext>
          </a:extLst>
        </xdr:cNvPr>
        <xdr:cNvCxnSpPr/>
      </xdr:nvCxnSpPr>
      <xdr:spPr>
        <a:xfrm>
          <a:off x="6972300" y="703795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a:extLst>
            <a:ext uri="{FF2B5EF4-FFF2-40B4-BE49-F238E27FC236}">
              <a16:creationId xmlns:a16="http://schemas.microsoft.com/office/drawing/2014/main" id="{5AF468DF-2DD6-4FF9-A8CA-4DC8F1BAAE37}"/>
            </a:ext>
          </a:extLst>
        </xdr:cNvPr>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a:extLst>
            <a:ext uri="{FF2B5EF4-FFF2-40B4-BE49-F238E27FC236}">
              <a16:creationId xmlns:a16="http://schemas.microsoft.com/office/drawing/2014/main" id="{57B1BDDB-B133-457E-8299-BA6E7638D75F}"/>
            </a:ext>
          </a:extLst>
        </xdr:cNvPr>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a:extLst>
            <a:ext uri="{FF2B5EF4-FFF2-40B4-BE49-F238E27FC236}">
              <a16:creationId xmlns:a16="http://schemas.microsoft.com/office/drawing/2014/main" id="{4BA72A16-D532-484B-97C2-2BFD2BC683C7}"/>
            </a:ext>
          </a:extLst>
        </xdr:cNvPr>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a:extLst>
            <a:ext uri="{FF2B5EF4-FFF2-40B4-BE49-F238E27FC236}">
              <a16:creationId xmlns:a16="http://schemas.microsoft.com/office/drawing/2014/main" id="{9D4A45E2-520F-43A9-86FC-FE288EB5F9BB}"/>
            </a:ext>
          </a:extLst>
        </xdr:cNvPr>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53230</xdr:rowOff>
    </xdr:from>
    <xdr:ext cx="469744" cy="259045"/>
    <xdr:sp macro="" textlink="">
      <xdr:nvSpPr>
        <xdr:cNvPr id="142" name="n_1mainValue【道路】&#10;一人当たり延長">
          <a:extLst>
            <a:ext uri="{FF2B5EF4-FFF2-40B4-BE49-F238E27FC236}">
              <a16:creationId xmlns:a16="http://schemas.microsoft.com/office/drawing/2014/main" id="{91884E45-1AC2-4D10-B9E4-995770E072B7}"/>
            </a:ext>
          </a:extLst>
        </xdr:cNvPr>
        <xdr:cNvSpPr txBox="1"/>
      </xdr:nvSpPr>
      <xdr:spPr>
        <a:xfrm>
          <a:off x="9391727" y="70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53230</xdr:rowOff>
    </xdr:from>
    <xdr:ext cx="469744" cy="259045"/>
    <xdr:sp macro="" textlink="">
      <xdr:nvSpPr>
        <xdr:cNvPr id="143" name="n_2mainValue【道路】&#10;一人当たり延長">
          <a:extLst>
            <a:ext uri="{FF2B5EF4-FFF2-40B4-BE49-F238E27FC236}">
              <a16:creationId xmlns:a16="http://schemas.microsoft.com/office/drawing/2014/main" id="{6F548534-DEEB-4951-B015-8BEB09CF1157}"/>
            </a:ext>
          </a:extLst>
        </xdr:cNvPr>
        <xdr:cNvSpPr txBox="1"/>
      </xdr:nvSpPr>
      <xdr:spPr>
        <a:xfrm>
          <a:off x="8515427" y="70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52214</xdr:rowOff>
    </xdr:from>
    <xdr:ext cx="469744" cy="259045"/>
    <xdr:sp macro="" textlink="">
      <xdr:nvSpPr>
        <xdr:cNvPr id="144" name="n_3mainValue【道路】&#10;一人当たり延長">
          <a:extLst>
            <a:ext uri="{FF2B5EF4-FFF2-40B4-BE49-F238E27FC236}">
              <a16:creationId xmlns:a16="http://schemas.microsoft.com/office/drawing/2014/main" id="{3C6A7B54-B4BC-4B60-91C8-FDEC95DC7A3D}"/>
            </a:ext>
          </a:extLst>
        </xdr:cNvPr>
        <xdr:cNvSpPr txBox="1"/>
      </xdr:nvSpPr>
      <xdr:spPr>
        <a:xfrm>
          <a:off x="7626427"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50436</xdr:rowOff>
    </xdr:from>
    <xdr:ext cx="469744" cy="259045"/>
    <xdr:sp macro="" textlink="">
      <xdr:nvSpPr>
        <xdr:cNvPr id="145" name="n_4mainValue【道路】&#10;一人当たり延長">
          <a:extLst>
            <a:ext uri="{FF2B5EF4-FFF2-40B4-BE49-F238E27FC236}">
              <a16:creationId xmlns:a16="http://schemas.microsoft.com/office/drawing/2014/main" id="{3A662E63-BEF0-44D6-8E13-E46B6BAFFB56}"/>
            </a:ext>
          </a:extLst>
        </xdr:cNvPr>
        <xdr:cNvSpPr txBox="1"/>
      </xdr:nvSpPr>
      <xdr:spPr>
        <a:xfrm>
          <a:off x="6737427" y="707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6125479-D849-4FD1-800C-BE7D97612F7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E6D4C01-0BA3-4741-9F33-3344CA4B3B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9F5CAE0-1A53-4DD5-94F6-C5E28974BE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78DD525-C0BB-4666-A986-E23114C038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4AE7164-0A16-4490-B406-4991400A99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7FA1614-557C-4E7A-9B63-6C7FA38A15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775138E-275F-4E9B-AFB4-57EA171524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641A34C-C6C8-4B53-8817-73A5BFE6DE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EF62592-5C33-46F1-8A72-B1ADB6853AC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9660D62-E543-42DE-9B08-2DC51B5AC2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964D71D-5732-4106-8A92-70C754B6202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843B5B5D-6E16-4273-B10D-45C3A7826C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EA16E76B-8505-4AE5-B464-555D760BF88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BD61B5B-B34C-4342-B0EC-F19EC051A6A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4EAB9AC7-128C-4A1C-898C-2459523179B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7506498-2930-4BC0-8D79-6B7B3E27D7C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9512C14-7BA5-41C7-9AEE-3FB1F2A9538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B0F3DF9-D81E-4FC3-9782-3C8E5156DD3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4D64192-2043-465E-8366-C8B0B6DEE7C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B8A6DE4-8C43-4890-ADB9-694E13F89D2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406AB43-0488-44C1-BD72-CA06A0A4468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4C8824E-AC7D-4AE8-85A8-57C079E78D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1FDDAD6D-2D83-47ED-85F2-A8886A5CC2D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AF8803C6-39AD-42A4-8945-CF21AACC43D2}"/>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F459E4E3-B380-4A3F-B383-3D8AB92E1BCD}"/>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1D707741-3EF1-48D3-9D9E-00E1E53FC65C}"/>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E5F8C4D2-F8C7-44FE-B038-B086D640A3A5}"/>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454FF487-B845-4C3E-B17F-FB91ED53D2C3}"/>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30497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8C36D937-888D-4604-97F6-605822B860D7}"/>
            </a:ext>
          </a:extLst>
        </xdr:cNvPr>
        <xdr:cNvSpPr txBox="1"/>
      </xdr:nvSpPr>
      <xdr:spPr>
        <a:xfrm>
          <a:off x="4673600" y="1066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FD0F3FC8-95E9-4FF3-9963-AC7D24965DEC}"/>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81CAE0B3-A4ED-4AE4-A9CC-2B5C374CDEAE}"/>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8EE38475-73C6-4F33-96BF-6ADC58520A9A}"/>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C77BD8CA-A0B8-46D6-AC26-4B5DC58EEC41}"/>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695FCEB0-AC6C-4299-8073-41D44002F936}"/>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6039612-9D75-49AC-9779-46B9A2F2A6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7E47BF3-AD2D-4CEA-B342-ECE61348F6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6E9B8EF-E432-4510-9B1E-1D748E6848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C7E533F-20E2-46A2-B2C0-EA15A338A1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553D06-337A-405A-9743-47286E18FB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33020</xdr:rowOff>
    </xdr:from>
    <xdr:to>
      <xdr:col>24</xdr:col>
      <xdr:colOff>114300</xdr:colOff>
      <xdr:row>62</xdr:row>
      <xdr:rowOff>134620</xdr:rowOff>
    </xdr:to>
    <xdr:sp macro="" textlink="">
      <xdr:nvSpPr>
        <xdr:cNvPr id="185" name="楕円 184">
          <a:extLst>
            <a:ext uri="{FF2B5EF4-FFF2-40B4-BE49-F238E27FC236}">
              <a16:creationId xmlns:a16="http://schemas.microsoft.com/office/drawing/2014/main" id="{D256171E-1B5C-462F-A16E-C1B805A2B542}"/>
            </a:ext>
          </a:extLst>
        </xdr:cNvPr>
        <xdr:cNvSpPr/>
      </xdr:nvSpPr>
      <xdr:spPr>
        <a:xfrm>
          <a:off x="4584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55897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75AE2377-F0F4-4318-AD71-1A9BB2277DE8}"/>
            </a:ext>
          </a:extLst>
        </xdr:cNvPr>
        <xdr:cNvSpPr txBox="1"/>
      </xdr:nvSpPr>
      <xdr:spPr>
        <a:xfrm>
          <a:off x="4673600"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87" name="楕円 186">
          <a:extLst>
            <a:ext uri="{FF2B5EF4-FFF2-40B4-BE49-F238E27FC236}">
              <a16:creationId xmlns:a16="http://schemas.microsoft.com/office/drawing/2014/main" id="{A17305EA-AD35-420A-A19F-010E1D5B7C99}"/>
            </a:ext>
          </a:extLst>
        </xdr:cNvPr>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83820</xdr:rowOff>
    </xdr:to>
    <xdr:cxnSp macro="">
      <xdr:nvCxnSpPr>
        <xdr:cNvPr id="188" name="直線コネクタ 187">
          <a:extLst>
            <a:ext uri="{FF2B5EF4-FFF2-40B4-BE49-F238E27FC236}">
              <a16:creationId xmlns:a16="http://schemas.microsoft.com/office/drawing/2014/main" id="{A804338D-16E1-4EC8-9C95-A52D9E3E7C1A}"/>
            </a:ext>
          </a:extLst>
        </xdr:cNvPr>
        <xdr:cNvCxnSpPr/>
      </xdr:nvCxnSpPr>
      <xdr:spPr>
        <a:xfrm>
          <a:off x="3797300" y="107118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89" name="楕円 188">
          <a:extLst>
            <a:ext uri="{FF2B5EF4-FFF2-40B4-BE49-F238E27FC236}">
              <a16:creationId xmlns:a16="http://schemas.microsoft.com/office/drawing/2014/main" id="{391D0FA9-EDA5-47DC-9FDD-1F3E2B782A9E}"/>
            </a:ext>
          </a:extLst>
        </xdr:cNvPr>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81915</xdr:rowOff>
    </xdr:to>
    <xdr:cxnSp macro="">
      <xdr:nvCxnSpPr>
        <xdr:cNvPr id="190" name="直線コネクタ 189">
          <a:extLst>
            <a:ext uri="{FF2B5EF4-FFF2-40B4-BE49-F238E27FC236}">
              <a16:creationId xmlns:a16="http://schemas.microsoft.com/office/drawing/2014/main" id="{0B5432B5-AFD9-4FE0-90F7-FC816B608490}"/>
            </a:ext>
          </a:extLst>
        </xdr:cNvPr>
        <xdr:cNvCxnSpPr/>
      </xdr:nvCxnSpPr>
      <xdr:spPr>
        <a:xfrm>
          <a:off x="2908300" y="107099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25400</xdr:rowOff>
    </xdr:from>
    <xdr:to>
      <xdr:col>10</xdr:col>
      <xdr:colOff>165100</xdr:colOff>
      <xdr:row>62</xdr:row>
      <xdr:rowOff>127000</xdr:rowOff>
    </xdr:to>
    <xdr:sp macro="" textlink="">
      <xdr:nvSpPr>
        <xdr:cNvPr id="191" name="楕円 190">
          <a:extLst>
            <a:ext uri="{FF2B5EF4-FFF2-40B4-BE49-F238E27FC236}">
              <a16:creationId xmlns:a16="http://schemas.microsoft.com/office/drawing/2014/main" id="{79D38A1C-E7BE-4C8A-A3A1-5EBA2216A3D8}"/>
            </a:ext>
          </a:extLst>
        </xdr:cNvPr>
        <xdr:cNvSpPr/>
      </xdr:nvSpPr>
      <xdr:spPr>
        <a:xfrm>
          <a:off x="1968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76200</xdr:rowOff>
    </xdr:from>
    <xdr:to>
      <xdr:col>15</xdr:col>
      <xdr:colOff>50800</xdr:colOff>
      <xdr:row>62</xdr:row>
      <xdr:rowOff>80010</xdr:rowOff>
    </xdr:to>
    <xdr:cxnSp macro="">
      <xdr:nvCxnSpPr>
        <xdr:cNvPr id="192" name="直線コネクタ 191">
          <a:extLst>
            <a:ext uri="{FF2B5EF4-FFF2-40B4-BE49-F238E27FC236}">
              <a16:creationId xmlns:a16="http://schemas.microsoft.com/office/drawing/2014/main" id="{5B7CB586-5357-46F2-9418-1C7B36324FE0}"/>
            </a:ext>
          </a:extLst>
        </xdr:cNvPr>
        <xdr:cNvCxnSpPr/>
      </xdr:nvCxnSpPr>
      <xdr:spPr>
        <a:xfrm>
          <a:off x="2019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23495</xdr:rowOff>
    </xdr:from>
    <xdr:to>
      <xdr:col>6</xdr:col>
      <xdr:colOff>38100</xdr:colOff>
      <xdr:row>62</xdr:row>
      <xdr:rowOff>125095</xdr:rowOff>
    </xdr:to>
    <xdr:sp macro="" textlink="">
      <xdr:nvSpPr>
        <xdr:cNvPr id="193" name="楕円 192">
          <a:extLst>
            <a:ext uri="{FF2B5EF4-FFF2-40B4-BE49-F238E27FC236}">
              <a16:creationId xmlns:a16="http://schemas.microsoft.com/office/drawing/2014/main" id="{9C9026CB-8A0E-4E61-9929-222D76758DE2}"/>
            </a:ext>
          </a:extLst>
        </xdr:cNvPr>
        <xdr:cNvSpPr/>
      </xdr:nvSpPr>
      <xdr:spPr>
        <a:xfrm>
          <a:off x="1079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74295</xdr:rowOff>
    </xdr:from>
    <xdr:to>
      <xdr:col>10</xdr:col>
      <xdr:colOff>114300</xdr:colOff>
      <xdr:row>62</xdr:row>
      <xdr:rowOff>76200</xdr:rowOff>
    </xdr:to>
    <xdr:cxnSp macro="">
      <xdr:nvCxnSpPr>
        <xdr:cNvPr id="194" name="直線コネクタ 193">
          <a:extLst>
            <a:ext uri="{FF2B5EF4-FFF2-40B4-BE49-F238E27FC236}">
              <a16:creationId xmlns:a16="http://schemas.microsoft.com/office/drawing/2014/main" id="{FE628872-5FD1-4F01-AF5B-03FFB780D5D4}"/>
            </a:ext>
          </a:extLst>
        </xdr:cNvPr>
        <xdr:cNvCxnSpPr/>
      </xdr:nvCxnSpPr>
      <xdr:spPr>
        <a:xfrm>
          <a:off x="1130300" y="1070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630EC9AB-83D5-4678-BB46-CBE5FFCD718C}"/>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C88B9723-FD9D-42FC-86DC-AFA1C7BBE1C3}"/>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115BEECE-8411-43A1-A630-21E942C2CF04}"/>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C851FC64-B396-466B-A6ED-526F8230CE2F}"/>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87592412-5CF9-462B-AA90-814EC5B943EC}"/>
            </a:ext>
          </a:extLst>
        </xdr:cNvPr>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C07DB9AD-15DE-4DCD-BEA3-E8844E9355EF}"/>
            </a:ext>
          </a:extLst>
        </xdr:cNvPr>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118127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B8098631-AECF-4251-848C-2A7F502390BC}"/>
            </a:ext>
          </a:extLst>
        </xdr:cNvPr>
        <xdr:cNvSpPr txBox="1"/>
      </xdr:nvSpPr>
      <xdr:spPr>
        <a:xfrm>
          <a:off x="1816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116222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114A6255-9082-4583-A2D8-4BED879F97A2}"/>
            </a:ext>
          </a:extLst>
        </xdr:cNvPr>
        <xdr:cNvSpPr txBox="1"/>
      </xdr:nvSpPr>
      <xdr:spPr>
        <a:xfrm>
          <a:off x="927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7F02440-D39D-4E21-9D99-D68BC2E18C3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2F75F4D-1B9E-44A1-A323-E505F1B644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7EB9DDF-0C6B-43A4-A0CC-C22DBBB6E2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36A634E-5272-443B-93F5-3140964573A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6B4CF40-1DAC-47A4-8D99-61CD474621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4B79148-DA3E-4287-8149-080299B551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187A9BD8-B776-471F-B63A-FCCDDD410B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2B3E5B65-58C7-42BF-8EBE-5E74D7D6B9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F2AE19F9-4542-42B9-AF1D-53A4A8D7E3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D525E1F-6052-425C-869F-E12598CF7C0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E1C475F1-1E02-402A-AF3B-D68D94BC6E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62CCB95E-46E2-4CFF-816F-B84450199DA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1D309CA1-617C-4160-BB1C-E8BD44BB76A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7F170BF6-E597-4282-A6BB-081BE84C84D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8EAE5BB4-3DEE-4660-879D-1CBEFC39361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A89ED5F9-8697-4808-820F-9543308A0CC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6A11F5A9-0C1C-4F0F-9460-230AD9509B1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94E879BB-F0E2-4DAD-BF15-8B80B66E95D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4B4EB64B-83CD-47D1-9CDA-4BA837774F1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D5DD18F1-6CF0-404D-BFBC-C18B4061404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E0D9BAF8-3F98-4285-86F3-90F715D5CB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BE7C3995-5069-426B-8453-EEB1DA12AEB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F67E7CBC-0D6A-4020-B9A1-C95C992F06C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8FE3656B-ED74-4648-9BCA-033ABE10EC98}"/>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FCF94BE7-74C0-4DCF-9EA8-D4D0A0B1ECFA}"/>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EA746EDA-E599-4E73-A4D3-1352F17408EC}"/>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98E6471F-05C3-4C13-867F-C3BB592C10FA}"/>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5B57178A-8B4A-4BFF-BE20-0B5FDB7F9856}"/>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6EC3A648-84FC-4346-9D42-A0C668B0CBB5}"/>
            </a:ext>
          </a:extLst>
        </xdr:cNvPr>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CC09A829-EDE7-4C25-88AD-434CA8823937}"/>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ADB02198-3372-440B-BF8A-6B38057F3C12}"/>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D85B0F3C-70EA-48E9-B10C-815CD7ECDED3}"/>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861038DF-0A0F-4EF2-97A8-19B61949CADB}"/>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1B00DEBD-9007-4438-BBC1-EC13A27D2D24}"/>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22EF9D6-A331-4A64-B96E-6AF166469F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0CA5656-4B00-4C06-A3E9-839EDEA043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B09FB6E-056A-46C0-A986-8CF1D30C63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067AD7E-B04C-4F42-8747-E5755F4711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99D6A3C-8D00-40F0-9BCD-734D482CF36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68499</xdr:rowOff>
    </xdr:from>
    <xdr:to>
      <xdr:col>55</xdr:col>
      <xdr:colOff>50800</xdr:colOff>
      <xdr:row>62</xdr:row>
      <xdr:rowOff>170099</xdr:rowOff>
    </xdr:to>
    <xdr:sp macro="" textlink="">
      <xdr:nvSpPr>
        <xdr:cNvPr id="242" name="楕円 241">
          <a:extLst>
            <a:ext uri="{FF2B5EF4-FFF2-40B4-BE49-F238E27FC236}">
              <a16:creationId xmlns:a16="http://schemas.microsoft.com/office/drawing/2014/main" id="{F432F5F2-7A14-400E-9B89-3D8A099DE29D}"/>
            </a:ext>
          </a:extLst>
        </xdr:cNvPr>
        <xdr:cNvSpPr/>
      </xdr:nvSpPr>
      <xdr:spPr>
        <a:xfrm>
          <a:off x="10426700" y="106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46926</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2B2943A2-7150-4FAE-9067-CB5AD9809A11}"/>
            </a:ext>
          </a:extLst>
        </xdr:cNvPr>
        <xdr:cNvSpPr txBox="1"/>
      </xdr:nvSpPr>
      <xdr:spPr>
        <a:xfrm>
          <a:off x="10515600" y="106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75905</xdr:rowOff>
    </xdr:from>
    <xdr:to>
      <xdr:col>50</xdr:col>
      <xdr:colOff>165100</xdr:colOff>
      <xdr:row>63</xdr:row>
      <xdr:rowOff>6055</xdr:rowOff>
    </xdr:to>
    <xdr:sp macro="" textlink="">
      <xdr:nvSpPr>
        <xdr:cNvPr id="244" name="楕円 243">
          <a:extLst>
            <a:ext uri="{FF2B5EF4-FFF2-40B4-BE49-F238E27FC236}">
              <a16:creationId xmlns:a16="http://schemas.microsoft.com/office/drawing/2014/main" id="{0555CF1D-B544-48A1-97D4-D96F416B0B37}"/>
            </a:ext>
          </a:extLst>
        </xdr:cNvPr>
        <xdr:cNvSpPr/>
      </xdr:nvSpPr>
      <xdr:spPr>
        <a:xfrm>
          <a:off x="9588500" y="107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119299</xdr:rowOff>
    </xdr:from>
    <xdr:to>
      <xdr:col>55</xdr:col>
      <xdr:colOff>0</xdr:colOff>
      <xdr:row>62</xdr:row>
      <xdr:rowOff>126705</xdr:rowOff>
    </xdr:to>
    <xdr:cxnSp macro="">
      <xdr:nvCxnSpPr>
        <xdr:cNvPr id="245" name="直線コネクタ 244">
          <a:extLst>
            <a:ext uri="{FF2B5EF4-FFF2-40B4-BE49-F238E27FC236}">
              <a16:creationId xmlns:a16="http://schemas.microsoft.com/office/drawing/2014/main" id="{B517FFB7-4D68-4E0F-B9D4-AC76B67DBA6B}"/>
            </a:ext>
          </a:extLst>
        </xdr:cNvPr>
        <xdr:cNvCxnSpPr/>
      </xdr:nvCxnSpPr>
      <xdr:spPr>
        <a:xfrm flipV="1">
          <a:off x="9639300" y="10749199"/>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83258</xdr:rowOff>
    </xdr:from>
    <xdr:to>
      <xdr:col>46</xdr:col>
      <xdr:colOff>38100</xdr:colOff>
      <xdr:row>63</xdr:row>
      <xdr:rowOff>13408</xdr:rowOff>
    </xdr:to>
    <xdr:sp macro="" textlink="">
      <xdr:nvSpPr>
        <xdr:cNvPr id="246" name="楕円 245">
          <a:extLst>
            <a:ext uri="{FF2B5EF4-FFF2-40B4-BE49-F238E27FC236}">
              <a16:creationId xmlns:a16="http://schemas.microsoft.com/office/drawing/2014/main" id="{449B370D-3AA3-478C-8054-F8D7B6687532}"/>
            </a:ext>
          </a:extLst>
        </xdr:cNvPr>
        <xdr:cNvSpPr/>
      </xdr:nvSpPr>
      <xdr:spPr>
        <a:xfrm>
          <a:off x="8699500" y="107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126705</xdr:rowOff>
    </xdr:from>
    <xdr:to>
      <xdr:col>50</xdr:col>
      <xdr:colOff>114300</xdr:colOff>
      <xdr:row>62</xdr:row>
      <xdr:rowOff>134058</xdr:rowOff>
    </xdr:to>
    <xdr:cxnSp macro="">
      <xdr:nvCxnSpPr>
        <xdr:cNvPr id="247" name="直線コネクタ 246">
          <a:extLst>
            <a:ext uri="{FF2B5EF4-FFF2-40B4-BE49-F238E27FC236}">
              <a16:creationId xmlns:a16="http://schemas.microsoft.com/office/drawing/2014/main" id="{E74A26C7-FA26-4DED-A11D-60380535369B}"/>
            </a:ext>
          </a:extLst>
        </xdr:cNvPr>
        <xdr:cNvCxnSpPr/>
      </xdr:nvCxnSpPr>
      <xdr:spPr>
        <a:xfrm flipV="1">
          <a:off x="8750300" y="10756605"/>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89039</xdr:rowOff>
    </xdr:from>
    <xdr:to>
      <xdr:col>41</xdr:col>
      <xdr:colOff>101600</xdr:colOff>
      <xdr:row>63</xdr:row>
      <xdr:rowOff>19189</xdr:rowOff>
    </xdr:to>
    <xdr:sp macro="" textlink="">
      <xdr:nvSpPr>
        <xdr:cNvPr id="248" name="楕円 247">
          <a:extLst>
            <a:ext uri="{FF2B5EF4-FFF2-40B4-BE49-F238E27FC236}">
              <a16:creationId xmlns:a16="http://schemas.microsoft.com/office/drawing/2014/main" id="{4FCFC9FA-7A8F-422E-A0B8-D515E957C17F}"/>
            </a:ext>
          </a:extLst>
        </xdr:cNvPr>
        <xdr:cNvSpPr/>
      </xdr:nvSpPr>
      <xdr:spPr>
        <a:xfrm>
          <a:off x="7810500" y="107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134058</xdr:rowOff>
    </xdr:from>
    <xdr:to>
      <xdr:col>45</xdr:col>
      <xdr:colOff>177800</xdr:colOff>
      <xdr:row>62</xdr:row>
      <xdr:rowOff>139839</xdr:rowOff>
    </xdr:to>
    <xdr:cxnSp macro="">
      <xdr:nvCxnSpPr>
        <xdr:cNvPr id="249" name="直線コネクタ 248">
          <a:extLst>
            <a:ext uri="{FF2B5EF4-FFF2-40B4-BE49-F238E27FC236}">
              <a16:creationId xmlns:a16="http://schemas.microsoft.com/office/drawing/2014/main" id="{503BDEE8-F8FE-4C47-9D3C-EDB50A088B71}"/>
            </a:ext>
          </a:extLst>
        </xdr:cNvPr>
        <xdr:cNvCxnSpPr/>
      </xdr:nvCxnSpPr>
      <xdr:spPr>
        <a:xfrm flipV="1">
          <a:off x="7861300" y="1076395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93298</xdr:rowOff>
    </xdr:from>
    <xdr:to>
      <xdr:col>36</xdr:col>
      <xdr:colOff>165100</xdr:colOff>
      <xdr:row>63</xdr:row>
      <xdr:rowOff>23448</xdr:rowOff>
    </xdr:to>
    <xdr:sp macro="" textlink="">
      <xdr:nvSpPr>
        <xdr:cNvPr id="250" name="楕円 249">
          <a:extLst>
            <a:ext uri="{FF2B5EF4-FFF2-40B4-BE49-F238E27FC236}">
              <a16:creationId xmlns:a16="http://schemas.microsoft.com/office/drawing/2014/main" id="{04573502-611C-474B-8E73-3D05AAFE9A60}"/>
            </a:ext>
          </a:extLst>
        </xdr:cNvPr>
        <xdr:cNvSpPr/>
      </xdr:nvSpPr>
      <xdr:spPr>
        <a:xfrm>
          <a:off x="6921500" y="10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139839</xdr:rowOff>
    </xdr:from>
    <xdr:to>
      <xdr:col>41</xdr:col>
      <xdr:colOff>50800</xdr:colOff>
      <xdr:row>62</xdr:row>
      <xdr:rowOff>144098</xdr:rowOff>
    </xdr:to>
    <xdr:cxnSp macro="">
      <xdr:nvCxnSpPr>
        <xdr:cNvPr id="251" name="直線コネクタ 250">
          <a:extLst>
            <a:ext uri="{FF2B5EF4-FFF2-40B4-BE49-F238E27FC236}">
              <a16:creationId xmlns:a16="http://schemas.microsoft.com/office/drawing/2014/main" id="{8E6C415D-D132-44C5-BB5C-162C10982DA0}"/>
            </a:ext>
          </a:extLst>
        </xdr:cNvPr>
        <xdr:cNvCxnSpPr/>
      </xdr:nvCxnSpPr>
      <xdr:spPr>
        <a:xfrm flipV="1">
          <a:off x="6972300" y="1076973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5FA58254-4AA6-4365-AD91-71CC118DECA5}"/>
            </a:ext>
          </a:extLst>
        </xdr:cNvPr>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8FC4DAB7-6901-4AE7-A1EB-71AA2D435162}"/>
            </a:ext>
          </a:extLst>
        </xdr:cNvPr>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E23733E6-BF09-4AFB-88C4-1DD7E0F5C57E}"/>
            </a:ext>
          </a:extLst>
        </xdr:cNvPr>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280FA84C-E3B0-41D3-9266-3958235114A1}"/>
            </a:ext>
          </a:extLst>
        </xdr:cNvPr>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168632</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F2C823A-6102-4CDD-802A-62F26307C813}"/>
            </a:ext>
          </a:extLst>
        </xdr:cNvPr>
        <xdr:cNvSpPr txBox="1"/>
      </xdr:nvSpPr>
      <xdr:spPr>
        <a:xfrm>
          <a:off x="9359411" y="107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4535</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0531F7D7-5A58-40E6-99D9-939FB3CECF5C}"/>
            </a:ext>
          </a:extLst>
        </xdr:cNvPr>
        <xdr:cNvSpPr txBox="1"/>
      </xdr:nvSpPr>
      <xdr:spPr>
        <a:xfrm>
          <a:off x="8483111" y="108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10316</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1E191459-6DAE-4215-8B0A-A6DBD76BCAAD}"/>
            </a:ext>
          </a:extLst>
        </xdr:cNvPr>
        <xdr:cNvSpPr txBox="1"/>
      </xdr:nvSpPr>
      <xdr:spPr>
        <a:xfrm>
          <a:off x="7594111" y="108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14575</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9B74967D-6B47-45C2-99EF-D3D22B273D0C}"/>
            </a:ext>
          </a:extLst>
        </xdr:cNvPr>
        <xdr:cNvSpPr txBox="1"/>
      </xdr:nvSpPr>
      <xdr:spPr>
        <a:xfrm>
          <a:off x="6705111" y="10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BF6D85E-D719-46EB-89E9-7C5789DBBC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1BFCB38E-5CA8-4925-AB6C-56789F33DB6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59040D79-4BE0-45BB-8326-A3CD1484F5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97C2F6E-F694-45F5-9DC2-E9F1B46458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0C36790-45B8-4A74-A1DF-CBA7F7B1F0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BF05F6B8-11DE-45D4-8F4D-4FABFA12F2D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F4B8ACA9-5264-427B-8939-9E90F9401A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7B113D0-70AF-43F1-9CDF-C38B04CDC4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EBB498D4-6861-4D16-ABA9-0E20B1C216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A95A5515-AF55-468A-9A81-A247D26C4B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2C915975-FE07-4B2F-8B34-3FAFE18617E2}"/>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8A589553-4C3C-4A4A-9F1E-3792923AA7E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BC2165A1-9B00-4258-910A-41149349F6DF}"/>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57D2638A-40D1-4D76-B2E7-F7B718A9E9A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3C3652FB-F5E5-4DD3-B6F5-79B20E81DEB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BFD88E92-59EA-4B16-B7AC-8C4D3D5E10D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A0FE5FFC-612A-4C20-8027-7641AAE83B4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833BC9B2-9C70-4550-BE3E-6D0D4975D62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9D95F33B-6D66-45A2-93CF-00484FBEF54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E4501075-3BDF-4551-8420-76A4DEBCC28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B05FCDB4-9D51-49CD-9AA1-9D9577A41E8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B2E52DB0-B79A-49E0-A392-860852626B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A8BF1A3B-3D11-41DF-8F24-66644ACF466C}"/>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BB8A71CE-1FA5-4DA6-8C08-1E5E6729E74D}"/>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0849DB61-5C27-4841-9619-454C06E290A7}"/>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80F13845-B16F-41FA-BDDC-7AB357BAF3C2}"/>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2A625F88-CE15-45AA-9434-D750171AEF17}"/>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98314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186705CD-380D-4B28-9691-D88BA65557C8}"/>
            </a:ext>
          </a:extLst>
        </xdr:cNvPr>
        <xdr:cNvSpPr txBox="1"/>
      </xdr:nvSpPr>
      <xdr:spPr>
        <a:xfrm>
          <a:off x="4673600" y="1415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2815B7DA-112D-400F-AB82-6019A78323C5}"/>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AA06E439-EB49-4FDC-AD3B-2BD9F99E31AF}"/>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2D6796EF-59BF-4A00-9BD2-86B64AE43E05}"/>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A60D07EE-08B0-47C9-800C-F7E97AE10EFC}"/>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91D0A482-03D4-4124-AE73-BFDA55D1EA46}"/>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AA93A23-E2C4-488B-BCAB-F582503F3E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EAC4E7F-43A8-432A-B036-AC865D4096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1F582A7-59D6-4D56-AE76-1DE4A347562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93FA325-81ED-4A70-9584-E623A64D54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F0CC560-1BDB-4C89-8993-C9343F19C1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92456</xdr:rowOff>
    </xdr:from>
    <xdr:to>
      <xdr:col>24</xdr:col>
      <xdr:colOff>114300</xdr:colOff>
      <xdr:row>83</xdr:row>
      <xdr:rowOff>22606</xdr:rowOff>
    </xdr:to>
    <xdr:sp macro="" textlink="">
      <xdr:nvSpPr>
        <xdr:cNvPr id="298" name="楕円 297">
          <a:extLst>
            <a:ext uri="{FF2B5EF4-FFF2-40B4-BE49-F238E27FC236}">
              <a16:creationId xmlns:a16="http://schemas.microsoft.com/office/drawing/2014/main" id="{ED844262-A36D-41E2-B586-8AEE154C4FE8}"/>
            </a:ext>
          </a:extLst>
        </xdr:cNvPr>
        <xdr:cNvSpPr/>
      </xdr:nvSpPr>
      <xdr:spPr>
        <a:xfrm>
          <a:off x="4584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115333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2A4044B6-0514-4075-BAF8-3B5DD8279DEA}"/>
            </a:ext>
          </a:extLst>
        </xdr:cNvPr>
        <xdr:cNvSpPr txBox="1"/>
      </xdr:nvSpPr>
      <xdr:spPr>
        <a:xfrm>
          <a:off x="4673600" y="1400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42163</xdr:rowOff>
    </xdr:from>
    <xdr:to>
      <xdr:col>20</xdr:col>
      <xdr:colOff>38100</xdr:colOff>
      <xdr:row>82</xdr:row>
      <xdr:rowOff>143763</xdr:rowOff>
    </xdr:to>
    <xdr:sp macro="" textlink="">
      <xdr:nvSpPr>
        <xdr:cNvPr id="300" name="楕円 299">
          <a:extLst>
            <a:ext uri="{FF2B5EF4-FFF2-40B4-BE49-F238E27FC236}">
              <a16:creationId xmlns:a16="http://schemas.microsoft.com/office/drawing/2014/main" id="{5B8711A9-77A1-4FA6-9BAE-61A012439045}"/>
            </a:ext>
          </a:extLst>
        </xdr:cNvPr>
        <xdr:cNvSpPr/>
      </xdr:nvSpPr>
      <xdr:spPr>
        <a:xfrm>
          <a:off x="3746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92963</xdr:rowOff>
    </xdr:from>
    <xdr:to>
      <xdr:col>24</xdr:col>
      <xdr:colOff>63500</xdr:colOff>
      <xdr:row>82</xdr:row>
      <xdr:rowOff>143256</xdr:rowOff>
    </xdr:to>
    <xdr:cxnSp macro="">
      <xdr:nvCxnSpPr>
        <xdr:cNvPr id="301" name="直線コネクタ 300">
          <a:extLst>
            <a:ext uri="{FF2B5EF4-FFF2-40B4-BE49-F238E27FC236}">
              <a16:creationId xmlns:a16="http://schemas.microsoft.com/office/drawing/2014/main" id="{D13967BA-CEB7-44D7-9606-F7B71F289C37}"/>
            </a:ext>
          </a:extLst>
        </xdr:cNvPr>
        <xdr:cNvCxnSpPr/>
      </xdr:nvCxnSpPr>
      <xdr:spPr>
        <a:xfrm>
          <a:off x="3797300" y="141518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19304</xdr:rowOff>
    </xdr:from>
    <xdr:to>
      <xdr:col>15</xdr:col>
      <xdr:colOff>101600</xdr:colOff>
      <xdr:row>82</xdr:row>
      <xdr:rowOff>120904</xdr:rowOff>
    </xdr:to>
    <xdr:sp macro="" textlink="">
      <xdr:nvSpPr>
        <xdr:cNvPr id="302" name="楕円 301">
          <a:extLst>
            <a:ext uri="{FF2B5EF4-FFF2-40B4-BE49-F238E27FC236}">
              <a16:creationId xmlns:a16="http://schemas.microsoft.com/office/drawing/2014/main" id="{BA5BC3AA-C794-4BE1-BC31-20ACFEB7E7CE}"/>
            </a:ext>
          </a:extLst>
        </xdr:cNvPr>
        <xdr:cNvSpPr/>
      </xdr:nvSpPr>
      <xdr:spPr>
        <a:xfrm>
          <a:off x="2857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70104</xdr:rowOff>
    </xdr:from>
    <xdr:to>
      <xdr:col>19</xdr:col>
      <xdr:colOff>177800</xdr:colOff>
      <xdr:row>82</xdr:row>
      <xdr:rowOff>92963</xdr:rowOff>
    </xdr:to>
    <xdr:cxnSp macro="">
      <xdr:nvCxnSpPr>
        <xdr:cNvPr id="303" name="直線コネクタ 302">
          <a:extLst>
            <a:ext uri="{FF2B5EF4-FFF2-40B4-BE49-F238E27FC236}">
              <a16:creationId xmlns:a16="http://schemas.microsoft.com/office/drawing/2014/main" id="{9D56D1D7-A678-493C-93F8-EE70313226E9}"/>
            </a:ext>
          </a:extLst>
        </xdr:cNvPr>
        <xdr:cNvCxnSpPr/>
      </xdr:nvCxnSpPr>
      <xdr:spPr>
        <a:xfrm>
          <a:off x="2908300" y="141290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4" name="楕円 303">
          <a:extLst>
            <a:ext uri="{FF2B5EF4-FFF2-40B4-BE49-F238E27FC236}">
              <a16:creationId xmlns:a16="http://schemas.microsoft.com/office/drawing/2014/main" id="{DE202DE4-5B47-4B46-AB0C-2C067C7C5F67}"/>
            </a:ext>
          </a:extLst>
        </xdr:cNvPr>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70104</xdr:rowOff>
    </xdr:to>
    <xdr:cxnSp macro="">
      <xdr:nvCxnSpPr>
        <xdr:cNvPr id="305" name="直線コネクタ 304">
          <a:extLst>
            <a:ext uri="{FF2B5EF4-FFF2-40B4-BE49-F238E27FC236}">
              <a16:creationId xmlns:a16="http://schemas.microsoft.com/office/drawing/2014/main" id="{CC4FB482-A759-4238-A8C0-269C2E3F3B03}"/>
            </a:ext>
          </a:extLst>
        </xdr:cNvPr>
        <xdr:cNvCxnSpPr/>
      </xdr:nvCxnSpPr>
      <xdr:spPr>
        <a:xfrm>
          <a:off x="2019300" y="140741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06" name="楕円 305">
          <a:extLst>
            <a:ext uri="{FF2B5EF4-FFF2-40B4-BE49-F238E27FC236}">
              <a16:creationId xmlns:a16="http://schemas.microsoft.com/office/drawing/2014/main" id="{AF19103F-8779-4184-80A7-2BA7D1BC87DF}"/>
            </a:ext>
          </a:extLst>
        </xdr:cNvPr>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82</xdr:row>
      <xdr:rowOff>15239</xdr:rowOff>
    </xdr:to>
    <xdr:cxnSp macro="">
      <xdr:nvCxnSpPr>
        <xdr:cNvPr id="307" name="直線コネクタ 306">
          <a:extLst>
            <a:ext uri="{FF2B5EF4-FFF2-40B4-BE49-F238E27FC236}">
              <a16:creationId xmlns:a16="http://schemas.microsoft.com/office/drawing/2014/main" id="{19A8A07B-5604-4B10-8017-CB08A4F434C6}"/>
            </a:ext>
          </a:extLst>
        </xdr:cNvPr>
        <xdr:cNvCxnSpPr/>
      </xdr:nvCxnSpPr>
      <xdr:spPr>
        <a:xfrm>
          <a:off x="1130300" y="14005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153179</xdr:rowOff>
    </xdr:from>
    <xdr:ext cx="405111" cy="259045"/>
    <xdr:sp macro="" textlink="">
      <xdr:nvSpPr>
        <xdr:cNvPr id="308" name="n_1aveValue【公営住宅】&#10;有形固定資産減価償却率">
          <a:extLst>
            <a:ext uri="{FF2B5EF4-FFF2-40B4-BE49-F238E27FC236}">
              <a16:creationId xmlns:a16="http://schemas.microsoft.com/office/drawing/2014/main" id="{273AE2C4-C5D8-4E2F-BC17-7502D95FF7FE}"/>
            </a:ext>
          </a:extLst>
        </xdr:cNvPr>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116603</xdr:rowOff>
    </xdr:from>
    <xdr:ext cx="405111" cy="259045"/>
    <xdr:sp macro="" textlink="">
      <xdr:nvSpPr>
        <xdr:cNvPr id="309" name="n_2aveValue【公営住宅】&#10;有形固定資産減価償却率">
          <a:extLst>
            <a:ext uri="{FF2B5EF4-FFF2-40B4-BE49-F238E27FC236}">
              <a16:creationId xmlns:a16="http://schemas.microsoft.com/office/drawing/2014/main" id="{0D73224F-0967-4F32-ADD7-E5418D24370F}"/>
            </a:ext>
          </a:extLst>
        </xdr:cNvPr>
        <xdr:cNvSpPr txBox="1"/>
      </xdr:nvSpPr>
      <xdr:spPr>
        <a:xfrm>
          <a:off x="2705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66312</xdr:rowOff>
    </xdr:from>
    <xdr:ext cx="405111" cy="259045"/>
    <xdr:sp macro="" textlink="">
      <xdr:nvSpPr>
        <xdr:cNvPr id="310" name="n_3aveValue【公営住宅】&#10;有形固定資産減価償却率">
          <a:extLst>
            <a:ext uri="{FF2B5EF4-FFF2-40B4-BE49-F238E27FC236}">
              <a16:creationId xmlns:a16="http://schemas.microsoft.com/office/drawing/2014/main" id="{F73A296E-580F-4F97-B9EB-CFBED6AE8A6F}"/>
            </a:ext>
          </a:extLst>
        </xdr:cNvPr>
        <xdr:cNvSpPr txBox="1"/>
      </xdr:nvSpPr>
      <xdr:spPr>
        <a:xfrm>
          <a:off x="1816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29735</xdr:rowOff>
    </xdr:from>
    <xdr:ext cx="405111" cy="259045"/>
    <xdr:sp macro="" textlink="">
      <xdr:nvSpPr>
        <xdr:cNvPr id="311" name="n_4aveValue【公営住宅】&#10;有形固定資産減価償却率">
          <a:extLst>
            <a:ext uri="{FF2B5EF4-FFF2-40B4-BE49-F238E27FC236}">
              <a16:creationId xmlns:a16="http://schemas.microsoft.com/office/drawing/2014/main" id="{7E805873-81AC-4F5D-AF2D-4CABFC7421E4}"/>
            </a:ext>
          </a:extLst>
        </xdr:cNvPr>
        <xdr:cNvSpPr txBox="1"/>
      </xdr:nvSpPr>
      <xdr:spPr>
        <a:xfrm>
          <a:off x="927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160290</xdr:rowOff>
    </xdr:from>
    <xdr:ext cx="405111" cy="259045"/>
    <xdr:sp macro="" textlink="">
      <xdr:nvSpPr>
        <xdr:cNvPr id="312" name="n_1mainValue【公営住宅】&#10;有形固定資産減価償却率">
          <a:extLst>
            <a:ext uri="{FF2B5EF4-FFF2-40B4-BE49-F238E27FC236}">
              <a16:creationId xmlns:a16="http://schemas.microsoft.com/office/drawing/2014/main" id="{DBFA83A8-6E41-4E4D-87F0-F47B7B9F3971}"/>
            </a:ext>
          </a:extLst>
        </xdr:cNvPr>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313" name="n_2mainValue【公営住宅】&#10;有形固定資産減価償却率">
          <a:extLst>
            <a:ext uri="{FF2B5EF4-FFF2-40B4-BE49-F238E27FC236}">
              <a16:creationId xmlns:a16="http://schemas.microsoft.com/office/drawing/2014/main" id="{79AFD0E0-F4ED-412A-A4FE-051BB65E83EF}"/>
            </a:ext>
          </a:extLst>
        </xdr:cNvPr>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4" name="n_3mainValue【公営住宅】&#10;有形固定資産減価償却率">
          <a:extLst>
            <a:ext uri="{FF2B5EF4-FFF2-40B4-BE49-F238E27FC236}">
              <a16:creationId xmlns:a16="http://schemas.microsoft.com/office/drawing/2014/main" id="{84FC095A-ECB5-4A07-A12A-690E15578F57}"/>
            </a:ext>
          </a:extLst>
        </xdr:cNvPr>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5" name="n_4mainValue【公営住宅】&#10;有形固定資産減価償却率">
          <a:extLst>
            <a:ext uri="{FF2B5EF4-FFF2-40B4-BE49-F238E27FC236}">
              <a16:creationId xmlns:a16="http://schemas.microsoft.com/office/drawing/2014/main" id="{46CD2A54-00B8-4510-95BC-4A36ED6BA2B3}"/>
            </a:ext>
          </a:extLst>
        </xdr:cNvPr>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98ABBF04-7789-48D0-94DE-B54D82C136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AFB3C49E-3C66-4C89-B98D-BB890E686C4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B8E0A550-039C-490B-A349-15DB6B64724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B49765D2-102F-4210-9D2C-1EB18D4CE9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818F1AED-0F86-4AC0-B2F8-8F834B0C52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F8E1E942-A370-4467-B05D-B1EF325E79E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C99FED82-0D15-4C8C-BDDF-A6EE32D4F9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A267602F-A044-4C0E-9CA0-12724FD924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52AC75F7-1A22-443A-B767-8C7FF1AB00A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D658D50E-2076-4C29-B7ED-49FD22A22D6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3F7DD5BF-1262-4FAC-9A9E-25B6EDFF782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4E099F44-B092-4DE1-BF4B-62B5F7B994B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D482320B-8B37-4C5C-9E86-F8EA6BEF485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C26E7061-2116-48DF-B36C-8EC69C2A492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1AABFD6A-96B8-40DB-B21A-212AB453230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4980C3CD-3A5F-40C6-AC93-A43AD67936C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88632407-D208-4233-838E-D442F6B9E6A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2B0BD806-9126-4FFE-B756-D229B5222B8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75135A5E-05C1-4E75-80E6-64277529148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C5092CD5-6034-4077-833A-728E654B1C8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C2669AE1-E4D9-4955-8F0E-783E78C63F0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3C2B64B5-D8C0-48F1-9B0C-4F38655AB6EA}"/>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4B7B213F-7190-4278-A64E-8A1DA1848655}"/>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045C4690-DF9C-4ED2-867B-52AB1C587A9F}"/>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95E8ED8D-5577-495B-A77E-9181A74085FA}"/>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ADF507CD-C27F-472D-A4F8-4DDE580E917C}"/>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BFD857B8-B83E-4B5B-8D2C-027B53055EB9}"/>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4A1E0844-449D-4BB6-8705-D0DBB03D0DCB}"/>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9363B2DB-C5DA-4275-BDBE-0637717ECB4C}"/>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E552B433-4BE6-43F8-BA5C-E8668C30B2DA}"/>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5B86D0A9-6694-49A5-A2B2-AA02F1B0B11D}"/>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654E5C9C-933D-43A2-9E86-6634899CD079}"/>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A094010-FC1B-45E2-AD3F-6C9DFFA3036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B97ED46-CCA0-4C45-BF1B-2D8CA0FB54C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00EA44D-579E-4AD0-B5B7-44C469F443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1DA52B0-938A-4124-9844-B0778B8CCA8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BCE394E-70EC-409E-8319-42D6DEAD40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164236</xdr:rowOff>
    </xdr:from>
    <xdr:to>
      <xdr:col>55</xdr:col>
      <xdr:colOff>50800</xdr:colOff>
      <xdr:row>84</xdr:row>
      <xdr:rowOff>94386</xdr:rowOff>
    </xdr:to>
    <xdr:sp macro="" textlink="">
      <xdr:nvSpPr>
        <xdr:cNvPr id="353" name="楕円 352">
          <a:extLst>
            <a:ext uri="{FF2B5EF4-FFF2-40B4-BE49-F238E27FC236}">
              <a16:creationId xmlns:a16="http://schemas.microsoft.com/office/drawing/2014/main" id="{DBB515B6-BC5C-442D-A0D2-9F216FED039E}"/>
            </a:ext>
          </a:extLst>
        </xdr:cNvPr>
        <xdr:cNvSpPr/>
      </xdr:nvSpPr>
      <xdr:spPr>
        <a:xfrm>
          <a:off x="10426700" y="143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142663</xdr:rowOff>
    </xdr:from>
    <xdr:ext cx="469744" cy="259045"/>
    <xdr:sp macro="" textlink="">
      <xdr:nvSpPr>
        <xdr:cNvPr id="354" name="【公営住宅】&#10;一人当たり面積該当値テキスト">
          <a:extLst>
            <a:ext uri="{FF2B5EF4-FFF2-40B4-BE49-F238E27FC236}">
              <a16:creationId xmlns:a16="http://schemas.microsoft.com/office/drawing/2014/main" id="{9097AFEE-2CE7-4E28-8892-17D011E7B1EE}"/>
            </a:ext>
          </a:extLst>
        </xdr:cNvPr>
        <xdr:cNvSpPr txBox="1"/>
      </xdr:nvSpPr>
      <xdr:spPr>
        <a:xfrm>
          <a:off x="10515600" y="1437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163779</xdr:rowOff>
    </xdr:from>
    <xdr:to>
      <xdr:col>50</xdr:col>
      <xdr:colOff>165100</xdr:colOff>
      <xdr:row>84</xdr:row>
      <xdr:rowOff>93929</xdr:rowOff>
    </xdr:to>
    <xdr:sp macro="" textlink="">
      <xdr:nvSpPr>
        <xdr:cNvPr id="355" name="楕円 354">
          <a:extLst>
            <a:ext uri="{FF2B5EF4-FFF2-40B4-BE49-F238E27FC236}">
              <a16:creationId xmlns:a16="http://schemas.microsoft.com/office/drawing/2014/main" id="{22B6BCA7-6838-42FA-9512-2E50F09F6F32}"/>
            </a:ext>
          </a:extLst>
        </xdr:cNvPr>
        <xdr:cNvSpPr/>
      </xdr:nvSpPr>
      <xdr:spPr>
        <a:xfrm>
          <a:off x="9588500" y="143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43129</xdr:rowOff>
    </xdr:from>
    <xdr:to>
      <xdr:col>55</xdr:col>
      <xdr:colOff>0</xdr:colOff>
      <xdr:row>84</xdr:row>
      <xdr:rowOff>43586</xdr:rowOff>
    </xdr:to>
    <xdr:cxnSp macro="">
      <xdr:nvCxnSpPr>
        <xdr:cNvPr id="356" name="直線コネクタ 355">
          <a:extLst>
            <a:ext uri="{FF2B5EF4-FFF2-40B4-BE49-F238E27FC236}">
              <a16:creationId xmlns:a16="http://schemas.microsoft.com/office/drawing/2014/main" id="{292C1714-C930-4D83-A5C0-92ACE3B28C9C}"/>
            </a:ext>
          </a:extLst>
        </xdr:cNvPr>
        <xdr:cNvCxnSpPr/>
      </xdr:nvCxnSpPr>
      <xdr:spPr>
        <a:xfrm>
          <a:off x="9639300" y="1444492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163322</xdr:rowOff>
    </xdr:from>
    <xdr:to>
      <xdr:col>46</xdr:col>
      <xdr:colOff>38100</xdr:colOff>
      <xdr:row>84</xdr:row>
      <xdr:rowOff>93472</xdr:rowOff>
    </xdr:to>
    <xdr:sp macro="" textlink="">
      <xdr:nvSpPr>
        <xdr:cNvPr id="357" name="楕円 356">
          <a:extLst>
            <a:ext uri="{FF2B5EF4-FFF2-40B4-BE49-F238E27FC236}">
              <a16:creationId xmlns:a16="http://schemas.microsoft.com/office/drawing/2014/main" id="{41637A69-E504-498B-BDE7-C5711555AEDC}"/>
            </a:ext>
          </a:extLst>
        </xdr:cNvPr>
        <xdr:cNvSpPr/>
      </xdr:nvSpPr>
      <xdr:spPr>
        <a:xfrm>
          <a:off x="8699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43129</xdr:rowOff>
    </xdr:to>
    <xdr:cxnSp macro="">
      <xdr:nvCxnSpPr>
        <xdr:cNvPr id="358" name="直線コネクタ 357">
          <a:extLst>
            <a:ext uri="{FF2B5EF4-FFF2-40B4-BE49-F238E27FC236}">
              <a16:creationId xmlns:a16="http://schemas.microsoft.com/office/drawing/2014/main" id="{BB441EA4-F6DD-4E42-96C9-6DF695301403}"/>
            </a:ext>
          </a:extLst>
        </xdr:cNvPr>
        <xdr:cNvCxnSpPr/>
      </xdr:nvCxnSpPr>
      <xdr:spPr>
        <a:xfrm>
          <a:off x="8750300" y="144444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161037</xdr:rowOff>
    </xdr:from>
    <xdr:to>
      <xdr:col>41</xdr:col>
      <xdr:colOff>101600</xdr:colOff>
      <xdr:row>84</xdr:row>
      <xdr:rowOff>91187</xdr:rowOff>
    </xdr:to>
    <xdr:sp macro="" textlink="">
      <xdr:nvSpPr>
        <xdr:cNvPr id="359" name="楕円 358">
          <a:extLst>
            <a:ext uri="{FF2B5EF4-FFF2-40B4-BE49-F238E27FC236}">
              <a16:creationId xmlns:a16="http://schemas.microsoft.com/office/drawing/2014/main" id="{875388C5-9EC3-4F9D-9844-2B5AEE7855CF}"/>
            </a:ext>
          </a:extLst>
        </xdr:cNvPr>
        <xdr:cNvSpPr/>
      </xdr:nvSpPr>
      <xdr:spPr>
        <a:xfrm>
          <a:off x="7810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40387</xdr:rowOff>
    </xdr:from>
    <xdr:to>
      <xdr:col>45</xdr:col>
      <xdr:colOff>177800</xdr:colOff>
      <xdr:row>84</xdr:row>
      <xdr:rowOff>42672</xdr:rowOff>
    </xdr:to>
    <xdr:cxnSp macro="">
      <xdr:nvCxnSpPr>
        <xdr:cNvPr id="360" name="直線コネクタ 359">
          <a:extLst>
            <a:ext uri="{FF2B5EF4-FFF2-40B4-BE49-F238E27FC236}">
              <a16:creationId xmlns:a16="http://schemas.microsoft.com/office/drawing/2014/main" id="{E632062B-F140-4E2F-88C8-D8563DBA9913}"/>
            </a:ext>
          </a:extLst>
        </xdr:cNvPr>
        <xdr:cNvCxnSpPr/>
      </xdr:nvCxnSpPr>
      <xdr:spPr>
        <a:xfrm>
          <a:off x="7861300" y="144421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157835</xdr:rowOff>
    </xdr:from>
    <xdr:to>
      <xdr:col>36</xdr:col>
      <xdr:colOff>165100</xdr:colOff>
      <xdr:row>84</xdr:row>
      <xdr:rowOff>87985</xdr:rowOff>
    </xdr:to>
    <xdr:sp macro="" textlink="">
      <xdr:nvSpPr>
        <xdr:cNvPr id="361" name="楕円 360">
          <a:extLst>
            <a:ext uri="{FF2B5EF4-FFF2-40B4-BE49-F238E27FC236}">
              <a16:creationId xmlns:a16="http://schemas.microsoft.com/office/drawing/2014/main" id="{DA223A95-3FF6-49DE-9E6C-9935C6243AAC}"/>
            </a:ext>
          </a:extLst>
        </xdr:cNvPr>
        <xdr:cNvSpPr/>
      </xdr:nvSpPr>
      <xdr:spPr>
        <a:xfrm>
          <a:off x="6921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37185</xdr:rowOff>
    </xdr:from>
    <xdr:to>
      <xdr:col>41</xdr:col>
      <xdr:colOff>50800</xdr:colOff>
      <xdr:row>84</xdr:row>
      <xdr:rowOff>40387</xdr:rowOff>
    </xdr:to>
    <xdr:cxnSp macro="">
      <xdr:nvCxnSpPr>
        <xdr:cNvPr id="362" name="直線コネクタ 361">
          <a:extLst>
            <a:ext uri="{FF2B5EF4-FFF2-40B4-BE49-F238E27FC236}">
              <a16:creationId xmlns:a16="http://schemas.microsoft.com/office/drawing/2014/main" id="{2BBBE420-C4BB-45D8-9724-0FAAE50835DA}"/>
            </a:ext>
          </a:extLst>
        </xdr:cNvPr>
        <xdr:cNvCxnSpPr/>
      </xdr:nvCxnSpPr>
      <xdr:spPr>
        <a:xfrm>
          <a:off x="6972300" y="14438985"/>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AF54C031-8F38-45FA-93F6-4302801AABAF}"/>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4C8E74AE-5006-49BD-BF73-D99A3750C74B}"/>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13C782A6-3CC7-441F-BE73-90077784BC95}"/>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E8BBF654-0D09-4FA0-8C33-2D06DE23B835}"/>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85056</xdr:rowOff>
    </xdr:from>
    <xdr:ext cx="469744" cy="259045"/>
    <xdr:sp macro="" textlink="">
      <xdr:nvSpPr>
        <xdr:cNvPr id="367" name="n_1mainValue【公営住宅】&#10;一人当たり面積">
          <a:extLst>
            <a:ext uri="{FF2B5EF4-FFF2-40B4-BE49-F238E27FC236}">
              <a16:creationId xmlns:a16="http://schemas.microsoft.com/office/drawing/2014/main" id="{0ABD4E17-CD60-46E5-8EFB-D27576E478C9}"/>
            </a:ext>
          </a:extLst>
        </xdr:cNvPr>
        <xdr:cNvSpPr txBox="1"/>
      </xdr:nvSpPr>
      <xdr:spPr>
        <a:xfrm>
          <a:off x="9391727" y="144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68" name="n_2mainValue【公営住宅】&#10;一人当たり面積">
          <a:extLst>
            <a:ext uri="{FF2B5EF4-FFF2-40B4-BE49-F238E27FC236}">
              <a16:creationId xmlns:a16="http://schemas.microsoft.com/office/drawing/2014/main" id="{9AEB249F-3AAE-430B-AC4F-9C8BFA690742}"/>
            </a:ext>
          </a:extLst>
        </xdr:cNvPr>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69" name="n_3mainValue【公営住宅】&#10;一人当たり面積">
          <a:extLst>
            <a:ext uri="{FF2B5EF4-FFF2-40B4-BE49-F238E27FC236}">
              <a16:creationId xmlns:a16="http://schemas.microsoft.com/office/drawing/2014/main" id="{C704BB1F-FD9B-417C-B281-5BC00117C644}"/>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79112</xdr:rowOff>
    </xdr:from>
    <xdr:ext cx="469744" cy="259045"/>
    <xdr:sp macro="" textlink="">
      <xdr:nvSpPr>
        <xdr:cNvPr id="370" name="n_4mainValue【公営住宅】&#10;一人当たり面積">
          <a:extLst>
            <a:ext uri="{FF2B5EF4-FFF2-40B4-BE49-F238E27FC236}">
              <a16:creationId xmlns:a16="http://schemas.microsoft.com/office/drawing/2014/main" id="{20B43722-A420-40A6-BCA9-0D9D4B8E2CE4}"/>
            </a:ext>
          </a:extLst>
        </xdr:cNvPr>
        <xdr:cNvSpPr txBox="1"/>
      </xdr:nvSpPr>
      <xdr:spPr>
        <a:xfrm>
          <a:off x="6737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E85AEBE3-82D4-4337-9209-7833209DF3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DA0241DE-ACAE-4416-9420-15CC7D98C7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67C7BA4B-A59B-4D66-8E48-017BF08DD0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242854BC-0D33-4724-BEC0-D20FF988DB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85A07B89-9321-4694-A065-22236BC4B5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EAEF6A44-2CB8-463E-9061-7FE26147E1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DBAE3728-15E8-4D75-A421-301F0C22244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F9D18970-65B0-4BC6-89BE-EFEE2382763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E1AB85AA-61C4-4C7E-8151-FAA8D9C8517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7745BEAA-72B8-4721-8897-05F43E9D259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6CDBE2D8-B7EE-48D8-B207-AC88A244D1E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51B6B818-1E20-4AC3-8C0F-CD9ECC913ED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05787618-1A47-4BB3-864E-7247ED48742E}"/>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5F0D4FA5-D187-42BC-96F0-6D22F98B8E5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4B726F05-D17E-424E-9156-77692372915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31871CD7-F906-41FC-9B95-396A82D83B7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8E9CE77E-8672-4B1E-AE16-1CA41F4C472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FC9E7888-39CC-41BE-AA97-E440408750F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F37E793F-69D7-4AAF-B153-5BE1E6B9B1D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BE9CC90F-6E4E-46C2-BA59-A843FBF03CE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4200964C-4D06-4005-966B-940F2A0215CE}"/>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221186E2-196F-4C79-BFCE-836769AF5A8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2E11B491-5E37-44E1-96C5-43739690045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9D7E8FFC-5510-42C8-822D-5133450DF941}"/>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BB3C0E96-8120-457D-8134-AAB640A75E84}"/>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330ECC76-3F8B-4D48-AF86-C4D772ED508E}"/>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43A308A0-08EE-4EEA-8124-6D9765A846E4}"/>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C685CE10-B4E5-414B-A446-A3F2B2BDFFA9}"/>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118763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36FAE30E-DFE7-4692-AC7E-7F7645B948D4}"/>
            </a:ext>
          </a:extLst>
        </xdr:cNvPr>
        <xdr:cNvSpPr txBox="1"/>
      </xdr:nvSpPr>
      <xdr:spPr>
        <a:xfrm>
          <a:off x="4673600" y="18292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5D8F6E1D-6AC2-49DA-9112-51A533E85B87}"/>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E0A09A30-A3ED-4CFD-B378-7858C899BF10}"/>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104AD432-CAA2-4828-B618-58F44125F0B0}"/>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3D840B8B-3E08-4F15-8085-63E525431EDB}"/>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6A98102C-222C-4903-881F-7545C95C2E19}"/>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BB90A15A-F70E-4360-8DA0-16C3D0E3D8A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D7D774F6-5324-4484-89DF-04FF3F0AE36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44FC036B-04D1-4DF0-A5E8-E4E70ACED7A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8AC4F0D-F68E-4759-82C5-4B0607FA563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47B1DAF-4CD2-4351-9A23-BED2FA011E3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4445</xdr:rowOff>
    </xdr:from>
    <xdr:to>
      <xdr:col>24</xdr:col>
      <xdr:colOff>114300</xdr:colOff>
      <xdr:row>108</xdr:row>
      <xdr:rowOff>106045</xdr:rowOff>
    </xdr:to>
    <xdr:sp macro="" textlink="">
      <xdr:nvSpPr>
        <xdr:cNvPr id="410" name="楕円 409">
          <a:extLst>
            <a:ext uri="{FF2B5EF4-FFF2-40B4-BE49-F238E27FC236}">
              <a16:creationId xmlns:a16="http://schemas.microsoft.com/office/drawing/2014/main" id="{638CA12A-71FC-475F-8D38-0B1A91FBA89B}"/>
            </a:ext>
          </a:extLst>
        </xdr:cNvPr>
        <xdr:cNvSpPr/>
      </xdr:nvSpPr>
      <xdr:spPr>
        <a:xfrm>
          <a:off x="45847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154322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7B4F5777-EA8F-49E0-8FCC-F18A7B971E2D}"/>
            </a:ext>
          </a:extLst>
        </xdr:cNvPr>
        <xdr:cNvSpPr txBox="1"/>
      </xdr:nvSpPr>
      <xdr:spPr>
        <a:xfrm>
          <a:off x="4673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636</xdr:rowOff>
    </xdr:from>
    <xdr:to>
      <xdr:col>20</xdr:col>
      <xdr:colOff>38100</xdr:colOff>
      <xdr:row>108</xdr:row>
      <xdr:rowOff>102236</xdr:rowOff>
    </xdr:to>
    <xdr:sp macro="" textlink="">
      <xdr:nvSpPr>
        <xdr:cNvPr id="412" name="楕円 411">
          <a:extLst>
            <a:ext uri="{FF2B5EF4-FFF2-40B4-BE49-F238E27FC236}">
              <a16:creationId xmlns:a16="http://schemas.microsoft.com/office/drawing/2014/main" id="{F136C625-D800-431D-82AC-43FEF97DAB9C}"/>
            </a:ext>
          </a:extLst>
        </xdr:cNvPr>
        <xdr:cNvSpPr/>
      </xdr:nvSpPr>
      <xdr:spPr>
        <a:xfrm>
          <a:off x="3746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51436</xdr:rowOff>
    </xdr:from>
    <xdr:to>
      <xdr:col>24</xdr:col>
      <xdr:colOff>63500</xdr:colOff>
      <xdr:row>108</xdr:row>
      <xdr:rowOff>55245</xdr:rowOff>
    </xdr:to>
    <xdr:cxnSp macro="">
      <xdr:nvCxnSpPr>
        <xdr:cNvPr id="413" name="直線コネクタ 412">
          <a:extLst>
            <a:ext uri="{FF2B5EF4-FFF2-40B4-BE49-F238E27FC236}">
              <a16:creationId xmlns:a16="http://schemas.microsoft.com/office/drawing/2014/main" id="{BF883C2E-9A45-4BE5-A7AE-5C5369CEA4FA}"/>
            </a:ext>
          </a:extLst>
        </xdr:cNvPr>
        <xdr:cNvCxnSpPr/>
      </xdr:nvCxnSpPr>
      <xdr:spPr>
        <a:xfrm>
          <a:off x="3797300" y="185680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153036</xdr:rowOff>
    </xdr:from>
    <xdr:to>
      <xdr:col>15</xdr:col>
      <xdr:colOff>101600</xdr:colOff>
      <xdr:row>108</xdr:row>
      <xdr:rowOff>83186</xdr:rowOff>
    </xdr:to>
    <xdr:sp macro="" textlink="">
      <xdr:nvSpPr>
        <xdr:cNvPr id="414" name="楕円 413">
          <a:extLst>
            <a:ext uri="{FF2B5EF4-FFF2-40B4-BE49-F238E27FC236}">
              <a16:creationId xmlns:a16="http://schemas.microsoft.com/office/drawing/2014/main" id="{EE209F36-1588-4732-A5BA-B8706DCD28F7}"/>
            </a:ext>
          </a:extLst>
        </xdr:cNvPr>
        <xdr:cNvSpPr/>
      </xdr:nvSpPr>
      <xdr:spPr>
        <a:xfrm>
          <a:off x="2857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32386</xdr:rowOff>
    </xdr:from>
    <xdr:to>
      <xdr:col>19</xdr:col>
      <xdr:colOff>177800</xdr:colOff>
      <xdr:row>108</xdr:row>
      <xdr:rowOff>51436</xdr:rowOff>
    </xdr:to>
    <xdr:cxnSp macro="">
      <xdr:nvCxnSpPr>
        <xdr:cNvPr id="415" name="直線コネクタ 414">
          <a:extLst>
            <a:ext uri="{FF2B5EF4-FFF2-40B4-BE49-F238E27FC236}">
              <a16:creationId xmlns:a16="http://schemas.microsoft.com/office/drawing/2014/main" id="{2F26451D-E4A1-423D-94B2-EEA0511C2DF8}"/>
            </a:ext>
          </a:extLst>
        </xdr:cNvPr>
        <xdr:cNvCxnSpPr/>
      </xdr:nvCxnSpPr>
      <xdr:spPr>
        <a:xfrm>
          <a:off x="2908300" y="185489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132080</xdr:rowOff>
    </xdr:from>
    <xdr:to>
      <xdr:col>10</xdr:col>
      <xdr:colOff>165100</xdr:colOff>
      <xdr:row>108</xdr:row>
      <xdr:rowOff>62230</xdr:rowOff>
    </xdr:to>
    <xdr:sp macro="" textlink="">
      <xdr:nvSpPr>
        <xdr:cNvPr id="416" name="楕円 415">
          <a:extLst>
            <a:ext uri="{FF2B5EF4-FFF2-40B4-BE49-F238E27FC236}">
              <a16:creationId xmlns:a16="http://schemas.microsoft.com/office/drawing/2014/main" id="{BA96749B-ED5B-4F47-8973-A0CD39F6D4D5}"/>
            </a:ext>
          </a:extLst>
        </xdr:cNvPr>
        <xdr:cNvSpPr/>
      </xdr:nvSpPr>
      <xdr:spPr>
        <a:xfrm>
          <a:off x="1968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11430</xdr:rowOff>
    </xdr:from>
    <xdr:to>
      <xdr:col>15</xdr:col>
      <xdr:colOff>50800</xdr:colOff>
      <xdr:row>108</xdr:row>
      <xdr:rowOff>32386</xdr:rowOff>
    </xdr:to>
    <xdr:cxnSp macro="">
      <xdr:nvCxnSpPr>
        <xdr:cNvPr id="417" name="直線コネクタ 416">
          <a:extLst>
            <a:ext uri="{FF2B5EF4-FFF2-40B4-BE49-F238E27FC236}">
              <a16:creationId xmlns:a16="http://schemas.microsoft.com/office/drawing/2014/main" id="{8828461D-FFDA-4085-A5AA-873D7B0B30CE}"/>
            </a:ext>
          </a:extLst>
        </xdr:cNvPr>
        <xdr:cNvCxnSpPr/>
      </xdr:nvCxnSpPr>
      <xdr:spPr>
        <a:xfrm>
          <a:off x="2019300" y="185280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101600</xdr:rowOff>
    </xdr:from>
    <xdr:to>
      <xdr:col>6</xdr:col>
      <xdr:colOff>38100</xdr:colOff>
      <xdr:row>108</xdr:row>
      <xdr:rowOff>31750</xdr:rowOff>
    </xdr:to>
    <xdr:sp macro="" textlink="">
      <xdr:nvSpPr>
        <xdr:cNvPr id="418" name="楕円 417">
          <a:extLst>
            <a:ext uri="{FF2B5EF4-FFF2-40B4-BE49-F238E27FC236}">
              <a16:creationId xmlns:a16="http://schemas.microsoft.com/office/drawing/2014/main" id="{44CA392D-DE43-4EFB-BA34-E01C21654F19}"/>
            </a:ext>
          </a:extLst>
        </xdr:cNvPr>
        <xdr:cNvSpPr/>
      </xdr:nvSpPr>
      <xdr:spPr>
        <a:xfrm>
          <a:off x="1079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152400</xdr:rowOff>
    </xdr:from>
    <xdr:to>
      <xdr:col>10</xdr:col>
      <xdr:colOff>114300</xdr:colOff>
      <xdr:row>108</xdr:row>
      <xdr:rowOff>11430</xdr:rowOff>
    </xdr:to>
    <xdr:cxnSp macro="">
      <xdr:nvCxnSpPr>
        <xdr:cNvPr id="419" name="直線コネクタ 418">
          <a:extLst>
            <a:ext uri="{FF2B5EF4-FFF2-40B4-BE49-F238E27FC236}">
              <a16:creationId xmlns:a16="http://schemas.microsoft.com/office/drawing/2014/main" id="{E32526E1-D29A-4F4D-9CC7-E70735F067FD}"/>
            </a:ext>
          </a:extLst>
        </xdr:cNvPr>
        <xdr:cNvCxnSpPr/>
      </xdr:nvCxnSpPr>
      <xdr:spPr>
        <a:xfrm>
          <a:off x="1130300" y="18497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164482</xdr:rowOff>
    </xdr:from>
    <xdr:ext cx="405111" cy="259045"/>
    <xdr:sp macro="" textlink="">
      <xdr:nvSpPr>
        <xdr:cNvPr id="420" name="n_1aveValue【港湾・漁港】&#10;有形固定資産減価償却率">
          <a:extLst>
            <a:ext uri="{FF2B5EF4-FFF2-40B4-BE49-F238E27FC236}">
              <a16:creationId xmlns:a16="http://schemas.microsoft.com/office/drawing/2014/main" id="{8F017BFE-F149-4DE6-9FCD-59B731173F14}"/>
            </a:ext>
          </a:extLst>
        </xdr:cNvPr>
        <xdr:cNvSpPr txBox="1"/>
      </xdr:nvSpPr>
      <xdr:spPr>
        <a:xfrm>
          <a:off x="3582044" y="1816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126382</xdr:rowOff>
    </xdr:from>
    <xdr:ext cx="405111" cy="259045"/>
    <xdr:sp macro="" textlink="">
      <xdr:nvSpPr>
        <xdr:cNvPr id="421" name="n_2aveValue【港湾・漁港】&#10;有形固定資産減価償却率">
          <a:extLst>
            <a:ext uri="{FF2B5EF4-FFF2-40B4-BE49-F238E27FC236}">
              <a16:creationId xmlns:a16="http://schemas.microsoft.com/office/drawing/2014/main" id="{18AF4FA3-F58D-410E-B09A-CBCAF3176928}"/>
            </a:ext>
          </a:extLst>
        </xdr:cNvPr>
        <xdr:cNvSpPr txBox="1"/>
      </xdr:nvSpPr>
      <xdr:spPr>
        <a:xfrm>
          <a:off x="2705744" y="181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109238</xdr:rowOff>
    </xdr:from>
    <xdr:ext cx="405111" cy="259045"/>
    <xdr:sp macro="" textlink="">
      <xdr:nvSpPr>
        <xdr:cNvPr id="422" name="n_3aveValue【港湾・漁港】&#10;有形固定資産減価償却率">
          <a:extLst>
            <a:ext uri="{FF2B5EF4-FFF2-40B4-BE49-F238E27FC236}">
              <a16:creationId xmlns:a16="http://schemas.microsoft.com/office/drawing/2014/main" id="{6C68148C-C496-42AC-8494-70AC8D4FB8BD}"/>
            </a:ext>
          </a:extLst>
        </xdr:cNvPr>
        <xdr:cNvSpPr txBox="1"/>
      </xdr:nvSpPr>
      <xdr:spPr>
        <a:xfrm>
          <a:off x="1816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71138</xdr:rowOff>
    </xdr:from>
    <xdr:ext cx="405111" cy="259045"/>
    <xdr:sp macro="" textlink="">
      <xdr:nvSpPr>
        <xdr:cNvPr id="423" name="n_4aveValue【港湾・漁港】&#10;有形固定資産減価償却率">
          <a:extLst>
            <a:ext uri="{FF2B5EF4-FFF2-40B4-BE49-F238E27FC236}">
              <a16:creationId xmlns:a16="http://schemas.microsoft.com/office/drawing/2014/main" id="{8648AF55-33A3-408F-B142-DF5CE2BE3CC9}"/>
            </a:ext>
          </a:extLst>
        </xdr:cNvPr>
        <xdr:cNvSpPr txBox="1"/>
      </xdr:nvSpPr>
      <xdr:spPr>
        <a:xfrm>
          <a:off x="927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93363</xdr:rowOff>
    </xdr:from>
    <xdr:ext cx="405111" cy="259045"/>
    <xdr:sp macro="" textlink="">
      <xdr:nvSpPr>
        <xdr:cNvPr id="424" name="n_1mainValue【港湾・漁港】&#10;有形固定資産減価償却率">
          <a:extLst>
            <a:ext uri="{FF2B5EF4-FFF2-40B4-BE49-F238E27FC236}">
              <a16:creationId xmlns:a16="http://schemas.microsoft.com/office/drawing/2014/main" id="{2E96E678-58C7-4F77-BE06-E8B09E276E11}"/>
            </a:ext>
          </a:extLst>
        </xdr:cNvPr>
        <xdr:cNvSpPr txBox="1"/>
      </xdr:nvSpPr>
      <xdr:spPr>
        <a:xfrm>
          <a:off x="35820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74313</xdr:rowOff>
    </xdr:from>
    <xdr:ext cx="405111" cy="259045"/>
    <xdr:sp macro="" textlink="">
      <xdr:nvSpPr>
        <xdr:cNvPr id="425" name="n_2mainValue【港湾・漁港】&#10;有形固定資産減価償却率">
          <a:extLst>
            <a:ext uri="{FF2B5EF4-FFF2-40B4-BE49-F238E27FC236}">
              <a16:creationId xmlns:a16="http://schemas.microsoft.com/office/drawing/2014/main" id="{3DEE6521-9CC7-43E2-B17E-4A3586001BF4}"/>
            </a:ext>
          </a:extLst>
        </xdr:cNvPr>
        <xdr:cNvSpPr txBox="1"/>
      </xdr:nvSpPr>
      <xdr:spPr>
        <a:xfrm>
          <a:off x="2705744"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53357</xdr:rowOff>
    </xdr:from>
    <xdr:ext cx="405111" cy="259045"/>
    <xdr:sp macro="" textlink="">
      <xdr:nvSpPr>
        <xdr:cNvPr id="426" name="n_3mainValue【港湾・漁港】&#10;有形固定資産減価償却率">
          <a:extLst>
            <a:ext uri="{FF2B5EF4-FFF2-40B4-BE49-F238E27FC236}">
              <a16:creationId xmlns:a16="http://schemas.microsoft.com/office/drawing/2014/main" id="{FC64C6FE-0BDF-4E3F-A012-CF6BE114E030}"/>
            </a:ext>
          </a:extLst>
        </xdr:cNvPr>
        <xdr:cNvSpPr txBox="1"/>
      </xdr:nvSpPr>
      <xdr:spPr>
        <a:xfrm>
          <a:off x="18167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22877</xdr:rowOff>
    </xdr:from>
    <xdr:ext cx="405111" cy="259045"/>
    <xdr:sp macro="" textlink="">
      <xdr:nvSpPr>
        <xdr:cNvPr id="427" name="n_4mainValue【港湾・漁港】&#10;有形固定資産減価償却率">
          <a:extLst>
            <a:ext uri="{FF2B5EF4-FFF2-40B4-BE49-F238E27FC236}">
              <a16:creationId xmlns:a16="http://schemas.microsoft.com/office/drawing/2014/main" id="{5D4CCD93-2C4B-4544-90BE-F9D7FD142846}"/>
            </a:ext>
          </a:extLst>
        </xdr:cNvPr>
        <xdr:cNvSpPr txBox="1"/>
      </xdr:nvSpPr>
      <xdr:spPr>
        <a:xfrm>
          <a:off x="927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EFB1D357-FDC9-45A8-8ABD-2E7C0DA7CA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F4AA5CB5-0E6A-4B7E-8BF5-6B0B722D3A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C1D25F6E-1F07-4D00-A4A5-3AB777D75D7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26335BAC-2F3B-4FD8-A123-44A441DE8C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6B17B39C-7EDE-4492-B1E2-A0612D6551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C677AC1A-9012-4DBD-A75F-F854C16E56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EBB86B4F-D350-4276-B2DE-5359338317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EB8C3813-E9BD-4014-9F9E-0AA04C34388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7CC2B693-8250-4823-8EA7-BE66B797B34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8D4E46A8-54CA-4AE4-9F02-202DE9759D2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AF22605D-62F4-44C1-BC17-2A49A38773E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13B9123F-8967-4985-A23D-FED7A1242EB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300AACAC-2130-4B31-A16A-39DAE8AF152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9C0DD69B-08D9-459C-885C-88A486BD0EB9}"/>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0FADF682-2E52-4632-ABF5-3A51D793AFA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31753575-1327-4770-9A41-6DBC0D05D23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9BDFFBFB-355A-48D2-9BBE-EAFB3916200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E2037D3C-A579-4154-B6ED-F27CE91D8E45}"/>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1D0CF495-730F-48E3-9890-8FFD7C56A1D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5DF6B748-1F2F-4684-AF1D-27B7A5C782EA}"/>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76ED69CF-C9EB-4C8B-8017-1C28437B7EB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8A7E9337-005E-481E-91D7-E1CAF7FB0D3C}"/>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5134A76E-3010-460A-8B4F-0E4E5D8FC787}"/>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41E393ED-ED87-4AC8-82BF-42AF87864665}"/>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411466A1-00C2-40DD-ACBE-C6A1A747C7AC}"/>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BF8E60CC-FCFA-4827-885E-5CB77FF64CAF}"/>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371F8F4B-3747-47CE-81E8-66D2AD57C552}"/>
            </a:ext>
          </a:extLst>
        </xdr:cNvPr>
        <xdr:cNvSpPr txBox="1"/>
      </xdr:nvSpPr>
      <xdr:spPr>
        <a:xfrm>
          <a:off x="10515600" y="17677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DAFB750E-A066-4470-B6E7-9F13FB12C402}"/>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6C7606AA-FA09-4CE6-BE3B-C3D8F77A260E}"/>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DA6EB4F5-BE2B-4500-95AA-E3F5A450AB9B}"/>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2E7D7278-B301-4890-A241-700A99637CCF}"/>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F18BFCFA-2D69-444B-9EF3-22B025D5A9D6}"/>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5C757AEE-B94F-4266-9D26-A6132D239C8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17B35AB6-EB77-41AE-BDF0-43DD919BCC2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72DC1FBA-44A0-4DBE-A978-349BB65376C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7A4979F-BD85-44CB-980F-2FD77C255D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F8454313-7345-40EF-8D12-A0443A62F54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158820</xdr:rowOff>
    </xdr:from>
    <xdr:to>
      <xdr:col>55</xdr:col>
      <xdr:colOff>50800</xdr:colOff>
      <xdr:row>105</xdr:row>
      <xdr:rowOff>88970</xdr:rowOff>
    </xdr:to>
    <xdr:sp macro="" textlink="">
      <xdr:nvSpPr>
        <xdr:cNvPr id="465" name="楕円 464">
          <a:extLst>
            <a:ext uri="{FF2B5EF4-FFF2-40B4-BE49-F238E27FC236}">
              <a16:creationId xmlns:a16="http://schemas.microsoft.com/office/drawing/2014/main" id="{522D1241-E472-4B65-94EE-5EA49C4D0156}"/>
            </a:ext>
          </a:extLst>
        </xdr:cNvPr>
        <xdr:cNvSpPr/>
      </xdr:nvSpPr>
      <xdr:spPr>
        <a:xfrm>
          <a:off x="10426700" y="179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137247</xdr:rowOff>
    </xdr:from>
    <xdr:ext cx="534377" cy="259045"/>
    <xdr:sp macro="" textlink="">
      <xdr:nvSpPr>
        <xdr:cNvPr id="466" name="【港湾・漁港】&#10;一人当たり有形固定資産（償却資産）額該当値テキスト">
          <a:extLst>
            <a:ext uri="{FF2B5EF4-FFF2-40B4-BE49-F238E27FC236}">
              <a16:creationId xmlns:a16="http://schemas.microsoft.com/office/drawing/2014/main" id="{627CF417-D67A-4462-A8F7-BE817823CDAE}"/>
            </a:ext>
          </a:extLst>
        </xdr:cNvPr>
        <xdr:cNvSpPr txBox="1"/>
      </xdr:nvSpPr>
      <xdr:spPr>
        <a:xfrm>
          <a:off x="10515600" y="179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419</xdr:rowOff>
    </xdr:from>
    <xdr:to>
      <xdr:col>50</xdr:col>
      <xdr:colOff>165100</xdr:colOff>
      <xdr:row>105</xdr:row>
      <xdr:rowOff>102019</xdr:rowOff>
    </xdr:to>
    <xdr:sp macro="" textlink="">
      <xdr:nvSpPr>
        <xdr:cNvPr id="467" name="楕円 466">
          <a:extLst>
            <a:ext uri="{FF2B5EF4-FFF2-40B4-BE49-F238E27FC236}">
              <a16:creationId xmlns:a16="http://schemas.microsoft.com/office/drawing/2014/main" id="{8EA09EFB-93CC-408D-A633-D8EB3DBEA54B}"/>
            </a:ext>
          </a:extLst>
        </xdr:cNvPr>
        <xdr:cNvSpPr/>
      </xdr:nvSpPr>
      <xdr:spPr>
        <a:xfrm>
          <a:off x="9588500" y="180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38170</xdr:rowOff>
    </xdr:from>
    <xdr:to>
      <xdr:col>55</xdr:col>
      <xdr:colOff>0</xdr:colOff>
      <xdr:row>105</xdr:row>
      <xdr:rowOff>51219</xdr:rowOff>
    </xdr:to>
    <xdr:cxnSp macro="">
      <xdr:nvCxnSpPr>
        <xdr:cNvPr id="468" name="直線コネクタ 467">
          <a:extLst>
            <a:ext uri="{FF2B5EF4-FFF2-40B4-BE49-F238E27FC236}">
              <a16:creationId xmlns:a16="http://schemas.microsoft.com/office/drawing/2014/main" id="{5F4EA501-AE0D-4332-9F29-CFE720A4189E}"/>
            </a:ext>
          </a:extLst>
        </xdr:cNvPr>
        <xdr:cNvCxnSpPr/>
      </xdr:nvCxnSpPr>
      <xdr:spPr>
        <a:xfrm flipV="1">
          <a:off x="9639300" y="18040420"/>
          <a:ext cx="8382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7432</xdr:rowOff>
    </xdr:from>
    <xdr:to>
      <xdr:col>46</xdr:col>
      <xdr:colOff>38100</xdr:colOff>
      <xdr:row>105</xdr:row>
      <xdr:rowOff>109032</xdr:rowOff>
    </xdr:to>
    <xdr:sp macro="" textlink="">
      <xdr:nvSpPr>
        <xdr:cNvPr id="469" name="楕円 468">
          <a:extLst>
            <a:ext uri="{FF2B5EF4-FFF2-40B4-BE49-F238E27FC236}">
              <a16:creationId xmlns:a16="http://schemas.microsoft.com/office/drawing/2014/main" id="{E9146044-C2FC-4CDD-A912-1722CB77BE82}"/>
            </a:ext>
          </a:extLst>
        </xdr:cNvPr>
        <xdr:cNvSpPr/>
      </xdr:nvSpPr>
      <xdr:spPr>
        <a:xfrm>
          <a:off x="8699500" y="180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51219</xdr:rowOff>
    </xdr:from>
    <xdr:to>
      <xdr:col>50</xdr:col>
      <xdr:colOff>114300</xdr:colOff>
      <xdr:row>105</xdr:row>
      <xdr:rowOff>58232</xdr:rowOff>
    </xdr:to>
    <xdr:cxnSp macro="">
      <xdr:nvCxnSpPr>
        <xdr:cNvPr id="470" name="直線コネクタ 469">
          <a:extLst>
            <a:ext uri="{FF2B5EF4-FFF2-40B4-BE49-F238E27FC236}">
              <a16:creationId xmlns:a16="http://schemas.microsoft.com/office/drawing/2014/main" id="{EE62860F-02C7-4647-8588-F33F7079EAE5}"/>
            </a:ext>
          </a:extLst>
        </xdr:cNvPr>
        <xdr:cNvCxnSpPr/>
      </xdr:nvCxnSpPr>
      <xdr:spPr>
        <a:xfrm flipV="1">
          <a:off x="8750300" y="18053469"/>
          <a:ext cx="8890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12534</xdr:rowOff>
    </xdr:from>
    <xdr:to>
      <xdr:col>41</xdr:col>
      <xdr:colOff>101600</xdr:colOff>
      <xdr:row>105</xdr:row>
      <xdr:rowOff>114134</xdr:rowOff>
    </xdr:to>
    <xdr:sp macro="" textlink="">
      <xdr:nvSpPr>
        <xdr:cNvPr id="471" name="楕円 470">
          <a:extLst>
            <a:ext uri="{FF2B5EF4-FFF2-40B4-BE49-F238E27FC236}">
              <a16:creationId xmlns:a16="http://schemas.microsoft.com/office/drawing/2014/main" id="{6C370343-EBDF-42C4-BC6A-8EF2972467F7}"/>
            </a:ext>
          </a:extLst>
        </xdr:cNvPr>
        <xdr:cNvSpPr/>
      </xdr:nvSpPr>
      <xdr:spPr>
        <a:xfrm>
          <a:off x="7810500" y="18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58232</xdr:rowOff>
    </xdr:from>
    <xdr:to>
      <xdr:col>45</xdr:col>
      <xdr:colOff>177800</xdr:colOff>
      <xdr:row>105</xdr:row>
      <xdr:rowOff>63334</xdr:rowOff>
    </xdr:to>
    <xdr:cxnSp macro="">
      <xdr:nvCxnSpPr>
        <xdr:cNvPr id="472" name="直線コネクタ 471">
          <a:extLst>
            <a:ext uri="{FF2B5EF4-FFF2-40B4-BE49-F238E27FC236}">
              <a16:creationId xmlns:a16="http://schemas.microsoft.com/office/drawing/2014/main" id="{6C4BD300-2A6D-409E-896D-AECCC8BC3EE4}"/>
            </a:ext>
          </a:extLst>
        </xdr:cNvPr>
        <xdr:cNvCxnSpPr/>
      </xdr:nvCxnSpPr>
      <xdr:spPr>
        <a:xfrm flipV="1">
          <a:off x="7861300" y="18060482"/>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13038</xdr:rowOff>
    </xdr:from>
    <xdr:to>
      <xdr:col>36</xdr:col>
      <xdr:colOff>165100</xdr:colOff>
      <xdr:row>105</xdr:row>
      <xdr:rowOff>114638</xdr:rowOff>
    </xdr:to>
    <xdr:sp macro="" textlink="">
      <xdr:nvSpPr>
        <xdr:cNvPr id="473" name="楕円 472">
          <a:extLst>
            <a:ext uri="{FF2B5EF4-FFF2-40B4-BE49-F238E27FC236}">
              <a16:creationId xmlns:a16="http://schemas.microsoft.com/office/drawing/2014/main" id="{6FCCACBB-CBD5-44A1-8FB5-7FB9A9782679}"/>
            </a:ext>
          </a:extLst>
        </xdr:cNvPr>
        <xdr:cNvSpPr/>
      </xdr:nvSpPr>
      <xdr:spPr>
        <a:xfrm>
          <a:off x="6921500" y="18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63334</xdr:rowOff>
    </xdr:from>
    <xdr:to>
      <xdr:col>41</xdr:col>
      <xdr:colOff>50800</xdr:colOff>
      <xdr:row>105</xdr:row>
      <xdr:rowOff>63838</xdr:rowOff>
    </xdr:to>
    <xdr:cxnSp macro="">
      <xdr:nvCxnSpPr>
        <xdr:cNvPr id="474" name="直線コネクタ 473">
          <a:extLst>
            <a:ext uri="{FF2B5EF4-FFF2-40B4-BE49-F238E27FC236}">
              <a16:creationId xmlns:a16="http://schemas.microsoft.com/office/drawing/2014/main" id="{2CEF93D6-2DD0-4D5F-9146-384AB21B4E20}"/>
            </a:ext>
          </a:extLst>
        </xdr:cNvPr>
        <xdr:cNvCxnSpPr/>
      </xdr:nvCxnSpPr>
      <xdr:spPr>
        <a:xfrm flipV="1">
          <a:off x="6972300" y="18065584"/>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9579252D-CA8E-46F2-BB12-9D0C60AE0398}"/>
            </a:ext>
          </a:extLst>
        </xdr:cNvPr>
        <xdr:cNvSpPr txBox="1"/>
      </xdr:nvSpPr>
      <xdr:spPr>
        <a:xfrm>
          <a:off x="9359411" y="176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9DE8A313-DE66-45CD-9C35-9C46C59E9298}"/>
            </a:ext>
          </a:extLst>
        </xdr:cNvPr>
        <xdr:cNvSpPr txBox="1"/>
      </xdr:nvSpPr>
      <xdr:spPr>
        <a:xfrm>
          <a:off x="84831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BDC42367-641C-49C5-A6C0-183E8D2F282C}"/>
            </a:ext>
          </a:extLst>
        </xdr:cNvPr>
        <xdr:cNvSpPr txBox="1"/>
      </xdr:nvSpPr>
      <xdr:spPr>
        <a:xfrm>
          <a:off x="7594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E801F6DD-746D-489B-9FB1-B86ED4DE1E33}"/>
            </a:ext>
          </a:extLst>
        </xdr:cNvPr>
        <xdr:cNvSpPr txBox="1"/>
      </xdr:nvSpPr>
      <xdr:spPr>
        <a:xfrm>
          <a:off x="6705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93146</xdr:rowOff>
    </xdr:from>
    <xdr:ext cx="534377" cy="259045"/>
    <xdr:sp macro="" textlink="">
      <xdr:nvSpPr>
        <xdr:cNvPr id="479" name="n_1mainValue【港湾・漁港】&#10;一人当たり有形固定資産（償却資産）額">
          <a:extLst>
            <a:ext uri="{FF2B5EF4-FFF2-40B4-BE49-F238E27FC236}">
              <a16:creationId xmlns:a16="http://schemas.microsoft.com/office/drawing/2014/main" id="{93D69362-0161-4646-AC5D-E47566F87CC7}"/>
            </a:ext>
          </a:extLst>
        </xdr:cNvPr>
        <xdr:cNvSpPr txBox="1"/>
      </xdr:nvSpPr>
      <xdr:spPr>
        <a:xfrm>
          <a:off x="9359411" y="180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100159</xdr:rowOff>
    </xdr:from>
    <xdr:ext cx="534377" cy="259045"/>
    <xdr:sp macro="" textlink="">
      <xdr:nvSpPr>
        <xdr:cNvPr id="480" name="n_2mainValue【港湾・漁港】&#10;一人当たり有形固定資産（償却資産）額">
          <a:extLst>
            <a:ext uri="{FF2B5EF4-FFF2-40B4-BE49-F238E27FC236}">
              <a16:creationId xmlns:a16="http://schemas.microsoft.com/office/drawing/2014/main" id="{1EAFB6F3-21BF-4C69-8DC6-DD6DFB4B4BCA}"/>
            </a:ext>
          </a:extLst>
        </xdr:cNvPr>
        <xdr:cNvSpPr txBox="1"/>
      </xdr:nvSpPr>
      <xdr:spPr>
        <a:xfrm>
          <a:off x="8483111" y="181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105261</xdr:rowOff>
    </xdr:from>
    <xdr:ext cx="534377" cy="259045"/>
    <xdr:sp macro="" textlink="">
      <xdr:nvSpPr>
        <xdr:cNvPr id="481" name="n_3mainValue【港湾・漁港】&#10;一人当たり有形固定資産（償却資産）額">
          <a:extLst>
            <a:ext uri="{FF2B5EF4-FFF2-40B4-BE49-F238E27FC236}">
              <a16:creationId xmlns:a16="http://schemas.microsoft.com/office/drawing/2014/main" id="{2F4404DE-51CC-4B15-B489-AC37E0AB54B4}"/>
            </a:ext>
          </a:extLst>
        </xdr:cNvPr>
        <xdr:cNvSpPr txBox="1"/>
      </xdr:nvSpPr>
      <xdr:spPr>
        <a:xfrm>
          <a:off x="7594111" y="181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105765</xdr:rowOff>
    </xdr:from>
    <xdr:ext cx="534377" cy="259045"/>
    <xdr:sp macro="" textlink="">
      <xdr:nvSpPr>
        <xdr:cNvPr id="482" name="n_4mainValue【港湾・漁港】&#10;一人当たり有形固定資産（償却資産）額">
          <a:extLst>
            <a:ext uri="{FF2B5EF4-FFF2-40B4-BE49-F238E27FC236}">
              <a16:creationId xmlns:a16="http://schemas.microsoft.com/office/drawing/2014/main" id="{B5E41F07-CF8B-4777-B7EE-9D5FC3C38555}"/>
            </a:ext>
          </a:extLst>
        </xdr:cNvPr>
        <xdr:cNvSpPr txBox="1"/>
      </xdr:nvSpPr>
      <xdr:spPr>
        <a:xfrm>
          <a:off x="6705111" y="181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2C5981B-B2E7-4652-A20D-041C49C69E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E6E1F720-4957-436B-A587-827C1F02149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74FFA192-BB93-4D1C-80F9-46FC878308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77D7E55B-5C17-487D-A943-3F57E50883C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20FC2149-60CC-4602-A309-B38EF9B10E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BC1F4702-F10F-4E40-B318-B6A8BAAC93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0413C31E-894E-4E6B-A8E4-6DE2FD2994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EFEA662F-4F84-44EC-8648-973A0B8711B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283F0086-8ADA-4D8F-B82E-CE4A6AC3BDB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9B73109C-912D-4EEB-86C4-8AD5333CFA3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B5284968-DE64-4C25-9182-F65BB6B03C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B01E4668-3669-4EB2-AF78-1E7C052B226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B976F60E-BA65-41CA-864F-A05B4D16AB38}"/>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B1967A0D-C878-4632-B663-D4947A226A6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73661EE4-6FC9-429E-89C2-E770FDF9623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C7444D3F-38FF-4396-A7D7-828D06A2BC4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6BC78E16-9611-4022-887D-674550076D6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52FDE2CA-6341-4012-A688-9E95FC37030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3E83CF16-A044-470F-895C-E3B9DC7CA55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07DC9BD9-636E-4A44-BB3D-9982030F8B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165B0E94-894A-4181-88CA-8368EC8709D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767AE4B6-5AED-4320-A8D7-0B978E8B1E5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CB5AC04F-FE15-4900-B1BD-624AE12826A1}"/>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FDEBD015-049B-4708-8342-1AC8250053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7561A28A-7B62-4129-9490-04E27F6A6D9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8FB99C5-B252-4FD5-901B-C25CCC2F534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3A724B45-41BF-474C-AC81-02B8517C6ADA}"/>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945A8668-D3AC-4133-B126-704071068298}"/>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0AFB150A-ADE6-4087-A868-3BDC4734AA73}"/>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942233CB-C5F2-4F41-B869-A2A95AE0CC35}"/>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848AF298-29BA-4E70-B1D3-A8AE55466429}"/>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EDC58A1A-88E3-4949-B432-D23E7D5B362C}"/>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85E1DF8F-C6C1-4CF5-B4AF-DD00F25E758E}"/>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915477B8-0633-4395-90AC-9157CF8BAD9A}"/>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67880C8C-80C6-4C2F-9257-2DD622B598E5}"/>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8B43D87D-943B-4113-9E32-C69C003C9A56}"/>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D3813457-8581-45E2-8817-C10E731B2DB2}"/>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2BBB1FB9-3F1B-45AF-AF51-FE1FDF48D9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F415BE07-E3D2-4668-9F66-C70D576C25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86A7DA34-BAFE-420D-89A3-DEF296DD5B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8DA701C-0A20-4039-982D-6F8B26517E8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0B9B7E1-EDD7-442D-BA7C-D2CF06E8AE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118473</xdr:rowOff>
    </xdr:from>
    <xdr:to>
      <xdr:col>85</xdr:col>
      <xdr:colOff>177800</xdr:colOff>
      <xdr:row>34</xdr:row>
      <xdr:rowOff>48623</xdr:rowOff>
    </xdr:to>
    <xdr:sp macro="" textlink="">
      <xdr:nvSpPr>
        <xdr:cNvPr id="525" name="楕円 524">
          <a:extLst>
            <a:ext uri="{FF2B5EF4-FFF2-40B4-BE49-F238E27FC236}">
              <a16:creationId xmlns:a16="http://schemas.microsoft.com/office/drawing/2014/main" id="{F849D92C-AE50-4100-9B19-CB1E54D0BA97}"/>
            </a:ext>
          </a:extLst>
        </xdr:cNvPr>
        <xdr:cNvSpPr/>
      </xdr:nvSpPr>
      <xdr:spPr>
        <a:xfrm>
          <a:off x="162687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33400</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BF02D35D-563E-4963-9D35-AC0C96935DE2}"/>
            </a:ext>
          </a:extLst>
        </xdr:cNvPr>
        <xdr:cNvSpPr txBox="1"/>
      </xdr:nvSpPr>
      <xdr:spPr>
        <a:xfrm>
          <a:off x="16357600" y="569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527" name="楕円 526">
          <a:extLst>
            <a:ext uri="{FF2B5EF4-FFF2-40B4-BE49-F238E27FC236}">
              <a16:creationId xmlns:a16="http://schemas.microsoft.com/office/drawing/2014/main" id="{8DA51F58-E579-4A92-A9D9-C000878164DB}"/>
            </a:ext>
          </a:extLst>
        </xdr:cNvPr>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169273</xdr:rowOff>
    </xdr:from>
    <xdr:to>
      <xdr:col>85</xdr:col>
      <xdr:colOff>127000</xdr:colOff>
      <xdr:row>35</xdr:row>
      <xdr:rowOff>28847</xdr:rowOff>
    </xdr:to>
    <xdr:cxnSp macro="">
      <xdr:nvCxnSpPr>
        <xdr:cNvPr id="528" name="直線コネクタ 527">
          <a:extLst>
            <a:ext uri="{FF2B5EF4-FFF2-40B4-BE49-F238E27FC236}">
              <a16:creationId xmlns:a16="http://schemas.microsoft.com/office/drawing/2014/main" id="{CB2413A4-B86D-4DEB-A896-7DE4825DFC46}"/>
            </a:ext>
          </a:extLst>
        </xdr:cNvPr>
        <xdr:cNvCxnSpPr/>
      </xdr:nvCxnSpPr>
      <xdr:spPr>
        <a:xfrm flipV="1">
          <a:off x="15481300" y="5827123"/>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xdr:rowOff>
    </xdr:from>
    <xdr:to>
      <xdr:col>76</xdr:col>
      <xdr:colOff>165100</xdr:colOff>
      <xdr:row>35</xdr:row>
      <xdr:rowOff>112304</xdr:rowOff>
    </xdr:to>
    <xdr:sp macro="" textlink="">
      <xdr:nvSpPr>
        <xdr:cNvPr id="529" name="楕円 528">
          <a:extLst>
            <a:ext uri="{FF2B5EF4-FFF2-40B4-BE49-F238E27FC236}">
              <a16:creationId xmlns:a16="http://schemas.microsoft.com/office/drawing/2014/main" id="{F421DB9B-5980-46CF-ADF1-754F1F93B27D}"/>
            </a:ext>
          </a:extLst>
        </xdr:cNvPr>
        <xdr:cNvSpPr/>
      </xdr:nvSpPr>
      <xdr:spPr>
        <a:xfrm>
          <a:off x="14541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28847</xdr:rowOff>
    </xdr:from>
    <xdr:to>
      <xdr:col>81</xdr:col>
      <xdr:colOff>50800</xdr:colOff>
      <xdr:row>35</xdr:row>
      <xdr:rowOff>61504</xdr:rowOff>
    </xdr:to>
    <xdr:cxnSp macro="">
      <xdr:nvCxnSpPr>
        <xdr:cNvPr id="530" name="直線コネクタ 529">
          <a:extLst>
            <a:ext uri="{FF2B5EF4-FFF2-40B4-BE49-F238E27FC236}">
              <a16:creationId xmlns:a16="http://schemas.microsoft.com/office/drawing/2014/main" id="{E21AE466-4B43-489E-8D34-7EBA47930C1E}"/>
            </a:ext>
          </a:extLst>
        </xdr:cNvPr>
        <xdr:cNvCxnSpPr/>
      </xdr:nvCxnSpPr>
      <xdr:spPr>
        <a:xfrm flipV="1">
          <a:off x="14592300" y="60295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108676</xdr:rowOff>
    </xdr:from>
    <xdr:to>
      <xdr:col>72</xdr:col>
      <xdr:colOff>38100</xdr:colOff>
      <xdr:row>38</xdr:row>
      <xdr:rowOff>38826</xdr:rowOff>
    </xdr:to>
    <xdr:sp macro="" textlink="">
      <xdr:nvSpPr>
        <xdr:cNvPr id="531" name="楕円 530">
          <a:extLst>
            <a:ext uri="{FF2B5EF4-FFF2-40B4-BE49-F238E27FC236}">
              <a16:creationId xmlns:a16="http://schemas.microsoft.com/office/drawing/2014/main" id="{C52EC955-FC51-4A4F-BA36-21B8B3069043}"/>
            </a:ext>
          </a:extLst>
        </xdr:cNvPr>
        <xdr:cNvSpPr/>
      </xdr:nvSpPr>
      <xdr:spPr>
        <a:xfrm>
          <a:off x="13652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61504</xdr:rowOff>
    </xdr:from>
    <xdr:to>
      <xdr:col>76</xdr:col>
      <xdr:colOff>114300</xdr:colOff>
      <xdr:row>37</xdr:row>
      <xdr:rowOff>159476</xdr:rowOff>
    </xdr:to>
    <xdr:cxnSp macro="">
      <xdr:nvCxnSpPr>
        <xdr:cNvPr id="532" name="直線コネクタ 531">
          <a:extLst>
            <a:ext uri="{FF2B5EF4-FFF2-40B4-BE49-F238E27FC236}">
              <a16:creationId xmlns:a16="http://schemas.microsoft.com/office/drawing/2014/main" id="{48ECF440-3716-44A3-8B1F-1387F4448C10}"/>
            </a:ext>
          </a:extLst>
        </xdr:cNvPr>
        <xdr:cNvCxnSpPr/>
      </xdr:nvCxnSpPr>
      <xdr:spPr>
        <a:xfrm flipV="1">
          <a:off x="13703300" y="6062254"/>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100512</xdr:rowOff>
    </xdr:from>
    <xdr:to>
      <xdr:col>67</xdr:col>
      <xdr:colOff>101600</xdr:colOff>
      <xdr:row>41</xdr:row>
      <xdr:rowOff>30662</xdr:rowOff>
    </xdr:to>
    <xdr:sp macro="" textlink="">
      <xdr:nvSpPr>
        <xdr:cNvPr id="533" name="楕円 532">
          <a:extLst>
            <a:ext uri="{FF2B5EF4-FFF2-40B4-BE49-F238E27FC236}">
              <a16:creationId xmlns:a16="http://schemas.microsoft.com/office/drawing/2014/main" id="{91EC7FE0-2F00-4EE9-874B-11158E146929}"/>
            </a:ext>
          </a:extLst>
        </xdr:cNvPr>
        <xdr:cNvSpPr/>
      </xdr:nvSpPr>
      <xdr:spPr>
        <a:xfrm>
          <a:off x="12763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40</xdr:row>
      <xdr:rowOff>151312</xdr:rowOff>
    </xdr:to>
    <xdr:cxnSp macro="">
      <xdr:nvCxnSpPr>
        <xdr:cNvPr id="534" name="直線コネクタ 533">
          <a:extLst>
            <a:ext uri="{FF2B5EF4-FFF2-40B4-BE49-F238E27FC236}">
              <a16:creationId xmlns:a16="http://schemas.microsoft.com/office/drawing/2014/main" id="{291AD6A8-5EAB-4C28-8B40-A4B38C0D0198}"/>
            </a:ext>
          </a:extLst>
        </xdr:cNvPr>
        <xdr:cNvCxnSpPr/>
      </xdr:nvCxnSpPr>
      <xdr:spPr>
        <a:xfrm flipV="1">
          <a:off x="12814300" y="6503126"/>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6C16BE96-2406-47B6-9BB7-38E9415B4AA2}"/>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899A4D92-DDB1-4AF0-ACE2-E4C8534CB2A8}"/>
            </a:ext>
          </a:extLst>
        </xdr:cNvPr>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A7A9AE51-987A-4B3E-A197-2DC92230FD08}"/>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F0CE4396-722E-47D2-BECD-441CEFC1E86A}"/>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3F1F34D6-416F-4A66-9376-DAF9CBC6EB55}"/>
            </a:ext>
          </a:extLst>
        </xdr:cNvPr>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128831</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ACD3599D-E0CF-4F73-ACBF-340F79563829}"/>
            </a:ext>
          </a:extLst>
        </xdr:cNvPr>
        <xdr:cNvSpPr txBox="1"/>
      </xdr:nvSpPr>
      <xdr:spPr>
        <a:xfrm>
          <a:off x="14389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78B04D0A-49A7-4508-B14F-12D693F89924}"/>
            </a:ext>
          </a:extLst>
        </xdr:cNvPr>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21789</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BD2B536D-CD69-4063-B064-D28F8EC5E0FB}"/>
            </a:ext>
          </a:extLst>
        </xdr:cNvPr>
        <xdr:cNvSpPr txBox="1"/>
      </xdr:nvSpPr>
      <xdr:spPr>
        <a:xfrm>
          <a:off x="12611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6D433C16-E96F-4CE5-AFDB-E53B7906FF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50313FD6-A081-4B5F-9E6D-6CAE954E74F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E8EB4DD1-5D81-4281-BFFA-7830D09ED6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B82F495E-7D5C-4EDC-AB50-2518EE57D5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2669F3C9-AFAA-4859-B91C-8BA0C6B4F8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60C65A2A-22DA-49AF-89B5-2A79F1CE8BE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95247087-94A3-41E6-AAFD-C7AD49C0863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518EFEE-94E6-4B62-9751-F94899DB17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A8EA23F3-9E4E-44DF-995E-46E4BF8BDDF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AB7AFD6B-58D0-4FFB-97F2-D0FAD4D34CE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EEA750E9-191F-4B4D-AA8B-3E0B47F4D2F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142780A6-57DC-4F94-8B86-F839D298651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4C90DB0B-51F4-4460-9528-5BD243D8597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9C5F7595-C98C-43F8-BD8B-88200F5CD81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D21186EA-365F-457C-A87B-8353762871A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C64E34D2-9040-4222-958D-46C700CDAAC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2AC30BB6-DD56-4F0A-862E-6A2777260CD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229AA039-526B-4FE0-9343-5B2254F8750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8284A0D2-8795-4000-A0FC-C14FA5588E0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1D5E3D0F-5062-43FE-A42B-C6526554968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702A9E7F-D997-481B-805C-18609FA7776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42D6FC1D-FE31-4466-BC2B-04EB168AAF1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15E51157-6245-4638-A42D-DCDA493832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59603653-CAE4-45C4-8930-49EBA03D6CE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62F257F3-F09E-4F7E-B457-4DDE849642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8905188C-CD72-46D4-ABB4-D7167FD551BE}"/>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02083044-3C76-4554-B2AE-78609AA5D6A9}"/>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F22CD8DE-4672-4B4E-95D4-946131AFDAEE}"/>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48D82134-EB93-401B-A417-A57BFE79B469}"/>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a:extLst>
            <a:ext uri="{FF2B5EF4-FFF2-40B4-BE49-F238E27FC236}">
              <a16:creationId xmlns:a16="http://schemas.microsoft.com/office/drawing/2014/main" id="{5FF1897E-F7FC-46CC-A274-67CB2EA2BC22}"/>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DFCC4F39-E65E-4AB6-9129-763D8B17C62E}"/>
            </a:ext>
          </a:extLst>
        </xdr:cNvPr>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a:extLst>
            <a:ext uri="{FF2B5EF4-FFF2-40B4-BE49-F238E27FC236}">
              <a16:creationId xmlns:a16="http://schemas.microsoft.com/office/drawing/2014/main" id="{ABDE5500-EB78-46EE-AEC9-B0FAB927A60D}"/>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a:extLst>
            <a:ext uri="{FF2B5EF4-FFF2-40B4-BE49-F238E27FC236}">
              <a16:creationId xmlns:a16="http://schemas.microsoft.com/office/drawing/2014/main" id="{0BAD3F1F-18D8-4156-98EA-242CCFF934C9}"/>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a:extLst>
            <a:ext uri="{FF2B5EF4-FFF2-40B4-BE49-F238E27FC236}">
              <a16:creationId xmlns:a16="http://schemas.microsoft.com/office/drawing/2014/main" id="{DBEA2B06-BCA3-4F26-BC55-176150997EBF}"/>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a:extLst>
            <a:ext uri="{FF2B5EF4-FFF2-40B4-BE49-F238E27FC236}">
              <a16:creationId xmlns:a16="http://schemas.microsoft.com/office/drawing/2014/main" id="{76EF19D7-1017-4036-B4A1-F45581B38EEB}"/>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a:extLst>
            <a:ext uri="{FF2B5EF4-FFF2-40B4-BE49-F238E27FC236}">
              <a16:creationId xmlns:a16="http://schemas.microsoft.com/office/drawing/2014/main" id="{D705DA41-31AA-4DE4-9317-06641B07FF7E}"/>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1004287-C8F2-419A-AAE9-3171A038D2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5E80669-2E63-4215-963D-9B42E9FCD7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4C22213-5717-4421-89EF-15F77E79458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0AA3AEA-A46C-482F-99C8-FE3149FC70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817A69A-FD94-427C-B87B-CF8E774AAD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82550</xdr:rowOff>
    </xdr:from>
    <xdr:to>
      <xdr:col>116</xdr:col>
      <xdr:colOff>114300</xdr:colOff>
      <xdr:row>42</xdr:row>
      <xdr:rowOff>12700</xdr:rowOff>
    </xdr:to>
    <xdr:sp macro="" textlink="">
      <xdr:nvSpPr>
        <xdr:cNvPr id="584" name="楕円 583">
          <a:extLst>
            <a:ext uri="{FF2B5EF4-FFF2-40B4-BE49-F238E27FC236}">
              <a16:creationId xmlns:a16="http://schemas.microsoft.com/office/drawing/2014/main" id="{D85C2EDD-4E67-44E4-B5C7-5BAA1701F987}"/>
            </a:ext>
          </a:extLst>
        </xdr:cNvPr>
        <xdr:cNvSpPr/>
      </xdr:nvSpPr>
      <xdr:spPr>
        <a:xfrm>
          <a:off x="22110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168927</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597A4B42-88D9-438A-99C9-593A75156D9A}"/>
            </a:ext>
          </a:extLst>
        </xdr:cNvPr>
        <xdr:cNvSpPr txBox="1"/>
      </xdr:nvSpPr>
      <xdr:spPr>
        <a:xfrm>
          <a:off x="22199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586" name="楕円 585">
          <a:extLst>
            <a:ext uri="{FF2B5EF4-FFF2-40B4-BE49-F238E27FC236}">
              <a16:creationId xmlns:a16="http://schemas.microsoft.com/office/drawing/2014/main" id="{A0D9D0B4-EA56-43D5-B7B6-340C6DA404C2}"/>
            </a:ext>
          </a:extLst>
        </xdr:cNvPr>
        <xdr:cNvSpPr/>
      </xdr:nvSpPr>
      <xdr:spPr>
        <a:xfrm>
          <a:off x="2127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133350</xdr:rowOff>
    </xdr:from>
    <xdr:to>
      <xdr:col>116</xdr:col>
      <xdr:colOff>63500</xdr:colOff>
      <xdr:row>41</xdr:row>
      <xdr:rowOff>133350</xdr:rowOff>
    </xdr:to>
    <xdr:cxnSp macro="">
      <xdr:nvCxnSpPr>
        <xdr:cNvPr id="587" name="直線コネクタ 586">
          <a:extLst>
            <a:ext uri="{FF2B5EF4-FFF2-40B4-BE49-F238E27FC236}">
              <a16:creationId xmlns:a16="http://schemas.microsoft.com/office/drawing/2014/main" id="{D792D91C-EA09-4977-B743-703D3CC2309A}"/>
            </a:ext>
          </a:extLst>
        </xdr:cNvPr>
        <xdr:cNvCxnSpPr/>
      </xdr:nvCxnSpPr>
      <xdr:spPr>
        <a:xfrm>
          <a:off x="21323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60778</xdr:rowOff>
    </xdr:from>
    <xdr:to>
      <xdr:col>107</xdr:col>
      <xdr:colOff>101600</xdr:colOff>
      <xdr:row>41</xdr:row>
      <xdr:rowOff>162378</xdr:rowOff>
    </xdr:to>
    <xdr:sp macro="" textlink="">
      <xdr:nvSpPr>
        <xdr:cNvPr id="588" name="楕円 587">
          <a:extLst>
            <a:ext uri="{FF2B5EF4-FFF2-40B4-BE49-F238E27FC236}">
              <a16:creationId xmlns:a16="http://schemas.microsoft.com/office/drawing/2014/main" id="{1A428948-DCC7-4C56-B351-2A380251543A}"/>
            </a:ext>
          </a:extLst>
        </xdr:cNvPr>
        <xdr:cNvSpPr/>
      </xdr:nvSpPr>
      <xdr:spPr>
        <a:xfrm>
          <a:off x="20383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111578</xdr:rowOff>
    </xdr:from>
    <xdr:to>
      <xdr:col>111</xdr:col>
      <xdr:colOff>177800</xdr:colOff>
      <xdr:row>41</xdr:row>
      <xdr:rowOff>133350</xdr:rowOff>
    </xdr:to>
    <xdr:cxnSp macro="">
      <xdr:nvCxnSpPr>
        <xdr:cNvPr id="589" name="直線コネクタ 588">
          <a:extLst>
            <a:ext uri="{FF2B5EF4-FFF2-40B4-BE49-F238E27FC236}">
              <a16:creationId xmlns:a16="http://schemas.microsoft.com/office/drawing/2014/main" id="{42F425A2-2185-4C9B-A1BC-35C9971653DF}"/>
            </a:ext>
          </a:extLst>
        </xdr:cNvPr>
        <xdr:cNvCxnSpPr/>
      </xdr:nvCxnSpPr>
      <xdr:spPr>
        <a:xfrm>
          <a:off x="20434300" y="71410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60778</xdr:rowOff>
    </xdr:from>
    <xdr:to>
      <xdr:col>102</xdr:col>
      <xdr:colOff>165100</xdr:colOff>
      <xdr:row>41</xdr:row>
      <xdr:rowOff>162378</xdr:rowOff>
    </xdr:to>
    <xdr:sp macro="" textlink="">
      <xdr:nvSpPr>
        <xdr:cNvPr id="590" name="楕円 589">
          <a:extLst>
            <a:ext uri="{FF2B5EF4-FFF2-40B4-BE49-F238E27FC236}">
              <a16:creationId xmlns:a16="http://schemas.microsoft.com/office/drawing/2014/main" id="{C6B391AB-0288-495F-A25C-9658FAA2C3F5}"/>
            </a:ext>
          </a:extLst>
        </xdr:cNvPr>
        <xdr:cNvSpPr/>
      </xdr:nvSpPr>
      <xdr:spPr>
        <a:xfrm>
          <a:off x="19494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111578</xdr:rowOff>
    </xdr:from>
    <xdr:to>
      <xdr:col>107</xdr:col>
      <xdr:colOff>50800</xdr:colOff>
      <xdr:row>41</xdr:row>
      <xdr:rowOff>111578</xdr:rowOff>
    </xdr:to>
    <xdr:cxnSp macro="">
      <xdr:nvCxnSpPr>
        <xdr:cNvPr id="591" name="直線コネクタ 590">
          <a:extLst>
            <a:ext uri="{FF2B5EF4-FFF2-40B4-BE49-F238E27FC236}">
              <a16:creationId xmlns:a16="http://schemas.microsoft.com/office/drawing/2014/main" id="{43397820-47D0-4CEF-8BDE-AA9FAF421417}"/>
            </a:ext>
          </a:extLst>
        </xdr:cNvPr>
        <xdr:cNvCxnSpPr/>
      </xdr:nvCxnSpPr>
      <xdr:spPr>
        <a:xfrm>
          <a:off x="19545300" y="714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39007</xdr:rowOff>
    </xdr:from>
    <xdr:to>
      <xdr:col>98</xdr:col>
      <xdr:colOff>38100</xdr:colOff>
      <xdr:row>41</xdr:row>
      <xdr:rowOff>140607</xdr:rowOff>
    </xdr:to>
    <xdr:sp macro="" textlink="">
      <xdr:nvSpPr>
        <xdr:cNvPr id="592" name="楕円 591">
          <a:extLst>
            <a:ext uri="{FF2B5EF4-FFF2-40B4-BE49-F238E27FC236}">
              <a16:creationId xmlns:a16="http://schemas.microsoft.com/office/drawing/2014/main" id="{6BEBA5C1-F10E-426F-9AFD-BFE43B5FE313}"/>
            </a:ext>
          </a:extLst>
        </xdr:cNvPr>
        <xdr:cNvSpPr/>
      </xdr:nvSpPr>
      <xdr:spPr>
        <a:xfrm>
          <a:off x="18605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89807</xdr:rowOff>
    </xdr:from>
    <xdr:to>
      <xdr:col>102</xdr:col>
      <xdr:colOff>114300</xdr:colOff>
      <xdr:row>41</xdr:row>
      <xdr:rowOff>111578</xdr:rowOff>
    </xdr:to>
    <xdr:cxnSp macro="">
      <xdr:nvCxnSpPr>
        <xdr:cNvPr id="593" name="直線コネクタ 592">
          <a:extLst>
            <a:ext uri="{FF2B5EF4-FFF2-40B4-BE49-F238E27FC236}">
              <a16:creationId xmlns:a16="http://schemas.microsoft.com/office/drawing/2014/main" id="{D264C043-EE14-40D9-B412-33BCC2C0BC99}"/>
            </a:ext>
          </a:extLst>
        </xdr:cNvPr>
        <xdr:cNvCxnSpPr/>
      </xdr:nvCxnSpPr>
      <xdr:spPr>
        <a:xfrm>
          <a:off x="18656300" y="71192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3AD81AA9-7052-4823-B25A-4BFADF7AD3CA}"/>
            </a:ext>
          </a:extLst>
        </xdr:cNvPr>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9CED1187-EF55-4589-A0FB-AA28EFC6D8A2}"/>
            </a:ext>
          </a:extLst>
        </xdr:cNvPr>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FE73E0CC-4D71-4F62-B5CB-4F83B7A63E9A}"/>
            </a:ext>
          </a:extLst>
        </xdr:cNvPr>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FA590FED-1E29-44CF-926E-E323A24891E4}"/>
            </a:ext>
          </a:extLst>
        </xdr:cNvPr>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346E2FEF-DB20-4C70-B2B6-09DFEA82C9F9}"/>
            </a:ext>
          </a:extLst>
        </xdr:cNvPr>
        <xdr:cNvSpPr txBox="1"/>
      </xdr:nvSpPr>
      <xdr:spPr>
        <a:xfrm>
          <a:off x="21075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153505</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307778D3-F303-456C-9DB8-60194DE0FFB8}"/>
            </a:ext>
          </a:extLst>
        </xdr:cNvPr>
        <xdr:cNvSpPr txBox="1"/>
      </xdr:nvSpPr>
      <xdr:spPr>
        <a:xfrm>
          <a:off x="201994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153505</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CA8393F6-5E9C-4F41-882A-0A0CA4AD9D27}"/>
            </a:ext>
          </a:extLst>
        </xdr:cNvPr>
        <xdr:cNvSpPr txBox="1"/>
      </xdr:nvSpPr>
      <xdr:spPr>
        <a:xfrm>
          <a:off x="193104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131734</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A9E0DA48-6B44-46C6-A785-168B1B42DBAC}"/>
            </a:ext>
          </a:extLst>
        </xdr:cNvPr>
        <xdr:cNvSpPr txBox="1"/>
      </xdr:nvSpPr>
      <xdr:spPr>
        <a:xfrm>
          <a:off x="18421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DF081724-62CF-45DF-812D-4A1377FBCC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7EB3A827-99A5-4A3A-830F-C4266836635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D6B12946-7D21-4A67-A7F6-E328C15F63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82710D36-B8BD-4275-84F2-0BA40B1B43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D2BCC68D-24F9-4A23-8CC2-36D9E0C9C5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57EF582A-5D63-4028-BE23-AAFA5A4510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F892E054-0CDB-487C-A4F1-0B519F9248B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2CD43B33-1205-4101-A749-E1B619EEB0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1D6B958A-FA86-455D-8C65-647BF920DE9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B268189-4DA4-4098-910B-5B31E74C88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69CBD696-DFF1-4E80-AB71-74B7A37058A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98FD84A9-DCCA-40A3-845E-B3D6CD9B895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587F5E92-D2F6-466B-9C29-996D996A370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2F49D125-A938-4FBB-8EB2-68E9A5FE4AA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701E1520-892C-43BE-B238-49C103298A2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3E190E6E-EF57-464B-9518-7346EB4EBD7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D5DF70F7-E7DE-4104-8830-165830DC13E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DB84FCAF-BD28-4006-A5B6-1DC44139907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63673D72-8E9C-4460-98F4-9B4610245C8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190B900C-178B-4FCC-A027-14562D6EC5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84389156-803D-4840-BB88-C828F88DBC9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E717194D-A88E-4ECD-BB35-C05FA219167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a:extLst>
            <a:ext uri="{FF2B5EF4-FFF2-40B4-BE49-F238E27FC236}">
              <a16:creationId xmlns:a16="http://schemas.microsoft.com/office/drawing/2014/main" id="{CD863C6B-4FDA-48A5-BF22-DC264B44D55B}"/>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9021A59A-ECB4-48E3-AD5B-D9ECA15018DF}"/>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a:extLst>
            <a:ext uri="{FF2B5EF4-FFF2-40B4-BE49-F238E27FC236}">
              <a16:creationId xmlns:a16="http://schemas.microsoft.com/office/drawing/2014/main" id="{E11313D3-52FD-4AD2-8376-7076414F48E8}"/>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C0D04782-8310-4B6F-B337-6B6F2CFE4180}"/>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a:extLst>
            <a:ext uri="{FF2B5EF4-FFF2-40B4-BE49-F238E27FC236}">
              <a16:creationId xmlns:a16="http://schemas.microsoft.com/office/drawing/2014/main" id="{3C03DE28-4D95-4AC9-B386-D8ACE65A727A}"/>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98308667-3896-40B3-A88D-582567866161}"/>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a:extLst>
            <a:ext uri="{FF2B5EF4-FFF2-40B4-BE49-F238E27FC236}">
              <a16:creationId xmlns:a16="http://schemas.microsoft.com/office/drawing/2014/main" id="{DAD15A81-29BC-4D3F-A872-EC4FA6EAF8F7}"/>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a:extLst>
            <a:ext uri="{FF2B5EF4-FFF2-40B4-BE49-F238E27FC236}">
              <a16:creationId xmlns:a16="http://schemas.microsoft.com/office/drawing/2014/main" id="{2171246C-C78B-465C-AA6E-A384CC39A3BA}"/>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a:extLst>
            <a:ext uri="{FF2B5EF4-FFF2-40B4-BE49-F238E27FC236}">
              <a16:creationId xmlns:a16="http://schemas.microsoft.com/office/drawing/2014/main" id="{B728AC6B-7B1C-4522-AB4A-F8B0F848D11A}"/>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a:extLst>
            <a:ext uri="{FF2B5EF4-FFF2-40B4-BE49-F238E27FC236}">
              <a16:creationId xmlns:a16="http://schemas.microsoft.com/office/drawing/2014/main" id="{8BB7DE81-B0D3-40BD-AEE6-897C607C71F9}"/>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a:extLst>
            <a:ext uri="{FF2B5EF4-FFF2-40B4-BE49-F238E27FC236}">
              <a16:creationId xmlns:a16="http://schemas.microsoft.com/office/drawing/2014/main" id="{6A9AF98E-644D-499B-BF1A-1B87D26AAD7A}"/>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5F6CAF6A-7DAC-4326-9B82-4A23512F1B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37125B4-2AA8-4923-B33D-56B4986981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8EA7485-9CC7-424B-96DD-342021CE81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BECC6E24-8F6F-437E-A1C1-5B194772D8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A018F93-731C-4BF6-9AA3-331C4DEAF59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145796</xdr:rowOff>
    </xdr:from>
    <xdr:to>
      <xdr:col>85</xdr:col>
      <xdr:colOff>177800</xdr:colOff>
      <xdr:row>57</xdr:row>
      <xdr:rowOff>75946</xdr:rowOff>
    </xdr:to>
    <xdr:sp macro="" textlink="">
      <xdr:nvSpPr>
        <xdr:cNvPr id="640" name="楕円 639">
          <a:extLst>
            <a:ext uri="{FF2B5EF4-FFF2-40B4-BE49-F238E27FC236}">
              <a16:creationId xmlns:a16="http://schemas.microsoft.com/office/drawing/2014/main" id="{82C496B5-1175-44F8-8EC7-91CEA5872FB3}"/>
            </a:ext>
          </a:extLst>
        </xdr:cNvPr>
        <xdr:cNvSpPr/>
      </xdr:nvSpPr>
      <xdr:spPr>
        <a:xfrm>
          <a:off x="162687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98823</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191382CA-BD6D-4557-8826-C7B8313FACED}"/>
            </a:ext>
          </a:extLst>
        </xdr:cNvPr>
        <xdr:cNvSpPr txBox="1"/>
      </xdr:nvSpPr>
      <xdr:spPr>
        <a:xfrm>
          <a:off x="16357600" y="9700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100076</xdr:rowOff>
    </xdr:from>
    <xdr:to>
      <xdr:col>81</xdr:col>
      <xdr:colOff>101600</xdr:colOff>
      <xdr:row>57</xdr:row>
      <xdr:rowOff>30226</xdr:rowOff>
    </xdr:to>
    <xdr:sp macro="" textlink="">
      <xdr:nvSpPr>
        <xdr:cNvPr id="642" name="楕円 641">
          <a:extLst>
            <a:ext uri="{FF2B5EF4-FFF2-40B4-BE49-F238E27FC236}">
              <a16:creationId xmlns:a16="http://schemas.microsoft.com/office/drawing/2014/main" id="{427446E3-3884-4A60-81B2-2C13A0248506}"/>
            </a:ext>
          </a:extLst>
        </xdr:cNvPr>
        <xdr:cNvSpPr/>
      </xdr:nvSpPr>
      <xdr:spPr>
        <a:xfrm>
          <a:off x="15430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150876</xdr:rowOff>
    </xdr:from>
    <xdr:to>
      <xdr:col>85</xdr:col>
      <xdr:colOff>127000</xdr:colOff>
      <xdr:row>57</xdr:row>
      <xdr:rowOff>25146</xdr:rowOff>
    </xdr:to>
    <xdr:cxnSp macro="">
      <xdr:nvCxnSpPr>
        <xdr:cNvPr id="643" name="直線コネクタ 642">
          <a:extLst>
            <a:ext uri="{FF2B5EF4-FFF2-40B4-BE49-F238E27FC236}">
              <a16:creationId xmlns:a16="http://schemas.microsoft.com/office/drawing/2014/main" id="{845F9AC6-CDF8-4A37-97A6-B7FD9DBE05B8}"/>
            </a:ext>
          </a:extLst>
        </xdr:cNvPr>
        <xdr:cNvCxnSpPr/>
      </xdr:nvCxnSpPr>
      <xdr:spPr>
        <a:xfrm>
          <a:off x="15481300" y="9752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72644</xdr:rowOff>
    </xdr:from>
    <xdr:to>
      <xdr:col>76</xdr:col>
      <xdr:colOff>165100</xdr:colOff>
      <xdr:row>57</xdr:row>
      <xdr:rowOff>2794</xdr:rowOff>
    </xdr:to>
    <xdr:sp macro="" textlink="">
      <xdr:nvSpPr>
        <xdr:cNvPr id="644" name="楕円 643">
          <a:extLst>
            <a:ext uri="{FF2B5EF4-FFF2-40B4-BE49-F238E27FC236}">
              <a16:creationId xmlns:a16="http://schemas.microsoft.com/office/drawing/2014/main" id="{43B28288-3FEC-4B21-A41F-7C306AB9E192}"/>
            </a:ext>
          </a:extLst>
        </xdr:cNvPr>
        <xdr:cNvSpPr/>
      </xdr:nvSpPr>
      <xdr:spPr>
        <a:xfrm>
          <a:off x="14541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123444</xdr:rowOff>
    </xdr:from>
    <xdr:to>
      <xdr:col>81</xdr:col>
      <xdr:colOff>50800</xdr:colOff>
      <xdr:row>56</xdr:row>
      <xdr:rowOff>150876</xdr:rowOff>
    </xdr:to>
    <xdr:cxnSp macro="">
      <xdr:nvCxnSpPr>
        <xdr:cNvPr id="645" name="直線コネクタ 644">
          <a:extLst>
            <a:ext uri="{FF2B5EF4-FFF2-40B4-BE49-F238E27FC236}">
              <a16:creationId xmlns:a16="http://schemas.microsoft.com/office/drawing/2014/main" id="{851CA3AE-D1DD-4D19-95B2-08E5829C0882}"/>
            </a:ext>
          </a:extLst>
        </xdr:cNvPr>
        <xdr:cNvCxnSpPr/>
      </xdr:nvCxnSpPr>
      <xdr:spPr>
        <a:xfrm>
          <a:off x="14592300" y="9724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58928</xdr:rowOff>
    </xdr:from>
    <xdr:to>
      <xdr:col>72</xdr:col>
      <xdr:colOff>38100</xdr:colOff>
      <xdr:row>56</xdr:row>
      <xdr:rowOff>160528</xdr:rowOff>
    </xdr:to>
    <xdr:sp macro="" textlink="">
      <xdr:nvSpPr>
        <xdr:cNvPr id="646" name="楕円 645">
          <a:extLst>
            <a:ext uri="{FF2B5EF4-FFF2-40B4-BE49-F238E27FC236}">
              <a16:creationId xmlns:a16="http://schemas.microsoft.com/office/drawing/2014/main" id="{E685047B-B20D-4ED6-A1A4-E4CE0FDE73EF}"/>
            </a:ext>
          </a:extLst>
        </xdr:cNvPr>
        <xdr:cNvSpPr/>
      </xdr:nvSpPr>
      <xdr:spPr>
        <a:xfrm>
          <a:off x="13652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109728</xdr:rowOff>
    </xdr:from>
    <xdr:to>
      <xdr:col>76</xdr:col>
      <xdr:colOff>114300</xdr:colOff>
      <xdr:row>56</xdr:row>
      <xdr:rowOff>123444</xdr:rowOff>
    </xdr:to>
    <xdr:cxnSp macro="">
      <xdr:nvCxnSpPr>
        <xdr:cNvPr id="647" name="直線コネクタ 646">
          <a:extLst>
            <a:ext uri="{FF2B5EF4-FFF2-40B4-BE49-F238E27FC236}">
              <a16:creationId xmlns:a16="http://schemas.microsoft.com/office/drawing/2014/main" id="{21A02F1E-7B90-48C1-A75A-90E123EC8648}"/>
            </a:ext>
          </a:extLst>
        </xdr:cNvPr>
        <xdr:cNvCxnSpPr/>
      </xdr:nvCxnSpPr>
      <xdr:spPr>
        <a:xfrm>
          <a:off x="13703300" y="9710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45212</xdr:rowOff>
    </xdr:from>
    <xdr:to>
      <xdr:col>67</xdr:col>
      <xdr:colOff>101600</xdr:colOff>
      <xdr:row>56</xdr:row>
      <xdr:rowOff>146812</xdr:rowOff>
    </xdr:to>
    <xdr:sp macro="" textlink="">
      <xdr:nvSpPr>
        <xdr:cNvPr id="648" name="楕円 647">
          <a:extLst>
            <a:ext uri="{FF2B5EF4-FFF2-40B4-BE49-F238E27FC236}">
              <a16:creationId xmlns:a16="http://schemas.microsoft.com/office/drawing/2014/main" id="{F70919CB-7173-4511-A14E-8BD2EBF90E96}"/>
            </a:ext>
          </a:extLst>
        </xdr:cNvPr>
        <xdr:cNvSpPr/>
      </xdr:nvSpPr>
      <xdr:spPr>
        <a:xfrm>
          <a:off x="12763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96012</xdr:rowOff>
    </xdr:from>
    <xdr:to>
      <xdr:col>71</xdr:col>
      <xdr:colOff>177800</xdr:colOff>
      <xdr:row>56</xdr:row>
      <xdr:rowOff>109728</xdr:rowOff>
    </xdr:to>
    <xdr:cxnSp macro="">
      <xdr:nvCxnSpPr>
        <xdr:cNvPr id="649" name="直線コネクタ 648">
          <a:extLst>
            <a:ext uri="{FF2B5EF4-FFF2-40B4-BE49-F238E27FC236}">
              <a16:creationId xmlns:a16="http://schemas.microsoft.com/office/drawing/2014/main" id="{E2064A33-1A38-4900-A6D9-B9865F9AC816}"/>
            </a:ext>
          </a:extLst>
        </xdr:cNvPr>
        <xdr:cNvCxnSpPr/>
      </xdr:nvCxnSpPr>
      <xdr:spPr>
        <a:xfrm>
          <a:off x="12814300" y="9697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0" name="n_1aveValue【学校施設】&#10;有形固定資産減価償却率">
          <a:extLst>
            <a:ext uri="{FF2B5EF4-FFF2-40B4-BE49-F238E27FC236}">
              <a16:creationId xmlns:a16="http://schemas.microsoft.com/office/drawing/2014/main" id="{30032444-E9C8-4D5E-B7D8-64165DD9E057}"/>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651" name="n_2aveValue【学校施設】&#10;有形固定資産減価償却率">
          <a:extLst>
            <a:ext uri="{FF2B5EF4-FFF2-40B4-BE49-F238E27FC236}">
              <a16:creationId xmlns:a16="http://schemas.microsoft.com/office/drawing/2014/main" id="{39BFCCC1-18A8-436F-A426-AF281530D673}"/>
            </a:ext>
          </a:extLst>
        </xdr:cNvPr>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652" name="n_3aveValue【学校施設】&#10;有形固定資産減価償却率">
          <a:extLst>
            <a:ext uri="{FF2B5EF4-FFF2-40B4-BE49-F238E27FC236}">
              <a16:creationId xmlns:a16="http://schemas.microsoft.com/office/drawing/2014/main" id="{5DA33E6F-0A3C-49E3-BCCA-6798C2DFF58F}"/>
            </a:ext>
          </a:extLst>
        </xdr:cNvPr>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653" name="n_4aveValue【学校施設】&#10;有形固定資産減価償却率">
          <a:extLst>
            <a:ext uri="{FF2B5EF4-FFF2-40B4-BE49-F238E27FC236}">
              <a16:creationId xmlns:a16="http://schemas.microsoft.com/office/drawing/2014/main" id="{3D512172-1514-416C-BC66-5EEAB75EE685}"/>
            </a:ext>
          </a:extLst>
        </xdr:cNvPr>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46753</xdr:rowOff>
    </xdr:from>
    <xdr:ext cx="405111" cy="259045"/>
    <xdr:sp macro="" textlink="">
      <xdr:nvSpPr>
        <xdr:cNvPr id="654" name="n_1mainValue【学校施設】&#10;有形固定資産減価償却率">
          <a:extLst>
            <a:ext uri="{FF2B5EF4-FFF2-40B4-BE49-F238E27FC236}">
              <a16:creationId xmlns:a16="http://schemas.microsoft.com/office/drawing/2014/main" id="{A9570AA1-7D0D-4F1E-AFFA-FA042D39D8C9}"/>
            </a:ext>
          </a:extLst>
        </xdr:cNvPr>
        <xdr:cNvSpPr txBox="1"/>
      </xdr:nvSpPr>
      <xdr:spPr>
        <a:xfrm>
          <a:off x="15266044" y="94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19321</xdr:rowOff>
    </xdr:from>
    <xdr:ext cx="405111" cy="259045"/>
    <xdr:sp macro="" textlink="">
      <xdr:nvSpPr>
        <xdr:cNvPr id="655" name="n_2mainValue【学校施設】&#10;有形固定資産減価償却率">
          <a:extLst>
            <a:ext uri="{FF2B5EF4-FFF2-40B4-BE49-F238E27FC236}">
              <a16:creationId xmlns:a16="http://schemas.microsoft.com/office/drawing/2014/main" id="{2DD79903-156B-4E37-A41A-1C30B56DF304}"/>
            </a:ext>
          </a:extLst>
        </xdr:cNvPr>
        <xdr:cNvSpPr txBox="1"/>
      </xdr:nvSpPr>
      <xdr:spPr>
        <a:xfrm>
          <a:off x="14389744"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5605</xdr:rowOff>
    </xdr:from>
    <xdr:ext cx="405111" cy="259045"/>
    <xdr:sp macro="" textlink="">
      <xdr:nvSpPr>
        <xdr:cNvPr id="656" name="n_3mainValue【学校施設】&#10;有形固定資産減価償却率">
          <a:extLst>
            <a:ext uri="{FF2B5EF4-FFF2-40B4-BE49-F238E27FC236}">
              <a16:creationId xmlns:a16="http://schemas.microsoft.com/office/drawing/2014/main" id="{B015A9A7-A791-45A7-988D-A6157E729A70}"/>
            </a:ext>
          </a:extLst>
        </xdr:cNvPr>
        <xdr:cNvSpPr txBox="1"/>
      </xdr:nvSpPr>
      <xdr:spPr>
        <a:xfrm>
          <a:off x="13500744" y="94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163339</xdr:rowOff>
    </xdr:from>
    <xdr:ext cx="405111" cy="259045"/>
    <xdr:sp macro="" textlink="">
      <xdr:nvSpPr>
        <xdr:cNvPr id="657" name="n_4mainValue【学校施設】&#10;有形固定資産減価償却率">
          <a:extLst>
            <a:ext uri="{FF2B5EF4-FFF2-40B4-BE49-F238E27FC236}">
              <a16:creationId xmlns:a16="http://schemas.microsoft.com/office/drawing/2014/main" id="{90FD714E-7203-4D89-BA09-EF431F33A793}"/>
            </a:ext>
          </a:extLst>
        </xdr:cNvPr>
        <xdr:cNvSpPr txBox="1"/>
      </xdr:nvSpPr>
      <xdr:spPr>
        <a:xfrm>
          <a:off x="126117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F6FF48C3-9700-444C-9A06-1B5F5B539E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E9DC5D09-20EB-4D2E-BE19-4837E46BAE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7E0602FE-FF76-49A0-95F9-92C52EB1EFF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3C56AE84-144A-48D2-8287-8FCBC3E5D4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10A4E74B-FFCD-4260-8406-54BEEB7543D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71066102-49AF-44D2-9ED4-3DF2ABA83E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B1A5B1CF-EA30-4F3E-B388-65F3C486B3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E8E2F4FE-016E-42B7-9611-34F22AE015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EF8FE25F-6B9B-47A4-AABB-F7051DF8863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8E99E141-C97A-4080-9E45-942647C19B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F80DD85F-AF37-4B57-A7B5-2F408559AE0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289C8DD4-FAAE-4443-9331-3336E4DA910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6FACA243-F67A-47F9-B4CE-5F02B71BC8E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45057F58-78F4-4195-B51F-B72DB0CC9EB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6C7AADE9-73C6-485C-B725-F2A2D7E1E3F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18F265E4-2FBB-4D50-B781-B177314B443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D8503F92-7539-4A0E-8F2A-75DA369505A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10DFA66F-7BA8-4681-8362-201A06C3FD3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BECFBA71-83F7-4A34-9254-7F94CA887CE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4F4A5AE6-0983-438C-98B7-41A805E668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6CD56199-84DD-41A2-A26E-A4D35AEBB45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3BCA1AD2-7981-4130-9E90-75ADCA7B71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a:extLst>
            <a:ext uri="{FF2B5EF4-FFF2-40B4-BE49-F238E27FC236}">
              <a16:creationId xmlns:a16="http://schemas.microsoft.com/office/drawing/2014/main" id="{95867010-7A99-462C-973B-F43D635880F5}"/>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a:extLst>
            <a:ext uri="{FF2B5EF4-FFF2-40B4-BE49-F238E27FC236}">
              <a16:creationId xmlns:a16="http://schemas.microsoft.com/office/drawing/2014/main" id="{AFCB252D-232D-41D7-8832-9E072A8CE337}"/>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a:extLst>
            <a:ext uri="{FF2B5EF4-FFF2-40B4-BE49-F238E27FC236}">
              <a16:creationId xmlns:a16="http://schemas.microsoft.com/office/drawing/2014/main" id="{45C1BD24-CA52-4C6A-8CC5-8E9593E2F003}"/>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a:extLst>
            <a:ext uri="{FF2B5EF4-FFF2-40B4-BE49-F238E27FC236}">
              <a16:creationId xmlns:a16="http://schemas.microsoft.com/office/drawing/2014/main" id="{09DE83F3-AEB5-4452-A4E3-2726A36B9A8B}"/>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a:extLst>
            <a:ext uri="{FF2B5EF4-FFF2-40B4-BE49-F238E27FC236}">
              <a16:creationId xmlns:a16="http://schemas.microsoft.com/office/drawing/2014/main" id="{B97359F4-ADA2-408C-867F-1FB1DE341909}"/>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685" name="【学校施設】&#10;一人当たり面積平均値テキスト">
          <a:extLst>
            <a:ext uri="{FF2B5EF4-FFF2-40B4-BE49-F238E27FC236}">
              <a16:creationId xmlns:a16="http://schemas.microsoft.com/office/drawing/2014/main" id="{110B76AE-5A26-4EED-993E-387D7DEDBFB9}"/>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a:extLst>
            <a:ext uri="{FF2B5EF4-FFF2-40B4-BE49-F238E27FC236}">
              <a16:creationId xmlns:a16="http://schemas.microsoft.com/office/drawing/2014/main" id="{919474B0-02C7-4F3A-8F7E-7F944C1D603D}"/>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a:extLst>
            <a:ext uri="{FF2B5EF4-FFF2-40B4-BE49-F238E27FC236}">
              <a16:creationId xmlns:a16="http://schemas.microsoft.com/office/drawing/2014/main" id="{9E386F8D-9EE5-4FF7-96AD-A1B2FE375975}"/>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a:extLst>
            <a:ext uri="{FF2B5EF4-FFF2-40B4-BE49-F238E27FC236}">
              <a16:creationId xmlns:a16="http://schemas.microsoft.com/office/drawing/2014/main" id="{1310A4BB-8497-4DA6-9E7B-7598ED753619}"/>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a:extLst>
            <a:ext uri="{FF2B5EF4-FFF2-40B4-BE49-F238E27FC236}">
              <a16:creationId xmlns:a16="http://schemas.microsoft.com/office/drawing/2014/main" id="{7EF18800-F6BC-4AF8-97F6-F0A63518EF9D}"/>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a:extLst>
            <a:ext uri="{FF2B5EF4-FFF2-40B4-BE49-F238E27FC236}">
              <a16:creationId xmlns:a16="http://schemas.microsoft.com/office/drawing/2014/main" id="{E73F5657-6520-4001-AAEF-82E08EECD855}"/>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3449068-5C08-415B-AAC7-6677F0378EC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2458F5F8-63C7-4209-AA39-7CC3EB993C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0A0D766-0FE9-445B-8C0F-DBAB80E257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2A651D19-550F-4617-9B22-0D882EF1391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7FF8C04-F5B5-447F-A57D-8B92B101F2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47498</xdr:rowOff>
    </xdr:from>
    <xdr:to>
      <xdr:col>116</xdr:col>
      <xdr:colOff>114300</xdr:colOff>
      <xdr:row>64</xdr:row>
      <xdr:rowOff>149098</xdr:rowOff>
    </xdr:to>
    <xdr:sp macro="" textlink="">
      <xdr:nvSpPr>
        <xdr:cNvPr id="696" name="楕円 695">
          <a:extLst>
            <a:ext uri="{FF2B5EF4-FFF2-40B4-BE49-F238E27FC236}">
              <a16:creationId xmlns:a16="http://schemas.microsoft.com/office/drawing/2014/main" id="{0AA003DF-A2C7-4A47-AA03-40A8398A23C2}"/>
            </a:ext>
          </a:extLst>
        </xdr:cNvPr>
        <xdr:cNvSpPr/>
      </xdr:nvSpPr>
      <xdr:spPr>
        <a:xfrm>
          <a:off x="22110700" y="110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133875</xdr:rowOff>
    </xdr:from>
    <xdr:ext cx="469744" cy="259045"/>
    <xdr:sp macro="" textlink="">
      <xdr:nvSpPr>
        <xdr:cNvPr id="697" name="【学校施設】&#10;一人当たり面積該当値テキスト">
          <a:extLst>
            <a:ext uri="{FF2B5EF4-FFF2-40B4-BE49-F238E27FC236}">
              <a16:creationId xmlns:a16="http://schemas.microsoft.com/office/drawing/2014/main" id="{1D7E1D76-A593-4568-94CB-F488325D9F5C}"/>
            </a:ext>
          </a:extLst>
        </xdr:cNvPr>
        <xdr:cNvSpPr txBox="1"/>
      </xdr:nvSpPr>
      <xdr:spPr>
        <a:xfrm>
          <a:off x="22199600" y="1093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45212</xdr:rowOff>
    </xdr:from>
    <xdr:to>
      <xdr:col>112</xdr:col>
      <xdr:colOff>38100</xdr:colOff>
      <xdr:row>64</xdr:row>
      <xdr:rowOff>146812</xdr:rowOff>
    </xdr:to>
    <xdr:sp macro="" textlink="">
      <xdr:nvSpPr>
        <xdr:cNvPr id="698" name="楕円 697">
          <a:extLst>
            <a:ext uri="{FF2B5EF4-FFF2-40B4-BE49-F238E27FC236}">
              <a16:creationId xmlns:a16="http://schemas.microsoft.com/office/drawing/2014/main" id="{F6FB4C27-4344-4E5C-B079-CEE906BB5C5C}"/>
            </a:ext>
          </a:extLst>
        </xdr:cNvPr>
        <xdr:cNvSpPr/>
      </xdr:nvSpPr>
      <xdr:spPr>
        <a:xfrm>
          <a:off x="21272500" y="110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96012</xdr:rowOff>
    </xdr:from>
    <xdr:to>
      <xdr:col>116</xdr:col>
      <xdr:colOff>63500</xdr:colOff>
      <xdr:row>64</xdr:row>
      <xdr:rowOff>98298</xdr:rowOff>
    </xdr:to>
    <xdr:cxnSp macro="">
      <xdr:nvCxnSpPr>
        <xdr:cNvPr id="699" name="直線コネクタ 698">
          <a:extLst>
            <a:ext uri="{FF2B5EF4-FFF2-40B4-BE49-F238E27FC236}">
              <a16:creationId xmlns:a16="http://schemas.microsoft.com/office/drawing/2014/main" id="{248C2914-EA83-4D8A-A8A0-3D1AAFD37AA3}"/>
            </a:ext>
          </a:extLst>
        </xdr:cNvPr>
        <xdr:cNvCxnSpPr/>
      </xdr:nvCxnSpPr>
      <xdr:spPr>
        <a:xfrm>
          <a:off x="21323300" y="110688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54356</xdr:rowOff>
    </xdr:from>
    <xdr:to>
      <xdr:col>107</xdr:col>
      <xdr:colOff>101600</xdr:colOff>
      <xdr:row>64</xdr:row>
      <xdr:rowOff>155956</xdr:rowOff>
    </xdr:to>
    <xdr:sp macro="" textlink="">
      <xdr:nvSpPr>
        <xdr:cNvPr id="700" name="楕円 699">
          <a:extLst>
            <a:ext uri="{FF2B5EF4-FFF2-40B4-BE49-F238E27FC236}">
              <a16:creationId xmlns:a16="http://schemas.microsoft.com/office/drawing/2014/main" id="{23C12149-7E3C-45CB-9D76-4F8CA758F8AD}"/>
            </a:ext>
          </a:extLst>
        </xdr:cNvPr>
        <xdr:cNvSpPr/>
      </xdr:nvSpPr>
      <xdr:spPr>
        <a:xfrm>
          <a:off x="20383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96012</xdr:rowOff>
    </xdr:from>
    <xdr:to>
      <xdr:col>111</xdr:col>
      <xdr:colOff>177800</xdr:colOff>
      <xdr:row>64</xdr:row>
      <xdr:rowOff>105156</xdr:rowOff>
    </xdr:to>
    <xdr:cxnSp macro="">
      <xdr:nvCxnSpPr>
        <xdr:cNvPr id="701" name="直線コネクタ 700">
          <a:extLst>
            <a:ext uri="{FF2B5EF4-FFF2-40B4-BE49-F238E27FC236}">
              <a16:creationId xmlns:a16="http://schemas.microsoft.com/office/drawing/2014/main" id="{1A953BA5-B93B-4807-9064-0087D2A70B61}"/>
            </a:ext>
          </a:extLst>
        </xdr:cNvPr>
        <xdr:cNvCxnSpPr/>
      </xdr:nvCxnSpPr>
      <xdr:spPr>
        <a:xfrm flipV="1">
          <a:off x="20434300" y="110688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54356</xdr:rowOff>
    </xdr:from>
    <xdr:to>
      <xdr:col>102</xdr:col>
      <xdr:colOff>165100</xdr:colOff>
      <xdr:row>64</xdr:row>
      <xdr:rowOff>155956</xdr:rowOff>
    </xdr:to>
    <xdr:sp macro="" textlink="">
      <xdr:nvSpPr>
        <xdr:cNvPr id="702" name="楕円 701">
          <a:extLst>
            <a:ext uri="{FF2B5EF4-FFF2-40B4-BE49-F238E27FC236}">
              <a16:creationId xmlns:a16="http://schemas.microsoft.com/office/drawing/2014/main" id="{283F20A6-6195-4506-8A77-3D6CA06909A7}"/>
            </a:ext>
          </a:extLst>
        </xdr:cNvPr>
        <xdr:cNvSpPr/>
      </xdr:nvSpPr>
      <xdr:spPr>
        <a:xfrm>
          <a:off x="19494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105156</xdr:rowOff>
    </xdr:from>
    <xdr:to>
      <xdr:col>107</xdr:col>
      <xdr:colOff>50800</xdr:colOff>
      <xdr:row>64</xdr:row>
      <xdr:rowOff>105156</xdr:rowOff>
    </xdr:to>
    <xdr:cxnSp macro="">
      <xdr:nvCxnSpPr>
        <xdr:cNvPr id="703" name="直線コネクタ 702">
          <a:extLst>
            <a:ext uri="{FF2B5EF4-FFF2-40B4-BE49-F238E27FC236}">
              <a16:creationId xmlns:a16="http://schemas.microsoft.com/office/drawing/2014/main" id="{6E8A613C-C2C3-49D4-93C0-A1D2836B5106}"/>
            </a:ext>
          </a:extLst>
        </xdr:cNvPr>
        <xdr:cNvCxnSpPr/>
      </xdr:nvCxnSpPr>
      <xdr:spPr>
        <a:xfrm>
          <a:off x="19545300" y="11077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42926</xdr:rowOff>
    </xdr:from>
    <xdr:to>
      <xdr:col>98</xdr:col>
      <xdr:colOff>38100</xdr:colOff>
      <xdr:row>64</xdr:row>
      <xdr:rowOff>144526</xdr:rowOff>
    </xdr:to>
    <xdr:sp macro="" textlink="">
      <xdr:nvSpPr>
        <xdr:cNvPr id="704" name="楕円 703">
          <a:extLst>
            <a:ext uri="{FF2B5EF4-FFF2-40B4-BE49-F238E27FC236}">
              <a16:creationId xmlns:a16="http://schemas.microsoft.com/office/drawing/2014/main" id="{DA508527-911C-4E90-B2EA-E10208AE3E1D}"/>
            </a:ext>
          </a:extLst>
        </xdr:cNvPr>
        <xdr:cNvSpPr/>
      </xdr:nvSpPr>
      <xdr:spPr>
        <a:xfrm>
          <a:off x="18605500" y="11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93726</xdr:rowOff>
    </xdr:from>
    <xdr:to>
      <xdr:col>102</xdr:col>
      <xdr:colOff>114300</xdr:colOff>
      <xdr:row>64</xdr:row>
      <xdr:rowOff>105156</xdr:rowOff>
    </xdr:to>
    <xdr:cxnSp macro="">
      <xdr:nvCxnSpPr>
        <xdr:cNvPr id="705" name="直線コネクタ 704">
          <a:extLst>
            <a:ext uri="{FF2B5EF4-FFF2-40B4-BE49-F238E27FC236}">
              <a16:creationId xmlns:a16="http://schemas.microsoft.com/office/drawing/2014/main" id="{EC99B15B-12F9-4D66-B321-C09D2A39D748}"/>
            </a:ext>
          </a:extLst>
        </xdr:cNvPr>
        <xdr:cNvCxnSpPr/>
      </xdr:nvCxnSpPr>
      <xdr:spPr>
        <a:xfrm>
          <a:off x="18656300" y="110665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3319</xdr:rowOff>
    </xdr:from>
    <xdr:ext cx="469744" cy="259045"/>
    <xdr:sp macro="" textlink="">
      <xdr:nvSpPr>
        <xdr:cNvPr id="706" name="n_1aveValue【学校施設】&#10;一人当たり面積">
          <a:extLst>
            <a:ext uri="{FF2B5EF4-FFF2-40B4-BE49-F238E27FC236}">
              <a16:creationId xmlns:a16="http://schemas.microsoft.com/office/drawing/2014/main" id="{FB45C223-C266-4CAD-B253-E333F6293794}"/>
            </a:ext>
          </a:extLst>
        </xdr:cNvPr>
        <xdr:cNvSpPr txBox="1"/>
      </xdr:nvSpPr>
      <xdr:spPr>
        <a:xfrm>
          <a:off x="21075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707" name="n_2aveValue【学校施設】&#10;一人当たり面積">
          <a:extLst>
            <a:ext uri="{FF2B5EF4-FFF2-40B4-BE49-F238E27FC236}">
              <a16:creationId xmlns:a16="http://schemas.microsoft.com/office/drawing/2014/main" id="{FC098BE8-E005-4CDF-BD83-991AA8A0D8F6}"/>
            </a:ext>
          </a:extLst>
        </xdr:cNvPr>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708" name="n_3aveValue【学校施設】&#10;一人当たり面積">
          <a:extLst>
            <a:ext uri="{FF2B5EF4-FFF2-40B4-BE49-F238E27FC236}">
              <a16:creationId xmlns:a16="http://schemas.microsoft.com/office/drawing/2014/main" id="{6BC9F786-798E-4D69-B636-6723B1039C6D}"/>
            </a:ext>
          </a:extLst>
        </xdr:cNvPr>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9" name="n_4aveValue【学校施設】&#10;一人当たり面積">
          <a:extLst>
            <a:ext uri="{FF2B5EF4-FFF2-40B4-BE49-F238E27FC236}">
              <a16:creationId xmlns:a16="http://schemas.microsoft.com/office/drawing/2014/main" id="{7A0904BE-A57E-4F92-81DA-80BF92EE7DB6}"/>
            </a:ext>
          </a:extLst>
        </xdr:cNvPr>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137939</xdr:rowOff>
    </xdr:from>
    <xdr:ext cx="469744" cy="259045"/>
    <xdr:sp macro="" textlink="">
      <xdr:nvSpPr>
        <xdr:cNvPr id="710" name="n_1mainValue【学校施設】&#10;一人当たり面積">
          <a:extLst>
            <a:ext uri="{FF2B5EF4-FFF2-40B4-BE49-F238E27FC236}">
              <a16:creationId xmlns:a16="http://schemas.microsoft.com/office/drawing/2014/main" id="{8601D4F2-8AB7-4E24-AF8F-97187681161E}"/>
            </a:ext>
          </a:extLst>
        </xdr:cNvPr>
        <xdr:cNvSpPr txBox="1"/>
      </xdr:nvSpPr>
      <xdr:spPr>
        <a:xfrm>
          <a:off x="21075727" y="111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147083</xdr:rowOff>
    </xdr:from>
    <xdr:ext cx="469744" cy="259045"/>
    <xdr:sp macro="" textlink="">
      <xdr:nvSpPr>
        <xdr:cNvPr id="711" name="n_2mainValue【学校施設】&#10;一人当たり面積">
          <a:extLst>
            <a:ext uri="{FF2B5EF4-FFF2-40B4-BE49-F238E27FC236}">
              <a16:creationId xmlns:a16="http://schemas.microsoft.com/office/drawing/2014/main" id="{68CE2C43-741F-4100-96AF-46CA8EF75533}"/>
            </a:ext>
          </a:extLst>
        </xdr:cNvPr>
        <xdr:cNvSpPr txBox="1"/>
      </xdr:nvSpPr>
      <xdr:spPr>
        <a:xfrm>
          <a:off x="20199427"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147083</xdr:rowOff>
    </xdr:from>
    <xdr:ext cx="469744" cy="259045"/>
    <xdr:sp macro="" textlink="">
      <xdr:nvSpPr>
        <xdr:cNvPr id="712" name="n_3mainValue【学校施設】&#10;一人当たり面積">
          <a:extLst>
            <a:ext uri="{FF2B5EF4-FFF2-40B4-BE49-F238E27FC236}">
              <a16:creationId xmlns:a16="http://schemas.microsoft.com/office/drawing/2014/main" id="{3733778F-7453-45A3-B6A9-ACCBB3F32394}"/>
            </a:ext>
          </a:extLst>
        </xdr:cNvPr>
        <xdr:cNvSpPr txBox="1"/>
      </xdr:nvSpPr>
      <xdr:spPr>
        <a:xfrm>
          <a:off x="19310427"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135653</xdr:rowOff>
    </xdr:from>
    <xdr:ext cx="469744" cy="259045"/>
    <xdr:sp macro="" textlink="">
      <xdr:nvSpPr>
        <xdr:cNvPr id="713" name="n_4mainValue【学校施設】&#10;一人当たり面積">
          <a:extLst>
            <a:ext uri="{FF2B5EF4-FFF2-40B4-BE49-F238E27FC236}">
              <a16:creationId xmlns:a16="http://schemas.microsoft.com/office/drawing/2014/main" id="{E0D71E41-12A7-4A15-943F-24CD890B12AE}"/>
            </a:ext>
          </a:extLst>
        </xdr:cNvPr>
        <xdr:cNvSpPr txBox="1"/>
      </xdr:nvSpPr>
      <xdr:spPr>
        <a:xfrm>
          <a:off x="18421427" y="111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96368FB4-812C-45A1-A080-2D374E0999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AAAF6931-B1F5-4152-A47C-77F7D51B90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3ECAA30B-A45F-4EA4-BDEC-3B4C13D212B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6CFA8148-09A9-41AB-BFA6-BD54E85E5C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9EF46E1C-51AB-425A-96E4-8309F3D969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4E663DEF-C243-4514-906C-D4DC824C83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671C5206-CC4B-410A-B1D8-FFFD75DEDC9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EE21ABE7-949C-4C78-B985-AF992E1AB4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8030D9D7-85DB-48B0-BE98-6C48A83EBE1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4EE6B013-BB39-4555-BA61-1EFC90B56F9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510B740A-9CB4-4A49-877F-12D70137A0E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5" name="直線コネクタ 724">
          <a:extLst>
            <a:ext uri="{FF2B5EF4-FFF2-40B4-BE49-F238E27FC236}">
              <a16:creationId xmlns:a16="http://schemas.microsoft.com/office/drawing/2014/main" id="{8D905BCB-B90A-4C68-B2D2-3591087DD6C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6" name="テキスト ボックス 725">
          <a:extLst>
            <a:ext uri="{FF2B5EF4-FFF2-40B4-BE49-F238E27FC236}">
              <a16:creationId xmlns:a16="http://schemas.microsoft.com/office/drawing/2014/main" id="{ED284027-0B81-4A05-853B-E791AABFC975}"/>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7" name="直線コネクタ 726">
          <a:extLst>
            <a:ext uri="{FF2B5EF4-FFF2-40B4-BE49-F238E27FC236}">
              <a16:creationId xmlns:a16="http://schemas.microsoft.com/office/drawing/2014/main" id="{5588DB8B-BDB5-48E9-851D-F3A973185EF6}"/>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8" name="テキスト ボックス 727">
          <a:extLst>
            <a:ext uri="{FF2B5EF4-FFF2-40B4-BE49-F238E27FC236}">
              <a16:creationId xmlns:a16="http://schemas.microsoft.com/office/drawing/2014/main" id="{90C9D318-57BF-4A5E-A021-E7E61EE0356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9" name="直線コネクタ 728">
          <a:extLst>
            <a:ext uri="{FF2B5EF4-FFF2-40B4-BE49-F238E27FC236}">
              <a16:creationId xmlns:a16="http://schemas.microsoft.com/office/drawing/2014/main" id="{38A3D569-77EC-4671-A352-B015D36A5114}"/>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0" name="テキスト ボックス 729">
          <a:extLst>
            <a:ext uri="{FF2B5EF4-FFF2-40B4-BE49-F238E27FC236}">
              <a16:creationId xmlns:a16="http://schemas.microsoft.com/office/drawing/2014/main" id="{6EDD3082-D776-4B74-A493-E22393993B3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1" name="直線コネクタ 730">
          <a:extLst>
            <a:ext uri="{FF2B5EF4-FFF2-40B4-BE49-F238E27FC236}">
              <a16:creationId xmlns:a16="http://schemas.microsoft.com/office/drawing/2014/main" id="{E15D8D71-9D28-4225-9DC3-E40AE45AD7C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2" name="テキスト ボックス 731">
          <a:extLst>
            <a:ext uri="{FF2B5EF4-FFF2-40B4-BE49-F238E27FC236}">
              <a16:creationId xmlns:a16="http://schemas.microsoft.com/office/drawing/2014/main" id="{54200AE1-5184-4143-9E23-409931842874}"/>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289F9B06-0E4C-41CC-A866-31986F73C5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4" name="テキスト ボックス 733">
          <a:extLst>
            <a:ext uri="{FF2B5EF4-FFF2-40B4-BE49-F238E27FC236}">
              <a16:creationId xmlns:a16="http://schemas.microsoft.com/office/drawing/2014/main" id="{7664FAD7-AA3A-40CB-AAD6-8F53C328323E}"/>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C8900E0E-4D06-4EC3-AA73-02067446E14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6" name="直線コネクタ 735">
          <a:extLst>
            <a:ext uri="{FF2B5EF4-FFF2-40B4-BE49-F238E27FC236}">
              <a16:creationId xmlns:a16="http://schemas.microsoft.com/office/drawing/2014/main" id="{89C6D4CA-A3F9-4E44-B45B-8DE5CA9F3B27}"/>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7" name="【児童館】&#10;有形固定資産減価償却率最小値テキスト">
          <a:extLst>
            <a:ext uri="{FF2B5EF4-FFF2-40B4-BE49-F238E27FC236}">
              <a16:creationId xmlns:a16="http://schemas.microsoft.com/office/drawing/2014/main" id="{157107B5-AFC5-4076-B7CD-F91E2035A3A7}"/>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8" name="直線コネクタ 737">
          <a:extLst>
            <a:ext uri="{FF2B5EF4-FFF2-40B4-BE49-F238E27FC236}">
              <a16:creationId xmlns:a16="http://schemas.microsoft.com/office/drawing/2014/main" id="{B6B75BE3-9A04-4B46-B670-8E0B5EE419E7}"/>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9" name="【児童館】&#10;有形固定資産減価償却率最大値テキスト">
          <a:extLst>
            <a:ext uri="{FF2B5EF4-FFF2-40B4-BE49-F238E27FC236}">
              <a16:creationId xmlns:a16="http://schemas.microsoft.com/office/drawing/2014/main" id="{9D325B57-9CE6-476B-A482-2E73AD7E894F}"/>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0" name="直線コネクタ 739">
          <a:extLst>
            <a:ext uri="{FF2B5EF4-FFF2-40B4-BE49-F238E27FC236}">
              <a16:creationId xmlns:a16="http://schemas.microsoft.com/office/drawing/2014/main" id="{CC9AB6FC-A28C-4AEC-A656-D6AA457EC5A5}"/>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28464</xdr:rowOff>
    </xdr:from>
    <xdr:ext cx="405111" cy="259045"/>
    <xdr:sp macro="" textlink="">
      <xdr:nvSpPr>
        <xdr:cNvPr id="741" name="【児童館】&#10;有形固定資産減価償却率平均値テキスト">
          <a:extLst>
            <a:ext uri="{FF2B5EF4-FFF2-40B4-BE49-F238E27FC236}">
              <a16:creationId xmlns:a16="http://schemas.microsoft.com/office/drawing/2014/main" id="{78D5B712-E7D6-4F91-A49E-CFD424A9CE14}"/>
            </a:ext>
          </a:extLst>
        </xdr:cNvPr>
        <xdr:cNvSpPr txBox="1"/>
      </xdr:nvSpPr>
      <xdr:spPr>
        <a:xfrm>
          <a:off x="16357600" y="1374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2" name="フローチャート: 判断 741">
          <a:extLst>
            <a:ext uri="{FF2B5EF4-FFF2-40B4-BE49-F238E27FC236}">
              <a16:creationId xmlns:a16="http://schemas.microsoft.com/office/drawing/2014/main" id="{ED62CF21-F94F-40A6-AFF0-6188AF25E5D5}"/>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3" name="フローチャート: 判断 742">
          <a:extLst>
            <a:ext uri="{FF2B5EF4-FFF2-40B4-BE49-F238E27FC236}">
              <a16:creationId xmlns:a16="http://schemas.microsoft.com/office/drawing/2014/main" id="{77A72E11-EB02-4144-B1F5-92E8A2882540}"/>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4" name="フローチャート: 判断 743">
          <a:extLst>
            <a:ext uri="{FF2B5EF4-FFF2-40B4-BE49-F238E27FC236}">
              <a16:creationId xmlns:a16="http://schemas.microsoft.com/office/drawing/2014/main" id="{068923EB-8AD2-4629-873C-7F5342D47DEB}"/>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5" name="フローチャート: 判断 744">
          <a:extLst>
            <a:ext uri="{FF2B5EF4-FFF2-40B4-BE49-F238E27FC236}">
              <a16:creationId xmlns:a16="http://schemas.microsoft.com/office/drawing/2014/main" id="{C47ABB16-0880-4561-81F1-AA9058A5EBC2}"/>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6" name="フローチャート: 判断 745">
          <a:extLst>
            <a:ext uri="{FF2B5EF4-FFF2-40B4-BE49-F238E27FC236}">
              <a16:creationId xmlns:a16="http://schemas.microsoft.com/office/drawing/2014/main" id="{BD33B782-02C0-45E4-AC69-7DED7D118A33}"/>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D9F4791D-DE0F-4CCA-A1F0-E3A5AD0717E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6EB6F10F-B823-4A32-89D4-08C5474474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A05CFD18-76D8-4B57-85DB-7FBDAE364F5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84065F3C-3B32-4F71-A9C3-C0D7D8272C8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1799459-C9B9-4CF7-A53A-658F1EBBE7D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52" name="楕円 751">
          <a:extLst>
            <a:ext uri="{FF2B5EF4-FFF2-40B4-BE49-F238E27FC236}">
              <a16:creationId xmlns:a16="http://schemas.microsoft.com/office/drawing/2014/main" id="{80FED74A-45AF-423D-B41D-A9E208DB7479}"/>
            </a:ext>
          </a:extLst>
        </xdr:cNvPr>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68597</xdr:rowOff>
    </xdr:from>
    <xdr:ext cx="405111" cy="259045"/>
    <xdr:sp macro="" textlink="">
      <xdr:nvSpPr>
        <xdr:cNvPr id="753" name="【児童館】&#10;有形固定資産減価償却率該当値テキスト">
          <a:extLst>
            <a:ext uri="{FF2B5EF4-FFF2-40B4-BE49-F238E27FC236}">
              <a16:creationId xmlns:a16="http://schemas.microsoft.com/office/drawing/2014/main" id="{60360F72-C397-4AAF-A103-F326CC397566}"/>
            </a:ext>
          </a:extLst>
        </xdr:cNvPr>
        <xdr:cNvSpPr txBox="1"/>
      </xdr:nvSpPr>
      <xdr:spPr>
        <a:xfrm>
          <a:off x="16357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60452</xdr:rowOff>
    </xdr:from>
    <xdr:to>
      <xdr:col>81</xdr:col>
      <xdr:colOff>101600</xdr:colOff>
      <xdr:row>81</xdr:row>
      <xdr:rowOff>162052</xdr:rowOff>
    </xdr:to>
    <xdr:sp macro="" textlink="">
      <xdr:nvSpPr>
        <xdr:cNvPr id="754" name="楕円 753">
          <a:extLst>
            <a:ext uri="{FF2B5EF4-FFF2-40B4-BE49-F238E27FC236}">
              <a16:creationId xmlns:a16="http://schemas.microsoft.com/office/drawing/2014/main" id="{C1E6864C-64B6-424F-99E3-4B6E5B3539EC}"/>
            </a:ext>
          </a:extLst>
        </xdr:cNvPr>
        <xdr:cNvSpPr/>
      </xdr:nvSpPr>
      <xdr:spPr>
        <a:xfrm>
          <a:off x="15430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111252</xdr:rowOff>
    </xdr:from>
    <xdr:to>
      <xdr:col>85</xdr:col>
      <xdr:colOff>127000</xdr:colOff>
      <xdr:row>81</xdr:row>
      <xdr:rowOff>140970</xdr:rowOff>
    </xdr:to>
    <xdr:cxnSp macro="">
      <xdr:nvCxnSpPr>
        <xdr:cNvPr id="755" name="直線コネクタ 754">
          <a:extLst>
            <a:ext uri="{FF2B5EF4-FFF2-40B4-BE49-F238E27FC236}">
              <a16:creationId xmlns:a16="http://schemas.microsoft.com/office/drawing/2014/main" id="{D6BFFE36-88EB-4FD2-A5A2-78E68CA2A58C}"/>
            </a:ext>
          </a:extLst>
        </xdr:cNvPr>
        <xdr:cNvCxnSpPr/>
      </xdr:nvCxnSpPr>
      <xdr:spPr>
        <a:xfrm>
          <a:off x="15481300" y="139987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42163</xdr:rowOff>
    </xdr:from>
    <xdr:to>
      <xdr:col>76</xdr:col>
      <xdr:colOff>165100</xdr:colOff>
      <xdr:row>81</xdr:row>
      <xdr:rowOff>143763</xdr:rowOff>
    </xdr:to>
    <xdr:sp macro="" textlink="">
      <xdr:nvSpPr>
        <xdr:cNvPr id="756" name="楕円 755">
          <a:extLst>
            <a:ext uri="{FF2B5EF4-FFF2-40B4-BE49-F238E27FC236}">
              <a16:creationId xmlns:a16="http://schemas.microsoft.com/office/drawing/2014/main" id="{000921D2-2244-4B2E-9FEE-AEEA2F753D18}"/>
            </a:ext>
          </a:extLst>
        </xdr:cNvPr>
        <xdr:cNvSpPr/>
      </xdr:nvSpPr>
      <xdr:spPr>
        <a:xfrm>
          <a:off x="14541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92963</xdr:rowOff>
    </xdr:from>
    <xdr:to>
      <xdr:col>81</xdr:col>
      <xdr:colOff>50800</xdr:colOff>
      <xdr:row>81</xdr:row>
      <xdr:rowOff>111252</xdr:rowOff>
    </xdr:to>
    <xdr:cxnSp macro="">
      <xdr:nvCxnSpPr>
        <xdr:cNvPr id="757" name="直線コネクタ 756">
          <a:extLst>
            <a:ext uri="{FF2B5EF4-FFF2-40B4-BE49-F238E27FC236}">
              <a16:creationId xmlns:a16="http://schemas.microsoft.com/office/drawing/2014/main" id="{5097390D-A29F-4A2B-A99A-A3AA2D95E1CD}"/>
            </a:ext>
          </a:extLst>
        </xdr:cNvPr>
        <xdr:cNvCxnSpPr/>
      </xdr:nvCxnSpPr>
      <xdr:spPr>
        <a:xfrm>
          <a:off x="14592300" y="139804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1015</xdr:rowOff>
    </xdr:from>
    <xdr:to>
      <xdr:col>72</xdr:col>
      <xdr:colOff>38100</xdr:colOff>
      <xdr:row>82</xdr:row>
      <xdr:rowOff>102615</xdr:rowOff>
    </xdr:to>
    <xdr:sp macro="" textlink="">
      <xdr:nvSpPr>
        <xdr:cNvPr id="758" name="楕円 757">
          <a:extLst>
            <a:ext uri="{FF2B5EF4-FFF2-40B4-BE49-F238E27FC236}">
              <a16:creationId xmlns:a16="http://schemas.microsoft.com/office/drawing/2014/main" id="{9D070358-0E01-4CF4-955C-A0CB7FF26D22}"/>
            </a:ext>
          </a:extLst>
        </xdr:cNvPr>
        <xdr:cNvSpPr/>
      </xdr:nvSpPr>
      <xdr:spPr>
        <a:xfrm>
          <a:off x="13652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92963</xdr:rowOff>
    </xdr:from>
    <xdr:to>
      <xdr:col>76</xdr:col>
      <xdr:colOff>114300</xdr:colOff>
      <xdr:row>82</xdr:row>
      <xdr:rowOff>51815</xdr:rowOff>
    </xdr:to>
    <xdr:cxnSp macro="">
      <xdr:nvCxnSpPr>
        <xdr:cNvPr id="759" name="直線コネクタ 758">
          <a:extLst>
            <a:ext uri="{FF2B5EF4-FFF2-40B4-BE49-F238E27FC236}">
              <a16:creationId xmlns:a16="http://schemas.microsoft.com/office/drawing/2014/main" id="{1F1C72ED-6FB4-4B54-9B51-350192610E79}"/>
            </a:ext>
          </a:extLst>
        </xdr:cNvPr>
        <xdr:cNvCxnSpPr/>
      </xdr:nvCxnSpPr>
      <xdr:spPr>
        <a:xfrm flipV="1">
          <a:off x="13703300" y="1398041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760" name="楕円 759">
          <a:extLst>
            <a:ext uri="{FF2B5EF4-FFF2-40B4-BE49-F238E27FC236}">
              <a16:creationId xmlns:a16="http://schemas.microsoft.com/office/drawing/2014/main" id="{20ECE9DA-6492-4DE0-B772-B24BE54A53E8}"/>
            </a:ext>
          </a:extLst>
        </xdr:cNvPr>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51815</xdr:rowOff>
    </xdr:from>
    <xdr:to>
      <xdr:col>71</xdr:col>
      <xdr:colOff>177800</xdr:colOff>
      <xdr:row>82</xdr:row>
      <xdr:rowOff>72389</xdr:rowOff>
    </xdr:to>
    <xdr:cxnSp macro="">
      <xdr:nvCxnSpPr>
        <xdr:cNvPr id="761" name="直線コネクタ 760">
          <a:extLst>
            <a:ext uri="{FF2B5EF4-FFF2-40B4-BE49-F238E27FC236}">
              <a16:creationId xmlns:a16="http://schemas.microsoft.com/office/drawing/2014/main" id="{7AB06A65-017D-4D60-9AFE-B71785CFAC6D}"/>
            </a:ext>
          </a:extLst>
        </xdr:cNvPr>
        <xdr:cNvCxnSpPr/>
      </xdr:nvCxnSpPr>
      <xdr:spPr>
        <a:xfrm flipV="1">
          <a:off x="12814300" y="1411071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91712</xdr:rowOff>
    </xdr:from>
    <xdr:ext cx="405111" cy="259045"/>
    <xdr:sp macro="" textlink="">
      <xdr:nvSpPr>
        <xdr:cNvPr id="762" name="n_1aveValue【児童館】&#10;有形固定資産減価償却率">
          <a:extLst>
            <a:ext uri="{FF2B5EF4-FFF2-40B4-BE49-F238E27FC236}">
              <a16:creationId xmlns:a16="http://schemas.microsoft.com/office/drawing/2014/main" id="{71E57158-D554-4149-BD9F-127497B9EA73}"/>
            </a:ext>
          </a:extLst>
        </xdr:cNvPr>
        <xdr:cNvSpPr txBox="1"/>
      </xdr:nvSpPr>
      <xdr:spPr>
        <a:xfrm>
          <a:off x="15266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63" name="n_2aveValue【児童館】&#10;有形固定資産減価償却率">
          <a:extLst>
            <a:ext uri="{FF2B5EF4-FFF2-40B4-BE49-F238E27FC236}">
              <a16:creationId xmlns:a16="http://schemas.microsoft.com/office/drawing/2014/main" id="{52A89DAA-B1D2-4E6B-B1C2-A1BBA82F9E50}"/>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4" name="n_3aveValue【児童館】&#10;有形固定資産減価償却率">
          <a:extLst>
            <a:ext uri="{FF2B5EF4-FFF2-40B4-BE49-F238E27FC236}">
              <a16:creationId xmlns:a16="http://schemas.microsoft.com/office/drawing/2014/main" id="{9811C202-3F2A-4892-9F7B-5F63452BA1D9}"/>
            </a:ext>
          </a:extLst>
        </xdr:cNvPr>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5" name="n_4aveValue【児童館】&#10;有形固定資産減価償却率">
          <a:extLst>
            <a:ext uri="{FF2B5EF4-FFF2-40B4-BE49-F238E27FC236}">
              <a16:creationId xmlns:a16="http://schemas.microsoft.com/office/drawing/2014/main" id="{D51C66AE-78B5-4B68-9E34-70BF38875958}"/>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153179</xdr:rowOff>
    </xdr:from>
    <xdr:ext cx="405111" cy="259045"/>
    <xdr:sp macro="" textlink="">
      <xdr:nvSpPr>
        <xdr:cNvPr id="766" name="n_1mainValue【児童館】&#10;有形固定資産減価償却率">
          <a:extLst>
            <a:ext uri="{FF2B5EF4-FFF2-40B4-BE49-F238E27FC236}">
              <a16:creationId xmlns:a16="http://schemas.microsoft.com/office/drawing/2014/main" id="{C715E020-6D25-4622-BB2F-3C50ABD3D4DF}"/>
            </a:ext>
          </a:extLst>
        </xdr:cNvPr>
        <xdr:cNvSpPr txBox="1"/>
      </xdr:nvSpPr>
      <xdr:spPr>
        <a:xfrm>
          <a:off x="152660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134890</xdr:rowOff>
    </xdr:from>
    <xdr:ext cx="405111" cy="259045"/>
    <xdr:sp macro="" textlink="">
      <xdr:nvSpPr>
        <xdr:cNvPr id="767" name="n_2mainValue【児童館】&#10;有形固定資産減価償却率">
          <a:extLst>
            <a:ext uri="{FF2B5EF4-FFF2-40B4-BE49-F238E27FC236}">
              <a16:creationId xmlns:a16="http://schemas.microsoft.com/office/drawing/2014/main" id="{5332D253-8D27-48AC-9BEE-E76184A9B506}"/>
            </a:ext>
          </a:extLst>
        </xdr:cNvPr>
        <xdr:cNvSpPr txBox="1"/>
      </xdr:nvSpPr>
      <xdr:spPr>
        <a:xfrm>
          <a:off x="14389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93742</xdr:rowOff>
    </xdr:from>
    <xdr:ext cx="405111" cy="259045"/>
    <xdr:sp macro="" textlink="">
      <xdr:nvSpPr>
        <xdr:cNvPr id="768" name="n_3mainValue【児童館】&#10;有形固定資産減価償却率">
          <a:extLst>
            <a:ext uri="{FF2B5EF4-FFF2-40B4-BE49-F238E27FC236}">
              <a16:creationId xmlns:a16="http://schemas.microsoft.com/office/drawing/2014/main" id="{34767363-2936-4006-BFA6-A6815F7B8B90}"/>
            </a:ext>
          </a:extLst>
        </xdr:cNvPr>
        <xdr:cNvSpPr txBox="1"/>
      </xdr:nvSpPr>
      <xdr:spPr>
        <a:xfrm>
          <a:off x="13500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69" name="n_4mainValue【児童館】&#10;有形固定資産減価償却率">
          <a:extLst>
            <a:ext uri="{FF2B5EF4-FFF2-40B4-BE49-F238E27FC236}">
              <a16:creationId xmlns:a16="http://schemas.microsoft.com/office/drawing/2014/main" id="{574B234F-F487-455C-AF43-55F0032A0E94}"/>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37731A6A-36B7-4436-B34D-6C8C73265D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7B12E855-E125-444C-BC2B-4EE93AE77C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6DA088E9-93BA-444B-883A-AFBA38BE54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F8DBFAD3-3AEE-4383-B572-2F11F54614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2CD55BF7-64AE-402C-B402-022EB4DA01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C0A21682-07C6-436F-BCE2-2965EF794F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A2AD4976-F0E5-443E-B9ED-4EE948AA77B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CCA29344-D125-4F98-BE79-0AF2A0E44BA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295071F1-2E25-4EBD-A632-DAD1B4C379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39B14AF9-F1B9-4512-92F9-60F22C11324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E92E2A7B-303E-432F-A6DA-CEFB04C9AD7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D7A0217B-BEB2-4C68-A756-410DACA79C4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28E3D67F-8763-458A-9476-C23872AD5EE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A23DB6F8-3A9D-43BD-A938-EB8E7BEB5ED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EB89C96B-AD79-4A29-B6AE-1878292FCB9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CC961BD2-9759-4295-9C81-BBB5DF73BEC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DD4FE3E4-324E-44C7-B8CD-1BA636D815D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317F039D-AD77-4003-A270-0C761404C55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FECC3F44-92AF-41D0-95BA-E081D46DEC5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CFDECAA8-19A7-46E1-B026-570291D1AA9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26BFB819-50E6-4371-9358-CA1604699C9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25166552-AB7D-4DB7-AE99-D7548EC5DF3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EAAC07C0-B08B-445E-B5F6-ECBDC09A38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3" name="直線コネクタ 792">
          <a:extLst>
            <a:ext uri="{FF2B5EF4-FFF2-40B4-BE49-F238E27FC236}">
              <a16:creationId xmlns:a16="http://schemas.microsoft.com/office/drawing/2014/main" id="{12253E13-F0E5-4E43-B504-11FE83F067A4}"/>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a:extLst>
            <a:ext uri="{FF2B5EF4-FFF2-40B4-BE49-F238E27FC236}">
              <a16:creationId xmlns:a16="http://schemas.microsoft.com/office/drawing/2014/main" id="{011E5958-2FF7-48CB-9F74-3A3080BC199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a:extLst>
            <a:ext uri="{FF2B5EF4-FFF2-40B4-BE49-F238E27FC236}">
              <a16:creationId xmlns:a16="http://schemas.microsoft.com/office/drawing/2014/main" id="{A4F8CBFA-85D2-44B1-AA25-E3131EDDA5B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6" name="【児童館】&#10;一人当たり面積最大値テキスト">
          <a:extLst>
            <a:ext uri="{FF2B5EF4-FFF2-40B4-BE49-F238E27FC236}">
              <a16:creationId xmlns:a16="http://schemas.microsoft.com/office/drawing/2014/main" id="{2FD42E0C-274C-49E6-BCD4-0F17681A3D23}"/>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7" name="直線コネクタ 796">
          <a:extLst>
            <a:ext uri="{FF2B5EF4-FFF2-40B4-BE49-F238E27FC236}">
              <a16:creationId xmlns:a16="http://schemas.microsoft.com/office/drawing/2014/main" id="{A129155B-2985-41E9-8630-8B1F75822728}"/>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8" name="【児童館】&#10;一人当たり面積平均値テキスト">
          <a:extLst>
            <a:ext uri="{FF2B5EF4-FFF2-40B4-BE49-F238E27FC236}">
              <a16:creationId xmlns:a16="http://schemas.microsoft.com/office/drawing/2014/main" id="{0F342CB2-5C6A-46B3-8CF1-9AAC1C9EF804}"/>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a:extLst>
            <a:ext uri="{FF2B5EF4-FFF2-40B4-BE49-F238E27FC236}">
              <a16:creationId xmlns:a16="http://schemas.microsoft.com/office/drawing/2014/main" id="{061E1E33-93AD-4C12-AE90-4B1ED3BEE10D}"/>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0" name="フローチャート: 判断 799">
          <a:extLst>
            <a:ext uri="{FF2B5EF4-FFF2-40B4-BE49-F238E27FC236}">
              <a16:creationId xmlns:a16="http://schemas.microsoft.com/office/drawing/2014/main" id="{0673CFD9-5B0E-4800-97FF-3BF48AEA51A4}"/>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a:extLst>
            <a:ext uri="{FF2B5EF4-FFF2-40B4-BE49-F238E27FC236}">
              <a16:creationId xmlns:a16="http://schemas.microsoft.com/office/drawing/2014/main" id="{39C8446C-F54D-4EE1-B682-49A7AAC8A0AD}"/>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5A3AF745-5FC2-452B-98CC-F3752F69CB96}"/>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3" name="フローチャート: 判断 802">
          <a:extLst>
            <a:ext uri="{FF2B5EF4-FFF2-40B4-BE49-F238E27FC236}">
              <a16:creationId xmlns:a16="http://schemas.microsoft.com/office/drawing/2014/main" id="{26994CDD-C3CF-4BBB-BF71-CBB20E66CC7D}"/>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A6CB44A4-C652-47CB-A245-A734C8E9283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8F4BD23-E175-4EE0-9C00-E3D95C9880D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40C5E1CD-C101-4324-8CD6-F3F3A8CFE6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23F7D7E2-6313-49E3-9AB0-542B894E57B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0D2D2B5-0028-4560-B92E-5DD373B827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9" name="楕円 808">
          <a:extLst>
            <a:ext uri="{FF2B5EF4-FFF2-40B4-BE49-F238E27FC236}">
              <a16:creationId xmlns:a16="http://schemas.microsoft.com/office/drawing/2014/main" id="{3FFCFEE9-B19B-493B-BCE5-C17954DFC330}"/>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10" name="【児童館】&#10;一人当たり面積該当値テキスト">
          <a:extLst>
            <a:ext uri="{FF2B5EF4-FFF2-40B4-BE49-F238E27FC236}">
              <a16:creationId xmlns:a16="http://schemas.microsoft.com/office/drawing/2014/main" id="{6425048B-5CBB-4F56-BD8B-6033F8977554}"/>
            </a:ext>
          </a:extLst>
        </xdr:cNvPr>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1" name="楕円 810">
          <a:extLst>
            <a:ext uri="{FF2B5EF4-FFF2-40B4-BE49-F238E27FC236}">
              <a16:creationId xmlns:a16="http://schemas.microsoft.com/office/drawing/2014/main" id="{385E54E7-883C-4D6B-BA12-EB3AA86021AE}"/>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12" name="直線コネクタ 811">
          <a:extLst>
            <a:ext uri="{FF2B5EF4-FFF2-40B4-BE49-F238E27FC236}">
              <a16:creationId xmlns:a16="http://schemas.microsoft.com/office/drawing/2014/main" id="{DE92F004-B8BD-4CAA-B50E-AC6C488AD51E}"/>
            </a:ext>
          </a:extLst>
        </xdr:cNvPr>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楕円 812">
          <a:extLst>
            <a:ext uri="{FF2B5EF4-FFF2-40B4-BE49-F238E27FC236}">
              <a16:creationId xmlns:a16="http://schemas.microsoft.com/office/drawing/2014/main" id="{7D3F6A12-7764-411E-970F-553317B65F92}"/>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4" name="直線コネクタ 813">
          <a:extLst>
            <a:ext uri="{FF2B5EF4-FFF2-40B4-BE49-F238E27FC236}">
              <a16:creationId xmlns:a16="http://schemas.microsoft.com/office/drawing/2014/main" id="{B6CFD94B-A419-45B4-AE57-D612A1A34C07}"/>
            </a:ext>
          </a:extLst>
        </xdr:cNvPr>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5" name="楕円 814">
          <a:extLst>
            <a:ext uri="{FF2B5EF4-FFF2-40B4-BE49-F238E27FC236}">
              <a16:creationId xmlns:a16="http://schemas.microsoft.com/office/drawing/2014/main" id="{F38CDF3F-E9E0-48F2-8344-FF88726A9C64}"/>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16" name="直線コネクタ 815">
          <a:extLst>
            <a:ext uri="{FF2B5EF4-FFF2-40B4-BE49-F238E27FC236}">
              <a16:creationId xmlns:a16="http://schemas.microsoft.com/office/drawing/2014/main" id="{98400DD0-3A59-479E-A714-DD217D89CD2E}"/>
            </a:ext>
          </a:extLst>
        </xdr:cNvPr>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7" name="楕円 816">
          <a:extLst>
            <a:ext uri="{FF2B5EF4-FFF2-40B4-BE49-F238E27FC236}">
              <a16:creationId xmlns:a16="http://schemas.microsoft.com/office/drawing/2014/main" id="{B4C34955-4DE2-4438-8E9C-90DBD4464378}"/>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18" name="直線コネクタ 817">
          <a:extLst>
            <a:ext uri="{FF2B5EF4-FFF2-40B4-BE49-F238E27FC236}">
              <a16:creationId xmlns:a16="http://schemas.microsoft.com/office/drawing/2014/main" id="{C73C4CA5-2406-4E7B-8B0F-9F6C10FA9DB1}"/>
            </a:ext>
          </a:extLst>
        </xdr:cNvPr>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9" name="n_1aveValue【児童館】&#10;一人当たり面積">
          <a:extLst>
            <a:ext uri="{FF2B5EF4-FFF2-40B4-BE49-F238E27FC236}">
              <a16:creationId xmlns:a16="http://schemas.microsoft.com/office/drawing/2014/main" id="{62C6FD16-092F-4674-9183-7356EF8A356F}"/>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0" name="n_2aveValue【児童館】&#10;一人当たり面積">
          <a:extLst>
            <a:ext uri="{FF2B5EF4-FFF2-40B4-BE49-F238E27FC236}">
              <a16:creationId xmlns:a16="http://schemas.microsoft.com/office/drawing/2014/main" id="{3EA2539F-24B7-4604-BE7B-96118A3B13D3}"/>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児童館】&#10;一人当たり面積">
          <a:extLst>
            <a:ext uri="{FF2B5EF4-FFF2-40B4-BE49-F238E27FC236}">
              <a16:creationId xmlns:a16="http://schemas.microsoft.com/office/drawing/2014/main" id="{BDF96FD2-DFA9-4B1F-9DB0-B1D3440907F4}"/>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2" name="n_4aveValue【児童館】&#10;一人当たり面積">
          <a:extLst>
            <a:ext uri="{FF2B5EF4-FFF2-40B4-BE49-F238E27FC236}">
              <a16:creationId xmlns:a16="http://schemas.microsoft.com/office/drawing/2014/main" id="{6B22CBCA-D006-4C6A-9CA0-D1A8E6BA9AD8}"/>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3" name="n_1mainValue【児童館】&#10;一人当たり面積">
          <a:extLst>
            <a:ext uri="{FF2B5EF4-FFF2-40B4-BE49-F238E27FC236}">
              <a16:creationId xmlns:a16="http://schemas.microsoft.com/office/drawing/2014/main" id="{B174E665-25BB-42BF-BD99-C288202B892A}"/>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4" name="n_2mainValue【児童館】&#10;一人当たり面積">
          <a:extLst>
            <a:ext uri="{FF2B5EF4-FFF2-40B4-BE49-F238E27FC236}">
              <a16:creationId xmlns:a16="http://schemas.microsoft.com/office/drawing/2014/main" id="{64B81506-7400-4201-B0F3-F244E320AB72}"/>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5" name="n_3mainValue【児童館】&#10;一人当たり面積">
          <a:extLst>
            <a:ext uri="{FF2B5EF4-FFF2-40B4-BE49-F238E27FC236}">
              <a16:creationId xmlns:a16="http://schemas.microsoft.com/office/drawing/2014/main" id="{09F05411-7384-43F4-A0BC-E37551C227A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6" name="n_4mainValue【児童館】&#10;一人当たり面積">
          <a:extLst>
            <a:ext uri="{FF2B5EF4-FFF2-40B4-BE49-F238E27FC236}">
              <a16:creationId xmlns:a16="http://schemas.microsoft.com/office/drawing/2014/main" id="{DB82A84E-DC11-4FB1-96A2-B9790AB028A7}"/>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874FDEED-B4A1-4D22-8140-9F13341DFA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3F1AE047-83EC-4318-BFF0-673A32D0017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4E50662E-612F-44C7-9E6B-262F2232891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221520EE-619E-426B-A11C-029813A450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5A2919AD-B124-4636-8DA2-0D4B04262E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7B9D0360-4DC8-4FC9-9B21-18153AA7B49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D411D4CC-2B29-40DD-A8EA-984C2B3F9D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1CB0EC25-CDE3-41E1-A830-169DED23C53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F73F0BCE-58BC-43C1-8871-024A447648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D8752FC1-CBAF-4819-9435-1919E35EEE7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7" name="テキスト ボックス 836">
          <a:extLst>
            <a:ext uri="{FF2B5EF4-FFF2-40B4-BE49-F238E27FC236}">
              <a16:creationId xmlns:a16="http://schemas.microsoft.com/office/drawing/2014/main" id="{1BF1ABA0-F310-4596-8CBC-7C7DD8916F86}"/>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99665E9A-5E91-42B4-AB30-63BE7EDE5E8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9" name="テキスト ボックス 838">
          <a:extLst>
            <a:ext uri="{FF2B5EF4-FFF2-40B4-BE49-F238E27FC236}">
              <a16:creationId xmlns:a16="http://schemas.microsoft.com/office/drawing/2014/main" id="{1C955FDD-A0D7-4A8D-852D-2EB8F4903133}"/>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43C2D442-B3B1-42A5-BE1D-347D5C8CF26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64014044-F6AF-40C9-827E-6ED4DF55BF2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DEFEDE01-79AC-4E53-A30F-BDBC0D34E19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D989B5E3-80EA-4157-8EBC-C066616E7D6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5F4989D6-DCF0-4906-BA8C-1876D2C5906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8F2549EF-157C-4455-B690-1AAA642716B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A597FFBB-5B96-4940-84EA-D93324CF3C1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0F3B6CD8-0F57-44FF-A691-F8D82CD9F98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C1060DD0-4950-429F-BC69-E11963FCF57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9" name="テキスト ボックス 848">
          <a:extLst>
            <a:ext uri="{FF2B5EF4-FFF2-40B4-BE49-F238E27FC236}">
              <a16:creationId xmlns:a16="http://schemas.microsoft.com/office/drawing/2014/main" id="{946894EB-9455-430A-94F0-55EEAD5A7EFD}"/>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2079913-164D-47D2-9638-683DD02901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a:extLst>
            <a:ext uri="{FF2B5EF4-FFF2-40B4-BE49-F238E27FC236}">
              <a16:creationId xmlns:a16="http://schemas.microsoft.com/office/drawing/2014/main" id="{1BF2F979-B953-4FBD-8DD9-224DBD16933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A926F3B0-9E24-4B2F-BA6B-B93992426E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53" name="直線コネクタ 852">
          <a:extLst>
            <a:ext uri="{FF2B5EF4-FFF2-40B4-BE49-F238E27FC236}">
              <a16:creationId xmlns:a16="http://schemas.microsoft.com/office/drawing/2014/main" id="{8B586AA3-0878-459D-9F78-58118FC45C2A}"/>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4" name="【公民館】&#10;有形固定資産減価償却率最小値テキスト">
          <a:extLst>
            <a:ext uri="{FF2B5EF4-FFF2-40B4-BE49-F238E27FC236}">
              <a16:creationId xmlns:a16="http://schemas.microsoft.com/office/drawing/2014/main" id="{91048A69-C59D-4277-BA97-B0C02D3E8D47}"/>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5" name="直線コネクタ 854">
          <a:extLst>
            <a:ext uri="{FF2B5EF4-FFF2-40B4-BE49-F238E27FC236}">
              <a16:creationId xmlns:a16="http://schemas.microsoft.com/office/drawing/2014/main" id="{7D51E1F1-F5AC-483D-919A-C7F3724AE5F7}"/>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6" name="【公民館】&#10;有形固定資産減価償却率最大値テキスト">
          <a:extLst>
            <a:ext uri="{FF2B5EF4-FFF2-40B4-BE49-F238E27FC236}">
              <a16:creationId xmlns:a16="http://schemas.microsoft.com/office/drawing/2014/main" id="{FA5CF4C3-1054-4868-BF7E-A2F3876DD660}"/>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7" name="直線コネクタ 856">
          <a:extLst>
            <a:ext uri="{FF2B5EF4-FFF2-40B4-BE49-F238E27FC236}">
              <a16:creationId xmlns:a16="http://schemas.microsoft.com/office/drawing/2014/main" id="{B479E621-FC6E-42E7-B7CB-C4B9F9BB441C}"/>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8" name="【公民館】&#10;有形固定資産減価償却率平均値テキスト">
          <a:extLst>
            <a:ext uri="{FF2B5EF4-FFF2-40B4-BE49-F238E27FC236}">
              <a16:creationId xmlns:a16="http://schemas.microsoft.com/office/drawing/2014/main" id="{76543257-D87A-4266-8A60-88A3FE2776AE}"/>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a:extLst>
            <a:ext uri="{FF2B5EF4-FFF2-40B4-BE49-F238E27FC236}">
              <a16:creationId xmlns:a16="http://schemas.microsoft.com/office/drawing/2014/main" id="{AE4103C9-59EF-491B-8C49-83E3E24FFB41}"/>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60" name="フローチャート: 判断 859">
          <a:extLst>
            <a:ext uri="{FF2B5EF4-FFF2-40B4-BE49-F238E27FC236}">
              <a16:creationId xmlns:a16="http://schemas.microsoft.com/office/drawing/2014/main" id="{2E8435BD-E1BD-49FE-813A-A037BA396CD6}"/>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61" name="フローチャート: 判断 860">
          <a:extLst>
            <a:ext uri="{FF2B5EF4-FFF2-40B4-BE49-F238E27FC236}">
              <a16:creationId xmlns:a16="http://schemas.microsoft.com/office/drawing/2014/main" id="{F7EB3287-3B63-417B-BA63-5098C24C477B}"/>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62" name="フローチャート: 判断 861">
          <a:extLst>
            <a:ext uri="{FF2B5EF4-FFF2-40B4-BE49-F238E27FC236}">
              <a16:creationId xmlns:a16="http://schemas.microsoft.com/office/drawing/2014/main" id="{5CE30E8D-8F0B-483D-A2E2-03906360B126}"/>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63" name="フローチャート: 判断 862">
          <a:extLst>
            <a:ext uri="{FF2B5EF4-FFF2-40B4-BE49-F238E27FC236}">
              <a16:creationId xmlns:a16="http://schemas.microsoft.com/office/drawing/2014/main" id="{54AECF4F-B884-49DF-B6E6-4BA0B2F4C099}"/>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A6AE130A-66D5-46D2-9E99-690272467C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A665D29F-AB18-407B-AB14-0EF543F670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AD46C04-71F6-47A7-91DD-175273CFDE9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A18E7E0-A184-4D0B-8EA3-B1F0A679FA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1C20A56-746B-4253-A579-1A673CD344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869" name="楕円 868">
          <a:extLst>
            <a:ext uri="{FF2B5EF4-FFF2-40B4-BE49-F238E27FC236}">
              <a16:creationId xmlns:a16="http://schemas.microsoft.com/office/drawing/2014/main" id="{A56BB85B-823E-4B66-830C-1911473460A0}"/>
            </a:ext>
          </a:extLst>
        </xdr:cNvPr>
        <xdr:cNvSpPr/>
      </xdr:nvSpPr>
      <xdr:spPr>
        <a:xfrm>
          <a:off x="16268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34851</xdr:rowOff>
    </xdr:from>
    <xdr:ext cx="405111" cy="259045"/>
    <xdr:sp macro="" textlink="">
      <xdr:nvSpPr>
        <xdr:cNvPr id="870" name="【公民館】&#10;有形固定資産減価償却率該当値テキスト">
          <a:extLst>
            <a:ext uri="{FF2B5EF4-FFF2-40B4-BE49-F238E27FC236}">
              <a16:creationId xmlns:a16="http://schemas.microsoft.com/office/drawing/2014/main" id="{5A7DAA40-811E-42A5-BE25-4362008B0EE8}"/>
            </a:ext>
          </a:extLst>
        </xdr:cNvPr>
        <xdr:cNvSpPr txBox="1"/>
      </xdr:nvSpPr>
      <xdr:spPr>
        <a:xfrm>
          <a:off x="16357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871" name="楕円 870">
          <a:extLst>
            <a:ext uri="{FF2B5EF4-FFF2-40B4-BE49-F238E27FC236}">
              <a16:creationId xmlns:a16="http://schemas.microsoft.com/office/drawing/2014/main" id="{63A2B535-1FBF-45D1-930C-1526DE24BCF0}"/>
            </a:ext>
          </a:extLst>
        </xdr:cNvPr>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107224</xdr:rowOff>
    </xdr:to>
    <xdr:cxnSp macro="">
      <xdr:nvCxnSpPr>
        <xdr:cNvPr id="872" name="直線コネクタ 871">
          <a:extLst>
            <a:ext uri="{FF2B5EF4-FFF2-40B4-BE49-F238E27FC236}">
              <a16:creationId xmlns:a16="http://schemas.microsoft.com/office/drawing/2014/main" id="{93EA487F-5B93-4FB4-A15E-B6F75CBCA258}"/>
            </a:ext>
          </a:extLst>
        </xdr:cNvPr>
        <xdr:cNvCxnSpPr/>
      </xdr:nvCxnSpPr>
      <xdr:spPr>
        <a:xfrm>
          <a:off x="15481300" y="1809314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873" name="楕円 872">
          <a:extLst>
            <a:ext uri="{FF2B5EF4-FFF2-40B4-BE49-F238E27FC236}">
              <a16:creationId xmlns:a16="http://schemas.microsoft.com/office/drawing/2014/main" id="{122B54CE-D65A-4368-8C9D-8B21FD1DC6F1}"/>
            </a:ext>
          </a:extLst>
        </xdr:cNvPr>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90895</xdr:rowOff>
    </xdr:to>
    <xdr:cxnSp macro="">
      <xdr:nvCxnSpPr>
        <xdr:cNvPr id="874" name="直線コネクタ 873">
          <a:extLst>
            <a:ext uri="{FF2B5EF4-FFF2-40B4-BE49-F238E27FC236}">
              <a16:creationId xmlns:a16="http://schemas.microsoft.com/office/drawing/2014/main" id="{6EB99F05-CAC1-4C0F-9DD6-E8B3C74BCFF2}"/>
            </a:ext>
          </a:extLst>
        </xdr:cNvPr>
        <xdr:cNvCxnSpPr/>
      </xdr:nvCxnSpPr>
      <xdr:spPr>
        <a:xfrm>
          <a:off x="14592300" y="1804742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875" name="楕円 874">
          <a:extLst>
            <a:ext uri="{FF2B5EF4-FFF2-40B4-BE49-F238E27FC236}">
              <a16:creationId xmlns:a16="http://schemas.microsoft.com/office/drawing/2014/main" id="{F0C0C014-D873-4B5B-BFE3-75AE9777712A}"/>
            </a:ext>
          </a:extLst>
        </xdr:cNvPr>
        <xdr:cNvSpPr/>
      </xdr:nvSpPr>
      <xdr:spPr>
        <a:xfrm>
          <a:off x="1365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45176</xdr:rowOff>
    </xdr:to>
    <xdr:cxnSp macro="">
      <xdr:nvCxnSpPr>
        <xdr:cNvPr id="876" name="直線コネクタ 875">
          <a:extLst>
            <a:ext uri="{FF2B5EF4-FFF2-40B4-BE49-F238E27FC236}">
              <a16:creationId xmlns:a16="http://schemas.microsoft.com/office/drawing/2014/main" id="{A475B0E4-CBA3-4507-B390-554FB06C427E}"/>
            </a:ext>
          </a:extLst>
        </xdr:cNvPr>
        <xdr:cNvCxnSpPr/>
      </xdr:nvCxnSpPr>
      <xdr:spPr>
        <a:xfrm>
          <a:off x="13703300" y="179951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44994</xdr:rowOff>
    </xdr:from>
    <xdr:to>
      <xdr:col>67</xdr:col>
      <xdr:colOff>101600</xdr:colOff>
      <xdr:row>104</xdr:row>
      <xdr:rowOff>146594</xdr:rowOff>
    </xdr:to>
    <xdr:sp macro="" textlink="">
      <xdr:nvSpPr>
        <xdr:cNvPr id="877" name="楕円 876">
          <a:extLst>
            <a:ext uri="{FF2B5EF4-FFF2-40B4-BE49-F238E27FC236}">
              <a16:creationId xmlns:a16="http://schemas.microsoft.com/office/drawing/2014/main" id="{893F64B5-806A-4804-9540-C2881DD78E34}"/>
            </a:ext>
          </a:extLst>
        </xdr:cNvPr>
        <xdr:cNvSpPr/>
      </xdr:nvSpPr>
      <xdr:spPr>
        <a:xfrm>
          <a:off x="1276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95794</xdr:rowOff>
    </xdr:from>
    <xdr:to>
      <xdr:col>71</xdr:col>
      <xdr:colOff>177800</xdr:colOff>
      <xdr:row>104</xdr:row>
      <xdr:rowOff>164374</xdr:rowOff>
    </xdr:to>
    <xdr:cxnSp macro="">
      <xdr:nvCxnSpPr>
        <xdr:cNvPr id="878" name="直線コネクタ 877">
          <a:extLst>
            <a:ext uri="{FF2B5EF4-FFF2-40B4-BE49-F238E27FC236}">
              <a16:creationId xmlns:a16="http://schemas.microsoft.com/office/drawing/2014/main" id="{7F4B9380-6956-4BFF-ACAF-E94C9A79862D}"/>
            </a:ext>
          </a:extLst>
        </xdr:cNvPr>
        <xdr:cNvCxnSpPr/>
      </xdr:nvCxnSpPr>
      <xdr:spPr>
        <a:xfrm>
          <a:off x="12814300" y="179265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879" name="n_1aveValue【公民館】&#10;有形固定資産減価償却率">
          <a:extLst>
            <a:ext uri="{FF2B5EF4-FFF2-40B4-BE49-F238E27FC236}">
              <a16:creationId xmlns:a16="http://schemas.microsoft.com/office/drawing/2014/main" id="{3E046004-CCD0-4CBA-97EB-B02533010EB9}"/>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80" name="n_2aveValue【公民館】&#10;有形固定資産減価償却率">
          <a:extLst>
            <a:ext uri="{FF2B5EF4-FFF2-40B4-BE49-F238E27FC236}">
              <a16:creationId xmlns:a16="http://schemas.microsoft.com/office/drawing/2014/main" id="{A03D7776-EF4A-4F72-8FAC-E4DF59A6029C}"/>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81" name="n_3aveValue【公民館】&#10;有形固定資産減価償却率">
          <a:extLst>
            <a:ext uri="{FF2B5EF4-FFF2-40B4-BE49-F238E27FC236}">
              <a16:creationId xmlns:a16="http://schemas.microsoft.com/office/drawing/2014/main" id="{2612BE1A-E11A-451E-9F49-1DE25B1341E5}"/>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82" name="n_4aveValue【公民館】&#10;有形固定資産減価償却率">
          <a:extLst>
            <a:ext uri="{FF2B5EF4-FFF2-40B4-BE49-F238E27FC236}">
              <a16:creationId xmlns:a16="http://schemas.microsoft.com/office/drawing/2014/main" id="{E82FA6A1-6B7C-4710-BF5E-8CA0F72349AE}"/>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132822</xdr:rowOff>
    </xdr:from>
    <xdr:ext cx="405111" cy="259045"/>
    <xdr:sp macro="" textlink="">
      <xdr:nvSpPr>
        <xdr:cNvPr id="883" name="n_1mainValue【公民館】&#10;有形固定資産減価償却率">
          <a:extLst>
            <a:ext uri="{FF2B5EF4-FFF2-40B4-BE49-F238E27FC236}">
              <a16:creationId xmlns:a16="http://schemas.microsoft.com/office/drawing/2014/main" id="{89B49BD6-C6FC-432D-9856-602591E794E5}"/>
            </a:ext>
          </a:extLst>
        </xdr:cNvPr>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884" name="n_2mainValue【公民館】&#10;有形固定資産減価償却率">
          <a:extLst>
            <a:ext uri="{FF2B5EF4-FFF2-40B4-BE49-F238E27FC236}">
              <a16:creationId xmlns:a16="http://schemas.microsoft.com/office/drawing/2014/main" id="{9ED66A83-E207-4601-AB14-F7C7C51D51AF}"/>
            </a:ext>
          </a:extLst>
        </xdr:cNvPr>
        <xdr:cNvSpPr txBox="1"/>
      </xdr:nvSpPr>
      <xdr:spPr>
        <a:xfrm>
          <a:off x="14389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34851</xdr:rowOff>
    </xdr:from>
    <xdr:ext cx="405111" cy="259045"/>
    <xdr:sp macro="" textlink="">
      <xdr:nvSpPr>
        <xdr:cNvPr id="885" name="n_3mainValue【公民館】&#10;有形固定資産減価償却率">
          <a:extLst>
            <a:ext uri="{FF2B5EF4-FFF2-40B4-BE49-F238E27FC236}">
              <a16:creationId xmlns:a16="http://schemas.microsoft.com/office/drawing/2014/main" id="{FFC6A780-C2ED-4BAD-86B8-410D8A58EB2D}"/>
            </a:ext>
          </a:extLst>
        </xdr:cNvPr>
        <xdr:cNvSpPr txBox="1"/>
      </xdr:nvSpPr>
      <xdr:spPr>
        <a:xfrm>
          <a:off x="13500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886" name="n_4mainValue【公民館】&#10;有形固定資産減価償却率">
          <a:extLst>
            <a:ext uri="{FF2B5EF4-FFF2-40B4-BE49-F238E27FC236}">
              <a16:creationId xmlns:a16="http://schemas.microsoft.com/office/drawing/2014/main" id="{4F1161C9-B542-4A12-AE6E-E3AFBE2ECEEC}"/>
            </a:ext>
          </a:extLst>
        </xdr:cNvPr>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965A52DD-EBB3-40BE-984A-43A67AD821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1CC417C6-E336-4375-A747-04A3C5B510C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F800B279-FD0A-445F-A794-282E264BDB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318B03F2-0314-4CE4-A10E-B20AB7AFB0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A9A574D2-940A-44BE-9913-2206EF3435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9D019D98-DC4C-4E2E-B9F4-1873D33C04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A038EE3B-C366-4AA2-BDCE-51B2E4EAE3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90529352-BFF7-46EA-A9DC-F2CA27831F7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D833D22A-CD4C-4112-9A4C-47FAFD9120E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26620B5F-1B94-4398-AFE8-EFE38C4B89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24587309-549F-4F2E-9084-E3E67D43926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66CDDF4E-88A1-45E9-9F53-82BDE236F6A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B6D4B059-E95C-49F0-A014-85E8F976C75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6F6B7BEC-70B7-4E49-B45A-CFC5DB99E1E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4A363583-E273-4D99-B29D-D55E4D23C54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C4A14957-7B15-4877-B730-E16ED4D3367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ACE65FBE-7109-4452-987A-8111D3DCC71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F3E2CCD0-EB71-4E95-BCCA-2F455F8DEE3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44585748-0743-4D24-B729-01B34E0B7DF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1CEFB6A0-68EB-48CD-A580-BE7ADD2987C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34E394D1-0CDE-4D14-B46A-A5523A2E8E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DEDEC6DB-441A-4A2D-BD81-EC598190BB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0A221012-AE4A-4822-98AA-9576C24163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10" name="直線コネクタ 909">
          <a:extLst>
            <a:ext uri="{FF2B5EF4-FFF2-40B4-BE49-F238E27FC236}">
              <a16:creationId xmlns:a16="http://schemas.microsoft.com/office/drawing/2014/main" id="{2CB89B34-67FE-40B6-83DC-45B01D9F8273}"/>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1" name="【公民館】&#10;一人当たり面積最小値テキスト">
          <a:extLst>
            <a:ext uri="{FF2B5EF4-FFF2-40B4-BE49-F238E27FC236}">
              <a16:creationId xmlns:a16="http://schemas.microsoft.com/office/drawing/2014/main" id="{1141C60E-446E-473B-B609-688346F753F7}"/>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2" name="直線コネクタ 911">
          <a:extLst>
            <a:ext uri="{FF2B5EF4-FFF2-40B4-BE49-F238E27FC236}">
              <a16:creationId xmlns:a16="http://schemas.microsoft.com/office/drawing/2014/main" id="{3F144E60-04B0-4EE1-BA2C-CE21C2F9A787}"/>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13" name="【公民館】&#10;一人当たり面積最大値テキスト">
          <a:extLst>
            <a:ext uri="{FF2B5EF4-FFF2-40B4-BE49-F238E27FC236}">
              <a16:creationId xmlns:a16="http://schemas.microsoft.com/office/drawing/2014/main" id="{2ACCA539-8D3E-4C5E-8CBC-A2CEB7793031}"/>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4" name="直線コネクタ 913">
          <a:extLst>
            <a:ext uri="{FF2B5EF4-FFF2-40B4-BE49-F238E27FC236}">
              <a16:creationId xmlns:a16="http://schemas.microsoft.com/office/drawing/2014/main" id="{616A97CB-2FEA-4484-8194-A625FA592012}"/>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915" name="【公民館】&#10;一人当たり面積平均値テキスト">
          <a:extLst>
            <a:ext uri="{FF2B5EF4-FFF2-40B4-BE49-F238E27FC236}">
              <a16:creationId xmlns:a16="http://schemas.microsoft.com/office/drawing/2014/main" id="{EA2AC949-1256-4ED8-AA11-870D0921CF1D}"/>
            </a:ext>
          </a:extLst>
        </xdr:cNvPr>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6" name="フローチャート: 判断 915">
          <a:extLst>
            <a:ext uri="{FF2B5EF4-FFF2-40B4-BE49-F238E27FC236}">
              <a16:creationId xmlns:a16="http://schemas.microsoft.com/office/drawing/2014/main" id="{021FEBBB-BB9E-4C4A-BBA9-B3AB7E5FD807}"/>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7" name="フローチャート: 判断 916">
          <a:extLst>
            <a:ext uri="{FF2B5EF4-FFF2-40B4-BE49-F238E27FC236}">
              <a16:creationId xmlns:a16="http://schemas.microsoft.com/office/drawing/2014/main" id="{83A0DB7F-AD57-4341-80D2-233EB580E75C}"/>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8" name="フローチャート: 判断 917">
          <a:extLst>
            <a:ext uri="{FF2B5EF4-FFF2-40B4-BE49-F238E27FC236}">
              <a16:creationId xmlns:a16="http://schemas.microsoft.com/office/drawing/2014/main" id="{D423F461-ED6D-4A73-BC8C-5B213BA84105}"/>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9" name="フローチャート: 判断 918">
          <a:extLst>
            <a:ext uri="{FF2B5EF4-FFF2-40B4-BE49-F238E27FC236}">
              <a16:creationId xmlns:a16="http://schemas.microsoft.com/office/drawing/2014/main" id="{B1F781E8-01EE-414A-95AE-A83BFAB8335A}"/>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20" name="フローチャート: 判断 919">
          <a:extLst>
            <a:ext uri="{FF2B5EF4-FFF2-40B4-BE49-F238E27FC236}">
              <a16:creationId xmlns:a16="http://schemas.microsoft.com/office/drawing/2014/main" id="{042C9967-6174-4791-B5D2-54B136352694}"/>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923475FD-0F8D-42BE-A824-0D21AFA51D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A7FABD0F-4426-41CC-B5BB-CF1A4544F91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25CDEBDE-B3C6-440F-AEC9-306034D9E14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181BC4BF-313A-443F-983A-02602FC5EFD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E9CFA2A-65FF-49B6-AF86-586DA0E1848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0</xdr:rowOff>
    </xdr:from>
    <xdr:to>
      <xdr:col>116</xdr:col>
      <xdr:colOff>114300</xdr:colOff>
      <xdr:row>106</xdr:row>
      <xdr:rowOff>101600</xdr:rowOff>
    </xdr:to>
    <xdr:sp macro="" textlink="">
      <xdr:nvSpPr>
        <xdr:cNvPr id="926" name="楕円 925">
          <a:extLst>
            <a:ext uri="{FF2B5EF4-FFF2-40B4-BE49-F238E27FC236}">
              <a16:creationId xmlns:a16="http://schemas.microsoft.com/office/drawing/2014/main" id="{0B2BB894-0148-41F5-B2BF-4BD511491007}"/>
            </a:ext>
          </a:extLst>
        </xdr:cNvPr>
        <xdr:cNvSpPr/>
      </xdr:nvSpPr>
      <xdr:spPr>
        <a:xfrm>
          <a:off x="221107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149877</xdr:rowOff>
    </xdr:from>
    <xdr:ext cx="469744" cy="259045"/>
    <xdr:sp macro="" textlink="">
      <xdr:nvSpPr>
        <xdr:cNvPr id="927" name="【公民館】&#10;一人当たり面積該当値テキスト">
          <a:extLst>
            <a:ext uri="{FF2B5EF4-FFF2-40B4-BE49-F238E27FC236}">
              <a16:creationId xmlns:a16="http://schemas.microsoft.com/office/drawing/2014/main" id="{34BA801A-8711-492F-9EE6-3872E08E8853}"/>
            </a:ext>
          </a:extLst>
        </xdr:cNvPr>
        <xdr:cNvSpPr txBox="1"/>
      </xdr:nvSpPr>
      <xdr:spPr>
        <a:xfrm>
          <a:off x="22199600" y="181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0</xdr:rowOff>
    </xdr:from>
    <xdr:to>
      <xdr:col>112</xdr:col>
      <xdr:colOff>38100</xdr:colOff>
      <xdr:row>106</xdr:row>
      <xdr:rowOff>101600</xdr:rowOff>
    </xdr:to>
    <xdr:sp macro="" textlink="">
      <xdr:nvSpPr>
        <xdr:cNvPr id="928" name="楕円 927">
          <a:extLst>
            <a:ext uri="{FF2B5EF4-FFF2-40B4-BE49-F238E27FC236}">
              <a16:creationId xmlns:a16="http://schemas.microsoft.com/office/drawing/2014/main" id="{C0017AF5-262D-4B40-A1F3-8386B17FA0EB}"/>
            </a:ext>
          </a:extLst>
        </xdr:cNvPr>
        <xdr:cNvSpPr/>
      </xdr:nvSpPr>
      <xdr:spPr>
        <a:xfrm>
          <a:off x="21272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50800</xdr:rowOff>
    </xdr:from>
    <xdr:to>
      <xdr:col>116</xdr:col>
      <xdr:colOff>63500</xdr:colOff>
      <xdr:row>106</xdr:row>
      <xdr:rowOff>50800</xdr:rowOff>
    </xdr:to>
    <xdr:cxnSp macro="">
      <xdr:nvCxnSpPr>
        <xdr:cNvPr id="929" name="直線コネクタ 928">
          <a:extLst>
            <a:ext uri="{FF2B5EF4-FFF2-40B4-BE49-F238E27FC236}">
              <a16:creationId xmlns:a16="http://schemas.microsoft.com/office/drawing/2014/main" id="{E0DD0C05-5170-4ABC-AAC9-60B7BC6ABFC6}"/>
            </a:ext>
          </a:extLst>
        </xdr:cNvPr>
        <xdr:cNvCxnSpPr/>
      </xdr:nvCxnSpPr>
      <xdr:spPr>
        <a:xfrm>
          <a:off x="21323300" y="1822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0</xdr:rowOff>
    </xdr:from>
    <xdr:to>
      <xdr:col>107</xdr:col>
      <xdr:colOff>101600</xdr:colOff>
      <xdr:row>106</xdr:row>
      <xdr:rowOff>101600</xdr:rowOff>
    </xdr:to>
    <xdr:sp macro="" textlink="">
      <xdr:nvSpPr>
        <xdr:cNvPr id="930" name="楕円 929">
          <a:extLst>
            <a:ext uri="{FF2B5EF4-FFF2-40B4-BE49-F238E27FC236}">
              <a16:creationId xmlns:a16="http://schemas.microsoft.com/office/drawing/2014/main" id="{4F1DAE62-9A53-49E7-AC2D-E1166BC5893A}"/>
            </a:ext>
          </a:extLst>
        </xdr:cNvPr>
        <xdr:cNvSpPr/>
      </xdr:nvSpPr>
      <xdr:spPr>
        <a:xfrm>
          <a:off x="20383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50800</xdr:rowOff>
    </xdr:from>
    <xdr:to>
      <xdr:col>111</xdr:col>
      <xdr:colOff>177800</xdr:colOff>
      <xdr:row>106</xdr:row>
      <xdr:rowOff>50800</xdr:rowOff>
    </xdr:to>
    <xdr:cxnSp macro="">
      <xdr:nvCxnSpPr>
        <xdr:cNvPr id="931" name="直線コネクタ 930">
          <a:extLst>
            <a:ext uri="{FF2B5EF4-FFF2-40B4-BE49-F238E27FC236}">
              <a16:creationId xmlns:a16="http://schemas.microsoft.com/office/drawing/2014/main" id="{88E4C28C-9A8F-4197-8419-1009AB026B56}"/>
            </a:ext>
          </a:extLst>
        </xdr:cNvPr>
        <xdr:cNvCxnSpPr/>
      </xdr:nvCxnSpPr>
      <xdr:spPr>
        <a:xfrm>
          <a:off x="20434300" y="1822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0</xdr:rowOff>
    </xdr:from>
    <xdr:to>
      <xdr:col>102</xdr:col>
      <xdr:colOff>165100</xdr:colOff>
      <xdr:row>106</xdr:row>
      <xdr:rowOff>101600</xdr:rowOff>
    </xdr:to>
    <xdr:sp macro="" textlink="">
      <xdr:nvSpPr>
        <xdr:cNvPr id="932" name="楕円 931">
          <a:extLst>
            <a:ext uri="{FF2B5EF4-FFF2-40B4-BE49-F238E27FC236}">
              <a16:creationId xmlns:a16="http://schemas.microsoft.com/office/drawing/2014/main" id="{227A6590-F3D1-48F4-A642-4FAC5E2B6E52}"/>
            </a:ext>
          </a:extLst>
        </xdr:cNvPr>
        <xdr:cNvSpPr/>
      </xdr:nvSpPr>
      <xdr:spPr>
        <a:xfrm>
          <a:off x="19494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50800</xdr:rowOff>
    </xdr:from>
    <xdr:to>
      <xdr:col>107</xdr:col>
      <xdr:colOff>50800</xdr:colOff>
      <xdr:row>106</xdr:row>
      <xdr:rowOff>50800</xdr:rowOff>
    </xdr:to>
    <xdr:cxnSp macro="">
      <xdr:nvCxnSpPr>
        <xdr:cNvPr id="933" name="直線コネクタ 932">
          <a:extLst>
            <a:ext uri="{FF2B5EF4-FFF2-40B4-BE49-F238E27FC236}">
              <a16:creationId xmlns:a16="http://schemas.microsoft.com/office/drawing/2014/main" id="{3BFD516E-B51B-429B-8DCA-CF85009186A1}"/>
            </a:ext>
          </a:extLst>
        </xdr:cNvPr>
        <xdr:cNvCxnSpPr/>
      </xdr:nvCxnSpPr>
      <xdr:spPr>
        <a:xfrm>
          <a:off x="19545300" y="1822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934" name="楕円 933">
          <a:extLst>
            <a:ext uri="{FF2B5EF4-FFF2-40B4-BE49-F238E27FC236}">
              <a16:creationId xmlns:a16="http://schemas.microsoft.com/office/drawing/2014/main" id="{E1EFE152-E80F-48B9-95AF-3AADB4B60109}"/>
            </a:ext>
          </a:extLst>
        </xdr:cNvPr>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50800</xdr:rowOff>
    </xdr:to>
    <xdr:cxnSp macro="">
      <xdr:nvCxnSpPr>
        <xdr:cNvPr id="935" name="直線コネクタ 934">
          <a:extLst>
            <a:ext uri="{FF2B5EF4-FFF2-40B4-BE49-F238E27FC236}">
              <a16:creationId xmlns:a16="http://schemas.microsoft.com/office/drawing/2014/main" id="{E2D1CA3A-8200-4F2A-AB2E-46DAFFC9BF39}"/>
            </a:ext>
          </a:extLst>
        </xdr:cNvPr>
        <xdr:cNvCxnSpPr/>
      </xdr:nvCxnSpPr>
      <xdr:spPr>
        <a:xfrm>
          <a:off x="18656300" y="1821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67327</xdr:rowOff>
    </xdr:from>
    <xdr:ext cx="469744" cy="259045"/>
    <xdr:sp macro="" textlink="">
      <xdr:nvSpPr>
        <xdr:cNvPr id="936" name="n_1aveValue【公民館】&#10;一人当たり面積">
          <a:extLst>
            <a:ext uri="{FF2B5EF4-FFF2-40B4-BE49-F238E27FC236}">
              <a16:creationId xmlns:a16="http://schemas.microsoft.com/office/drawing/2014/main" id="{C438E7E6-3238-4C36-ACF2-9D00CF798B85}"/>
            </a:ext>
          </a:extLst>
        </xdr:cNvPr>
        <xdr:cNvSpPr txBox="1"/>
      </xdr:nvSpPr>
      <xdr:spPr>
        <a:xfrm>
          <a:off x="21075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37" name="n_2aveValue【公民館】&#10;一人当たり面積">
          <a:extLst>
            <a:ext uri="{FF2B5EF4-FFF2-40B4-BE49-F238E27FC236}">
              <a16:creationId xmlns:a16="http://schemas.microsoft.com/office/drawing/2014/main" id="{A73F1420-882B-4ED4-83B1-CA2135ABC8B6}"/>
            </a:ext>
          </a:extLst>
        </xdr:cNvPr>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54627</xdr:rowOff>
    </xdr:from>
    <xdr:ext cx="469744" cy="259045"/>
    <xdr:sp macro="" textlink="">
      <xdr:nvSpPr>
        <xdr:cNvPr id="938" name="n_3aveValue【公民館】&#10;一人当たり面積">
          <a:extLst>
            <a:ext uri="{FF2B5EF4-FFF2-40B4-BE49-F238E27FC236}">
              <a16:creationId xmlns:a16="http://schemas.microsoft.com/office/drawing/2014/main" id="{CAF78ED6-C898-4D31-97F0-5D5AABB3F097}"/>
            </a:ext>
          </a:extLst>
        </xdr:cNvPr>
        <xdr:cNvSpPr txBox="1"/>
      </xdr:nvSpPr>
      <xdr:spPr>
        <a:xfrm>
          <a:off x="193104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939" name="n_4aveValue【公民館】&#10;一人当たり面積">
          <a:extLst>
            <a:ext uri="{FF2B5EF4-FFF2-40B4-BE49-F238E27FC236}">
              <a16:creationId xmlns:a16="http://schemas.microsoft.com/office/drawing/2014/main" id="{8F8DDBA3-A45A-4528-8E5E-15771AE86078}"/>
            </a:ext>
          </a:extLst>
        </xdr:cNvPr>
        <xdr:cNvSpPr txBox="1"/>
      </xdr:nvSpPr>
      <xdr:spPr>
        <a:xfrm>
          <a:off x="18421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92727</xdr:rowOff>
    </xdr:from>
    <xdr:ext cx="469744" cy="259045"/>
    <xdr:sp macro="" textlink="">
      <xdr:nvSpPr>
        <xdr:cNvPr id="940" name="n_1mainValue【公民館】&#10;一人当たり面積">
          <a:extLst>
            <a:ext uri="{FF2B5EF4-FFF2-40B4-BE49-F238E27FC236}">
              <a16:creationId xmlns:a16="http://schemas.microsoft.com/office/drawing/2014/main" id="{B55FDAD4-9D85-47F3-88D9-40E7D1C0D04D}"/>
            </a:ext>
          </a:extLst>
        </xdr:cNvPr>
        <xdr:cNvSpPr txBox="1"/>
      </xdr:nvSpPr>
      <xdr:spPr>
        <a:xfrm>
          <a:off x="21075727"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92727</xdr:rowOff>
    </xdr:from>
    <xdr:ext cx="469744" cy="259045"/>
    <xdr:sp macro="" textlink="">
      <xdr:nvSpPr>
        <xdr:cNvPr id="941" name="n_2mainValue【公民館】&#10;一人当たり面積">
          <a:extLst>
            <a:ext uri="{FF2B5EF4-FFF2-40B4-BE49-F238E27FC236}">
              <a16:creationId xmlns:a16="http://schemas.microsoft.com/office/drawing/2014/main" id="{B2917928-FC2E-4A68-9748-5B750AD918C3}"/>
            </a:ext>
          </a:extLst>
        </xdr:cNvPr>
        <xdr:cNvSpPr txBox="1"/>
      </xdr:nvSpPr>
      <xdr:spPr>
        <a:xfrm>
          <a:off x="20199427"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92727</xdr:rowOff>
    </xdr:from>
    <xdr:ext cx="469744" cy="259045"/>
    <xdr:sp macro="" textlink="">
      <xdr:nvSpPr>
        <xdr:cNvPr id="942" name="n_3mainValue【公民館】&#10;一人当たり面積">
          <a:extLst>
            <a:ext uri="{FF2B5EF4-FFF2-40B4-BE49-F238E27FC236}">
              <a16:creationId xmlns:a16="http://schemas.microsoft.com/office/drawing/2014/main" id="{EB52201D-5356-43F9-9A13-F42F8779D0C3}"/>
            </a:ext>
          </a:extLst>
        </xdr:cNvPr>
        <xdr:cNvSpPr txBox="1"/>
      </xdr:nvSpPr>
      <xdr:spPr>
        <a:xfrm>
          <a:off x="19310427"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943" name="n_4mainValue【公民館】&#10;一人当たり面積">
          <a:extLst>
            <a:ext uri="{FF2B5EF4-FFF2-40B4-BE49-F238E27FC236}">
              <a16:creationId xmlns:a16="http://schemas.microsoft.com/office/drawing/2014/main" id="{9CCFA599-41A6-4040-9A5B-ADE6AA6CE259}"/>
            </a:ext>
          </a:extLst>
        </xdr:cNvPr>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64F7B36B-71F4-416E-A90B-09F93E0493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F8CCA50E-C7D3-4426-8163-B7C46660CF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84A13548-6B5F-4252-AA11-02A9F6BCC5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有形固定資産減価償却率について、上記のうち認定こども園・幼稚園・保育所を除く７類型で上昇傾向にある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平均と比べると、道路、認定こども園・幼稚園・保育所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、学校施設及び公営住宅が下回っ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た水準となって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本市の公共建築物は、約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年後には約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機能重視」の考え方に基づく取組と、資産保有の最適化を重点的に推進し、またこれまで長寿命化の対象としていた施設に対しても、資産保有の最適化を踏まえた上で取組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0C0A5A-D380-4A83-83F5-D3F0F5FF3B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903FE9-C797-43F7-8210-1B8B6F8834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2F1A53-6B8F-45C3-96B9-91D4C388BA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948676-2F19-40E4-8FD5-6A8C4496FD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E33E02-3930-421D-8C9C-D79B94E3DB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173C67-383D-4111-BCF6-14E7F0F020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CAE845-5E26-4600-9A8C-D0C2298782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FA6FE4-0FBB-438A-95D0-5FCE2865DA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2DADEF-1527-45ED-AC49-6588E754F5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89EC81-3A7A-4E8D-B45B-212233B01F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1,524,026
1,477,325
142.96
805,341,463
797,468,795
2,150,140
392,985,485
803,875,470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5EBC10-9B78-4F3C-97FB-46369EAB9F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DF6B49-E1D6-452A-BDF1-9B65F5D549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63BCF2-CE88-432D-A018-67D60156BA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BC4150-6F8E-4ED5-9EB3-8ED315EABD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C1B7BA-2469-4839-966A-E6CD5E9F24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6B30C3B-8EFC-4246-9D1A-7565275D004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B37C61-D77C-4AC0-8C55-F622949650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7F3C09-81F8-4FDD-AE2F-53E0F5380E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41261B-A6CB-4565-B2F9-C2824E65A0B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40F7C2-47C3-4B36-91F0-F156920686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F4DC57-FF2D-4098-92A6-06178AF065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162892-F014-4FD4-8CD1-C1BE0EC9A5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DBFB26-F60E-42B9-8454-8EAA27973E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C0E14F-6260-4F08-9411-EDF20A9D8F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B33189-AAFC-4258-B2B9-7C65B6661D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9019C6-FB2F-4432-A209-D1170E41BAB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3149A0-13FC-4EF7-99D8-5C5B02861A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EC31E3-B072-49A8-98E0-43C135C00EF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812C17-7A78-4409-9C71-55F2A8EBB4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1BD79E-C7E4-4A49-AD42-58C7BDF74CD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7E95A80-598A-4CCA-B4EE-4221CF0C8C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2C65CC-B75A-4E1D-A78F-4925C3F260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497895-68A9-48DD-8132-EF18D4E65E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2918A7-8B01-4D3B-B03B-508CA08443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DE3578-DEA2-43A4-B7B0-A9455B9358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FAD667-9531-4D8B-B584-48E0F695EB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D05EC7-8A3F-40B0-BC63-61CAE129FB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749837-89CF-496E-8C9D-080524A48FA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A131C0-B175-4DA0-91DE-2288491F32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4BD6632-74C8-4CE8-B8F1-B8EC795175C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D04C3B-815F-4B89-B801-FF6665E0DD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5E40C1F-9DF4-4544-9280-C8CF4EB10B7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602E6A5-139E-44EB-85D9-CBA2AC1E3E9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6BDA5ABC-8F66-4031-827F-FE21EC7D1A91}"/>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948807A-270B-48DA-8764-3E7C33FE7D5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C5077C9-3D39-413D-8301-A266FB20FE8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77E57B1-D047-4B43-B207-91DA18209A9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8165FA9-ECD8-480B-BEB6-B9897D6B09D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D5BEE16-DE67-46AF-AB24-E700E0CAAD7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8F7E374-3FEA-43F9-AEB9-8BAA0834FF8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8E9E68D-A0E6-4F71-B083-0F489943FAE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3C5837F-6111-4087-9EAA-24BED65654F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D9A5F76-1B65-4ABA-9C8B-FB53B691253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35973133-936F-4C74-9B9D-02E231957E4A}"/>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52505C8-96CA-4371-B178-FC0893CA67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F5D085C-59AC-4B0B-BF73-1148E18EE1C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BFD17AF5-EE29-431C-A0FA-7794E2F518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151311</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2DAE7EFB-42D5-482B-8CD9-9A3994068391}"/>
            </a:ext>
          </a:extLst>
        </xdr:cNvPr>
        <xdr:cNvCxnSpPr/>
      </xdr:nvCxnSpPr>
      <xdr:spPr>
        <a:xfrm flipV="1">
          <a:off x="4634865" y="5980611"/>
          <a:ext cx="0" cy="1103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60" name="【図書館】&#10;有形固定資産減価償却率最小値テキスト">
          <a:extLst>
            <a:ext uri="{FF2B5EF4-FFF2-40B4-BE49-F238E27FC236}">
              <a16:creationId xmlns:a16="http://schemas.microsoft.com/office/drawing/2014/main" id="{FF77EF7A-E8D5-4A79-9867-05422DDCA18F}"/>
            </a:ext>
          </a:extLst>
        </xdr:cNvPr>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3385D603-87FB-4A39-B3BB-A5C22E077CCF}"/>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97988</xdr:rowOff>
    </xdr:from>
    <xdr:ext cx="405111" cy="259045"/>
    <xdr:sp macro="" textlink="">
      <xdr:nvSpPr>
        <xdr:cNvPr id="62" name="【図書館】&#10;有形固定資産減価償却率最大値テキスト">
          <a:extLst>
            <a:ext uri="{FF2B5EF4-FFF2-40B4-BE49-F238E27FC236}">
              <a16:creationId xmlns:a16="http://schemas.microsoft.com/office/drawing/2014/main" id="{A159165D-24B7-49FA-BF7F-27E8DA2FBA86}"/>
            </a:ext>
          </a:extLst>
        </xdr:cNvPr>
        <xdr:cNvSpPr txBox="1"/>
      </xdr:nvSpPr>
      <xdr:spPr>
        <a:xfrm>
          <a:off x="4673600" y="57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151311</xdr:rowOff>
    </xdr:from>
    <xdr:to>
      <xdr:col>24</xdr:col>
      <xdr:colOff>152400</xdr:colOff>
      <xdr:row>34</xdr:row>
      <xdr:rowOff>151311</xdr:rowOff>
    </xdr:to>
    <xdr:cxnSp macro="">
      <xdr:nvCxnSpPr>
        <xdr:cNvPr id="63" name="直線コネクタ 62">
          <a:extLst>
            <a:ext uri="{FF2B5EF4-FFF2-40B4-BE49-F238E27FC236}">
              <a16:creationId xmlns:a16="http://schemas.microsoft.com/office/drawing/2014/main" id="{8E55B57A-FA57-4AA2-8D1B-8522614AB65A}"/>
            </a:ext>
          </a:extLst>
        </xdr:cNvPr>
        <xdr:cNvCxnSpPr/>
      </xdr:nvCxnSpPr>
      <xdr:spPr>
        <a:xfrm>
          <a:off x="4546600" y="598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4" name="【図書館】&#10;有形固定資産減価償却率平均値テキスト">
          <a:extLst>
            <a:ext uri="{FF2B5EF4-FFF2-40B4-BE49-F238E27FC236}">
              <a16:creationId xmlns:a16="http://schemas.microsoft.com/office/drawing/2014/main" id="{BF9409B5-63C4-4CBA-9FB1-179A5DE969E5}"/>
            </a:ext>
          </a:extLst>
        </xdr:cNvPr>
        <xdr:cNvSpPr txBox="1"/>
      </xdr:nvSpPr>
      <xdr:spPr>
        <a:xfrm>
          <a:off x="46736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5" name="フローチャート: 判断 64">
          <a:extLst>
            <a:ext uri="{FF2B5EF4-FFF2-40B4-BE49-F238E27FC236}">
              <a16:creationId xmlns:a16="http://schemas.microsoft.com/office/drawing/2014/main" id="{C3A03ADD-1F3E-4075-931F-36D1F9EBE11D}"/>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136434</xdr:rowOff>
    </xdr:from>
    <xdr:to>
      <xdr:col>20</xdr:col>
      <xdr:colOff>38100</xdr:colOff>
      <xdr:row>37</xdr:row>
      <xdr:rowOff>66584</xdr:rowOff>
    </xdr:to>
    <xdr:sp macro="" textlink="">
      <xdr:nvSpPr>
        <xdr:cNvPr id="66" name="フローチャート: 判断 65">
          <a:extLst>
            <a:ext uri="{FF2B5EF4-FFF2-40B4-BE49-F238E27FC236}">
              <a16:creationId xmlns:a16="http://schemas.microsoft.com/office/drawing/2014/main" id="{A00099C3-F07F-49AC-95B9-B10C6F00F080}"/>
            </a:ext>
          </a:extLst>
        </xdr:cNvPr>
        <xdr:cNvSpPr/>
      </xdr:nvSpPr>
      <xdr:spPr>
        <a:xfrm>
          <a:off x="3746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7" name="フローチャート: 判断 66">
          <a:extLst>
            <a:ext uri="{FF2B5EF4-FFF2-40B4-BE49-F238E27FC236}">
              <a16:creationId xmlns:a16="http://schemas.microsoft.com/office/drawing/2014/main" id="{57BB58A3-618B-40E4-95D1-43AD45B65A1B}"/>
            </a:ext>
          </a:extLst>
        </xdr:cNvPr>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xdr:rowOff>
    </xdr:from>
    <xdr:to>
      <xdr:col>10</xdr:col>
      <xdr:colOff>165100</xdr:colOff>
      <xdr:row>36</xdr:row>
      <xdr:rowOff>113937</xdr:rowOff>
    </xdr:to>
    <xdr:sp macro="" textlink="">
      <xdr:nvSpPr>
        <xdr:cNvPr id="68" name="フローチャート: 判断 67">
          <a:extLst>
            <a:ext uri="{FF2B5EF4-FFF2-40B4-BE49-F238E27FC236}">
              <a16:creationId xmlns:a16="http://schemas.microsoft.com/office/drawing/2014/main" id="{9CB66202-DDF1-41AC-9FBE-91CC70E15E07}"/>
            </a:ext>
          </a:extLst>
        </xdr:cNvPr>
        <xdr:cNvSpPr/>
      </xdr:nvSpPr>
      <xdr:spPr>
        <a:xfrm>
          <a:off x="1968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134801</xdr:rowOff>
    </xdr:from>
    <xdr:to>
      <xdr:col>6</xdr:col>
      <xdr:colOff>38100</xdr:colOff>
      <xdr:row>36</xdr:row>
      <xdr:rowOff>64951</xdr:rowOff>
    </xdr:to>
    <xdr:sp macro="" textlink="">
      <xdr:nvSpPr>
        <xdr:cNvPr id="69" name="フローチャート: 判断 68">
          <a:extLst>
            <a:ext uri="{FF2B5EF4-FFF2-40B4-BE49-F238E27FC236}">
              <a16:creationId xmlns:a16="http://schemas.microsoft.com/office/drawing/2014/main" id="{E3CD19E5-7E87-4593-B2C4-9F649425A2A5}"/>
            </a:ext>
          </a:extLst>
        </xdr:cNvPr>
        <xdr:cNvSpPr/>
      </xdr:nvSpPr>
      <xdr:spPr>
        <a:xfrm>
          <a:off x="1079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BD875C-2E4D-4B5E-9AA0-D299CD289C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26103C-29C7-4334-8CA5-F3AE174CADB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0A83F2A-0046-4C58-A356-96876FA7AE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9D13094-08CD-45F4-B331-15EF4131CD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967F7BBD-ABA9-4F86-93B9-8C7FBF069D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5" name="楕円 74">
          <a:extLst>
            <a:ext uri="{FF2B5EF4-FFF2-40B4-BE49-F238E27FC236}">
              <a16:creationId xmlns:a16="http://schemas.microsoft.com/office/drawing/2014/main" id="{838975FB-1AE7-4153-BBA8-93E48C004E6B}"/>
            </a:ext>
          </a:extLst>
        </xdr:cNvPr>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6" name="【図書館】&#10;有形固定資産減価償却率該当値テキスト">
          <a:extLst>
            <a:ext uri="{FF2B5EF4-FFF2-40B4-BE49-F238E27FC236}">
              <a16:creationId xmlns:a16="http://schemas.microsoft.com/office/drawing/2014/main" id="{9CFECD36-15AC-48EE-9B16-7D99F2BCA5AD}"/>
            </a:ext>
          </a:extLst>
        </xdr:cNvPr>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7" name="楕円 76">
          <a:extLst>
            <a:ext uri="{FF2B5EF4-FFF2-40B4-BE49-F238E27FC236}">
              <a16:creationId xmlns:a16="http://schemas.microsoft.com/office/drawing/2014/main" id="{42B1994B-2648-4DC9-8F67-86A6E78E6728}"/>
            </a:ext>
          </a:extLst>
        </xdr:cNvPr>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108857</xdr:rowOff>
    </xdr:to>
    <xdr:cxnSp macro="">
      <xdr:nvCxnSpPr>
        <xdr:cNvPr id="78" name="直線コネクタ 77">
          <a:extLst>
            <a:ext uri="{FF2B5EF4-FFF2-40B4-BE49-F238E27FC236}">
              <a16:creationId xmlns:a16="http://schemas.microsoft.com/office/drawing/2014/main" id="{99B3B482-32F5-4513-8E13-2CEBA18E7816}"/>
            </a:ext>
          </a:extLst>
        </xdr:cNvPr>
        <xdr:cNvCxnSpPr/>
      </xdr:nvCxnSpPr>
      <xdr:spPr>
        <a:xfrm>
          <a:off x="3797300" y="620268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62956</xdr:rowOff>
    </xdr:from>
    <xdr:to>
      <xdr:col>15</xdr:col>
      <xdr:colOff>101600</xdr:colOff>
      <xdr:row>35</xdr:row>
      <xdr:rowOff>164556</xdr:rowOff>
    </xdr:to>
    <xdr:sp macro="" textlink="">
      <xdr:nvSpPr>
        <xdr:cNvPr id="79" name="楕円 78">
          <a:extLst>
            <a:ext uri="{FF2B5EF4-FFF2-40B4-BE49-F238E27FC236}">
              <a16:creationId xmlns:a16="http://schemas.microsoft.com/office/drawing/2014/main" id="{EF550971-AEA3-4989-A7CC-E2F2CEDD4FAB}"/>
            </a:ext>
          </a:extLst>
        </xdr:cNvPr>
        <xdr:cNvSpPr/>
      </xdr:nvSpPr>
      <xdr:spPr>
        <a:xfrm>
          <a:off x="2857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113756</xdr:rowOff>
    </xdr:from>
    <xdr:to>
      <xdr:col>19</xdr:col>
      <xdr:colOff>177800</xdr:colOff>
      <xdr:row>36</xdr:row>
      <xdr:rowOff>30480</xdr:rowOff>
    </xdr:to>
    <xdr:cxnSp macro="">
      <xdr:nvCxnSpPr>
        <xdr:cNvPr id="80" name="直線コネクタ 79">
          <a:extLst>
            <a:ext uri="{FF2B5EF4-FFF2-40B4-BE49-F238E27FC236}">
              <a16:creationId xmlns:a16="http://schemas.microsoft.com/office/drawing/2014/main" id="{84412824-06C3-4D0A-A25D-C352E010AF16}"/>
            </a:ext>
          </a:extLst>
        </xdr:cNvPr>
        <xdr:cNvCxnSpPr/>
      </xdr:nvCxnSpPr>
      <xdr:spPr>
        <a:xfrm>
          <a:off x="2908300" y="61145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66222</xdr:rowOff>
    </xdr:from>
    <xdr:to>
      <xdr:col>10</xdr:col>
      <xdr:colOff>165100</xdr:colOff>
      <xdr:row>33</xdr:row>
      <xdr:rowOff>167822</xdr:rowOff>
    </xdr:to>
    <xdr:sp macro="" textlink="">
      <xdr:nvSpPr>
        <xdr:cNvPr id="81" name="楕円 80">
          <a:extLst>
            <a:ext uri="{FF2B5EF4-FFF2-40B4-BE49-F238E27FC236}">
              <a16:creationId xmlns:a16="http://schemas.microsoft.com/office/drawing/2014/main" id="{644140CE-2399-4BD2-8B7D-C3A2D037B732}"/>
            </a:ext>
          </a:extLst>
        </xdr:cNvPr>
        <xdr:cNvSpPr/>
      </xdr:nvSpPr>
      <xdr:spPr>
        <a:xfrm>
          <a:off x="1968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117022</xdr:rowOff>
    </xdr:from>
    <xdr:to>
      <xdr:col>15</xdr:col>
      <xdr:colOff>50800</xdr:colOff>
      <xdr:row>35</xdr:row>
      <xdr:rowOff>113756</xdr:rowOff>
    </xdr:to>
    <xdr:cxnSp macro="">
      <xdr:nvCxnSpPr>
        <xdr:cNvPr id="82" name="直線コネクタ 81">
          <a:extLst>
            <a:ext uri="{FF2B5EF4-FFF2-40B4-BE49-F238E27FC236}">
              <a16:creationId xmlns:a16="http://schemas.microsoft.com/office/drawing/2014/main" id="{47CDE5EC-03BE-4689-9465-CC024B1057BC}"/>
            </a:ext>
          </a:extLst>
        </xdr:cNvPr>
        <xdr:cNvCxnSpPr/>
      </xdr:nvCxnSpPr>
      <xdr:spPr>
        <a:xfrm>
          <a:off x="2019300" y="5774872"/>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28666</xdr:rowOff>
    </xdr:from>
    <xdr:to>
      <xdr:col>6</xdr:col>
      <xdr:colOff>38100</xdr:colOff>
      <xdr:row>34</xdr:row>
      <xdr:rowOff>130266</xdr:rowOff>
    </xdr:to>
    <xdr:sp macro="" textlink="">
      <xdr:nvSpPr>
        <xdr:cNvPr id="83" name="楕円 82">
          <a:extLst>
            <a:ext uri="{FF2B5EF4-FFF2-40B4-BE49-F238E27FC236}">
              <a16:creationId xmlns:a16="http://schemas.microsoft.com/office/drawing/2014/main" id="{5EB95BC8-C6A4-4738-A91A-FF4A886573C2}"/>
            </a:ext>
          </a:extLst>
        </xdr:cNvPr>
        <xdr:cNvSpPr/>
      </xdr:nvSpPr>
      <xdr:spPr>
        <a:xfrm>
          <a:off x="1079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117022</xdr:rowOff>
    </xdr:from>
    <xdr:to>
      <xdr:col>10</xdr:col>
      <xdr:colOff>114300</xdr:colOff>
      <xdr:row>34</xdr:row>
      <xdr:rowOff>79466</xdr:rowOff>
    </xdr:to>
    <xdr:cxnSp macro="">
      <xdr:nvCxnSpPr>
        <xdr:cNvPr id="84" name="直線コネクタ 83">
          <a:extLst>
            <a:ext uri="{FF2B5EF4-FFF2-40B4-BE49-F238E27FC236}">
              <a16:creationId xmlns:a16="http://schemas.microsoft.com/office/drawing/2014/main" id="{E1F6D91B-A520-46A5-9C2E-584A81BC4F14}"/>
            </a:ext>
          </a:extLst>
        </xdr:cNvPr>
        <xdr:cNvCxnSpPr/>
      </xdr:nvCxnSpPr>
      <xdr:spPr>
        <a:xfrm flipV="1">
          <a:off x="1130300" y="5774872"/>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57711</xdr:rowOff>
    </xdr:from>
    <xdr:ext cx="405111" cy="259045"/>
    <xdr:sp macro="" textlink="">
      <xdr:nvSpPr>
        <xdr:cNvPr id="85" name="n_1aveValue【図書館】&#10;有形固定資産減価償却率">
          <a:extLst>
            <a:ext uri="{FF2B5EF4-FFF2-40B4-BE49-F238E27FC236}">
              <a16:creationId xmlns:a16="http://schemas.microsoft.com/office/drawing/2014/main" id="{1EC3A4DE-57B2-4D97-8D2D-0EC4468BCD71}"/>
            </a:ext>
          </a:extLst>
        </xdr:cNvPr>
        <xdr:cNvSpPr txBox="1"/>
      </xdr:nvSpPr>
      <xdr:spPr>
        <a:xfrm>
          <a:off x="3582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6" name="n_2aveValue【図書館】&#10;有形固定資産減価償却率">
          <a:extLst>
            <a:ext uri="{FF2B5EF4-FFF2-40B4-BE49-F238E27FC236}">
              <a16:creationId xmlns:a16="http://schemas.microsoft.com/office/drawing/2014/main" id="{7A5D4936-F25C-41FE-A7A7-60C2B69342A9}"/>
            </a:ext>
          </a:extLst>
        </xdr:cNvPr>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105064</xdr:rowOff>
    </xdr:from>
    <xdr:ext cx="405111" cy="259045"/>
    <xdr:sp macro="" textlink="">
      <xdr:nvSpPr>
        <xdr:cNvPr id="87" name="n_3aveValue【図書館】&#10;有形固定資産減価償却率">
          <a:extLst>
            <a:ext uri="{FF2B5EF4-FFF2-40B4-BE49-F238E27FC236}">
              <a16:creationId xmlns:a16="http://schemas.microsoft.com/office/drawing/2014/main" id="{C7E742E3-E23D-41C8-842D-BB4E4C808EA2}"/>
            </a:ext>
          </a:extLst>
        </xdr:cNvPr>
        <xdr:cNvSpPr txBox="1"/>
      </xdr:nvSpPr>
      <xdr:spPr>
        <a:xfrm>
          <a:off x="1816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56078</xdr:rowOff>
    </xdr:from>
    <xdr:ext cx="405111" cy="259045"/>
    <xdr:sp macro="" textlink="">
      <xdr:nvSpPr>
        <xdr:cNvPr id="88" name="n_4aveValue【図書館】&#10;有形固定資産減価償却率">
          <a:extLst>
            <a:ext uri="{FF2B5EF4-FFF2-40B4-BE49-F238E27FC236}">
              <a16:creationId xmlns:a16="http://schemas.microsoft.com/office/drawing/2014/main" id="{BB07BF46-D485-49C3-80EF-023D16DA8585}"/>
            </a:ext>
          </a:extLst>
        </xdr:cNvPr>
        <xdr:cNvSpPr txBox="1"/>
      </xdr:nvSpPr>
      <xdr:spPr>
        <a:xfrm>
          <a:off x="927744" y="622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97807</xdr:rowOff>
    </xdr:from>
    <xdr:ext cx="405111" cy="259045"/>
    <xdr:sp macro="" textlink="">
      <xdr:nvSpPr>
        <xdr:cNvPr id="89" name="n_1mainValue【図書館】&#10;有形固定資産減価償却率">
          <a:extLst>
            <a:ext uri="{FF2B5EF4-FFF2-40B4-BE49-F238E27FC236}">
              <a16:creationId xmlns:a16="http://schemas.microsoft.com/office/drawing/2014/main" id="{F911AD1D-0748-46A5-90BE-DC39C0A29C8F}"/>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9633</xdr:rowOff>
    </xdr:from>
    <xdr:ext cx="405111" cy="259045"/>
    <xdr:sp macro="" textlink="">
      <xdr:nvSpPr>
        <xdr:cNvPr id="90" name="n_2mainValue【図書館】&#10;有形固定資産減価償却率">
          <a:extLst>
            <a:ext uri="{FF2B5EF4-FFF2-40B4-BE49-F238E27FC236}">
              <a16:creationId xmlns:a16="http://schemas.microsoft.com/office/drawing/2014/main" id="{D44CF0F7-9FC4-48B4-8F52-AE906416A839}"/>
            </a:ext>
          </a:extLst>
        </xdr:cNvPr>
        <xdr:cNvSpPr txBox="1"/>
      </xdr:nvSpPr>
      <xdr:spPr>
        <a:xfrm>
          <a:off x="2705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12899</xdr:rowOff>
    </xdr:from>
    <xdr:ext cx="405111" cy="259045"/>
    <xdr:sp macro="" textlink="">
      <xdr:nvSpPr>
        <xdr:cNvPr id="91" name="n_3mainValue【図書館】&#10;有形固定資産減価償却率">
          <a:extLst>
            <a:ext uri="{FF2B5EF4-FFF2-40B4-BE49-F238E27FC236}">
              <a16:creationId xmlns:a16="http://schemas.microsoft.com/office/drawing/2014/main" id="{02D4BC6D-0699-4367-B33F-6DAC585E15D9}"/>
            </a:ext>
          </a:extLst>
        </xdr:cNvPr>
        <xdr:cNvSpPr txBox="1"/>
      </xdr:nvSpPr>
      <xdr:spPr>
        <a:xfrm>
          <a:off x="1816744" y="549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146793</xdr:rowOff>
    </xdr:from>
    <xdr:ext cx="405111" cy="259045"/>
    <xdr:sp macro="" textlink="">
      <xdr:nvSpPr>
        <xdr:cNvPr id="92" name="n_4mainValue【図書館】&#10;有形固定資産減価償却率">
          <a:extLst>
            <a:ext uri="{FF2B5EF4-FFF2-40B4-BE49-F238E27FC236}">
              <a16:creationId xmlns:a16="http://schemas.microsoft.com/office/drawing/2014/main" id="{460B8270-15F9-4A22-9BA7-B19BAE410657}"/>
            </a:ext>
          </a:extLst>
        </xdr:cNvPr>
        <xdr:cNvSpPr txBox="1"/>
      </xdr:nvSpPr>
      <xdr:spPr>
        <a:xfrm>
          <a:off x="927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7A4D2CFA-2A9B-4804-8A47-D2B2B8D1C4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79E8A1C6-C728-43CE-AFB4-500054879B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5D96299D-7EDE-4AEB-9BAD-0EA62F80A8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584B624C-708E-42EE-B7B3-1D814B36B0D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9BBE5416-1B5D-4044-B99B-BEDABEE7C8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AB0B0C28-3B0B-4C16-92FF-D3EA621ADE2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929F8613-5B25-4B22-9607-D5F0F3E880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7B5E631-CD65-4913-9F05-5DF6BA10EDA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05042BD0-8EB3-42B3-BFEB-F8FD9033882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68F941F7-672F-4AC8-B951-2044A83443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BBFE3071-AA71-4F53-820C-632F73BE8729}"/>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F29BF1F-0D11-49EB-A803-518DD957FD7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F96AD3EF-5EDF-47CA-BC6C-903C389FAEA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1E827DED-6AD8-4031-AF89-816E537E945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C9EC6AF6-EA06-46DA-8525-1A564094E93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456C3A4F-BA0E-4E18-94EA-B48CBCFF2BF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A46844BC-6F77-42DA-92EF-02EF0025042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F31017D4-DB37-4466-AC5A-F25CC1E665D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7C5E6102-4B3B-4E56-81EC-73EAB3D8D97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C44911FF-E254-4819-A03D-01FF1EFBF86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F3EB7524-00F4-48C1-BC16-84B0CDA1BBA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A72DC91-3FF1-47E0-B894-84AC9601E0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A148A832-5EA0-4DE6-9EAA-1E6A444A914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A762C45C-184A-4811-99F2-E865D9A2A2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CF794D1C-42A5-4D04-8D8A-836264D8FD7C}"/>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D5E2EFD1-DA67-42E2-9793-96D0A1ABD129}"/>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3885C6D4-F193-4867-9452-1AF8B6A299D6}"/>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D0739304-3BF2-4267-8960-A7BC8540F233}"/>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BF39847C-2C0F-47CE-8584-36078C85F72A}"/>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2" name="【図書館】&#10;一人当たり面積平均値テキスト">
          <a:extLst>
            <a:ext uri="{FF2B5EF4-FFF2-40B4-BE49-F238E27FC236}">
              <a16:creationId xmlns:a16="http://schemas.microsoft.com/office/drawing/2014/main" id="{D5250B80-8607-4629-AE50-C0D09E951F2D}"/>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E69CB0D8-B5BA-4BD5-963B-4968457F63C0}"/>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5D6B59C1-F879-4737-93A6-3969064A070A}"/>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a:extLst>
            <a:ext uri="{FF2B5EF4-FFF2-40B4-BE49-F238E27FC236}">
              <a16:creationId xmlns:a16="http://schemas.microsoft.com/office/drawing/2014/main" id="{AAE3D885-D389-4D1B-9996-32DFBDEAA7B4}"/>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a:extLst>
            <a:ext uri="{FF2B5EF4-FFF2-40B4-BE49-F238E27FC236}">
              <a16:creationId xmlns:a16="http://schemas.microsoft.com/office/drawing/2014/main" id="{81012A9E-F1B5-4C16-972A-D88D83E1D5EA}"/>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a:extLst>
            <a:ext uri="{FF2B5EF4-FFF2-40B4-BE49-F238E27FC236}">
              <a16:creationId xmlns:a16="http://schemas.microsoft.com/office/drawing/2014/main" id="{BD5EC3C4-CF50-429C-A363-2F45B725B5CE}"/>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FBF16F5-DB74-4719-A601-DB8B47389A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26ADF30-939F-4B90-BF2C-44886D1D478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A2726C3-573F-457F-BA7D-CA2C88BF16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87EF2AE-B12A-4990-BDAB-973C02E5E42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631AB76-D882-44AE-8E66-E41708626B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3" name="楕円 132">
          <a:extLst>
            <a:ext uri="{FF2B5EF4-FFF2-40B4-BE49-F238E27FC236}">
              <a16:creationId xmlns:a16="http://schemas.microsoft.com/office/drawing/2014/main" id="{1C651856-2072-4428-98B1-A33D17FB59EE}"/>
            </a:ext>
          </a:extLst>
        </xdr:cNvPr>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4" name="【図書館】&#10;一人当たり面積該当値テキスト">
          <a:extLst>
            <a:ext uri="{FF2B5EF4-FFF2-40B4-BE49-F238E27FC236}">
              <a16:creationId xmlns:a16="http://schemas.microsoft.com/office/drawing/2014/main" id="{756AA0A2-1CA2-4740-B6BF-EB4175DA2C72}"/>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35" name="楕円 134">
          <a:extLst>
            <a:ext uri="{FF2B5EF4-FFF2-40B4-BE49-F238E27FC236}">
              <a16:creationId xmlns:a16="http://schemas.microsoft.com/office/drawing/2014/main" id="{D7C5160B-428A-46D4-BD07-EDE765A3B8BB}"/>
            </a:ext>
          </a:extLst>
        </xdr:cNvPr>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36" name="直線コネクタ 135">
          <a:extLst>
            <a:ext uri="{FF2B5EF4-FFF2-40B4-BE49-F238E27FC236}">
              <a16:creationId xmlns:a16="http://schemas.microsoft.com/office/drawing/2014/main" id="{47C4F3D4-9173-4114-BA98-E222D46D9CA4}"/>
            </a:ext>
          </a:extLst>
        </xdr:cNvPr>
        <xdr:cNvCxnSpPr/>
      </xdr:nvCxnSpPr>
      <xdr:spPr>
        <a:xfrm>
          <a:off x="9639300" y="727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25400</xdr:rowOff>
    </xdr:from>
    <xdr:to>
      <xdr:col>46</xdr:col>
      <xdr:colOff>38100</xdr:colOff>
      <xdr:row>42</xdr:row>
      <xdr:rowOff>127000</xdr:rowOff>
    </xdr:to>
    <xdr:sp macro="" textlink="">
      <xdr:nvSpPr>
        <xdr:cNvPr id="137" name="楕円 136">
          <a:extLst>
            <a:ext uri="{FF2B5EF4-FFF2-40B4-BE49-F238E27FC236}">
              <a16:creationId xmlns:a16="http://schemas.microsoft.com/office/drawing/2014/main" id="{CBFAF209-063E-4EB2-B3C3-E7A8C3657897}"/>
            </a:ext>
          </a:extLst>
        </xdr:cNvPr>
        <xdr:cNvSpPr/>
      </xdr:nvSpPr>
      <xdr:spPr>
        <a:xfrm>
          <a:off x="8699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76200</xdr:rowOff>
    </xdr:from>
    <xdr:to>
      <xdr:col>50</xdr:col>
      <xdr:colOff>114300</xdr:colOff>
      <xdr:row>42</xdr:row>
      <xdr:rowOff>76200</xdr:rowOff>
    </xdr:to>
    <xdr:cxnSp macro="">
      <xdr:nvCxnSpPr>
        <xdr:cNvPr id="138" name="直線コネクタ 137">
          <a:extLst>
            <a:ext uri="{FF2B5EF4-FFF2-40B4-BE49-F238E27FC236}">
              <a16:creationId xmlns:a16="http://schemas.microsoft.com/office/drawing/2014/main" id="{9946326D-4C03-4B73-8A78-7B6D722705AB}"/>
            </a:ext>
          </a:extLst>
        </xdr:cNvPr>
        <xdr:cNvCxnSpPr/>
      </xdr:nvCxnSpPr>
      <xdr:spPr>
        <a:xfrm>
          <a:off x="8750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25400</xdr:rowOff>
    </xdr:from>
    <xdr:to>
      <xdr:col>41</xdr:col>
      <xdr:colOff>101600</xdr:colOff>
      <xdr:row>42</xdr:row>
      <xdr:rowOff>127000</xdr:rowOff>
    </xdr:to>
    <xdr:sp macro="" textlink="">
      <xdr:nvSpPr>
        <xdr:cNvPr id="139" name="楕円 138">
          <a:extLst>
            <a:ext uri="{FF2B5EF4-FFF2-40B4-BE49-F238E27FC236}">
              <a16:creationId xmlns:a16="http://schemas.microsoft.com/office/drawing/2014/main" id="{398409F2-F3CF-48EF-A050-5F007E9D0242}"/>
            </a:ext>
          </a:extLst>
        </xdr:cNvPr>
        <xdr:cNvSpPr/>
      </xdr:nvSpPr>
      <xdr:spPr>
        <a:xfrm>
          <a:off x="7810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76200</xdr:rowOff>
    </xdr:from>
    <xdr:to>
      <xdr:col>45</xdr:col>
      <xdr:colOff>177800</xdr:colOff>
      <xdr:row>42</xdr:row>
      <xdr:rowOff>76200</xdr:rowOff>
    </xdr:to>
    <xdr:cxnSp macro="">
      <xdr:nvCxnSpPr>
        <xdr:cNvPr id="140" name="直線コネクタ 139">
          <a:extLst>
            <a:ext uri="{FF2B5EF4-FFF2-40B4-BE49-F238E27FC236}">
              <a16:creationId xmlns:a16="http://schemas.microsoft.com/office/drawing/2014/main" id="{C60964F6-C698-46C7-8C79-E364AEDBF32C}"/>
            </a:ext>
          </a:extLst>
        </xdr:cNvPr>
        <xdr:cNvCxnSpPr/>
      </xdr:nvCxnSpPr>
      <xdr:spPr>
        <a:xfrm>
          <a:off x="7861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41" name="楕円 140">
          <a:extLst>
            <a:ext uri="{FF2B5EF4-FFF2-40B4-BE49-F238E27FC236}">
              <a16:creationId xmlns:a16="http://schemas.microsoft.com/office/drawing/2014/main" id="{8F9A394A-C121-413A-A67B-4B17AEA41C9B}"/>
            </a:ext>
          </a:extLst>
        </xdr:cNvPr>
        <xdr:cNvSpPr/>
      </xdr:nvSpPr>
      <xdr:spPr>
        <a:xfrm>
          <a:off x="692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76200</xdr:rowOff>
    </xdr:to>
    <xdr:cxnSp macro="">
      <xdr:nvCxnSpPr>
        <xdr:cNvPr id="142" name="直線コネクタ 141">
          <a:extLst>
            <a:ext uri="{FF2B5EF4-FFF2-40B4-BE49-F238E27FC236}">
              <a16:creationId xmlns:a16="http://schemas.microsoft.com/office/drawing/2014/main" id="{08F74D11-F674-4576-8E38-78862F6359F7}"/>
            </a:ext>
          </a:extLst>
        </xdr:cNvPr>
        <xdr:cNvCxnSpPr/>
      </xdr:nvCxnSpPr>
      <xdr:spPr>
        <a:xfrm>
          <a:off x="6972300" y="723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3" name="n_1aveValue【図書館】&#10;一人当たり面積">
          <a:extLst>
            <a:ext uri="{FF2B5EF4-FFF2-40B4-BE49-F238E27FC236}">
              <a16:creationId xmlns:a16="http://schemas.microsoft.com/office/drawing/2014/main" id="{7DD5FC32-BEC4-4CF3-AC34-120BED52115B}"/>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4" name="n_2aveValue【図書館】&#10;一人当たり面積">
          <a:extLst>
            <a:ext uri="{FF2B5EF4-FFF2-40B4-BE49-F238E27FC236}">
              <a16:creationId xmlns:a16="http://schemas.microsoft.com/office/drawing/2014/main" id="{2B27751C-5B2E-4A7C-AEF2-E923428338D9}"/>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aveValue【図書館】&#10;一人当たり面積">
          <a:extLst>
            <a:ext uri="{FF2B5EF4-FFF2-40B4-BE49-F238E27FC236}">
              <a16:creationId xmlns:a16="http://schemas.microsoft.com/office/drawing/2014/main" id="{3D4333D1-8C3B-413D-BE4E-49B9C78E1AA7}"/>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6" name="n_4aveValue【図書館】&#10;一人当たり面積">
          <a:extLst>
            <a:ext uri="{FF2B5EF4-FFF2-40B4-BE49-F238E27FC236}">
              <a16:creationId xmlns:a16="http://schemas.microsoft.com/office/drawing/2014/main" id="{305B443F-1CA5-40C2-BEC6-6D4223289078}"/>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47" name="n_1mainValue【図書館】&#10;一人当たり面積">
          <a:extLst>
            <a:ext uri="{FF2B5EF4-FFF2-40B4-BE49-F238E27FC236}">
              <a16:creationId xmlns:a16="http://schemas.microsoft.com/office/drawing/2014/main" id="{0E9C077F-DB61-4B14-8394-02422D1F3E91}"/>
            </a:ext>
          </a:extLst>
        </xdr:cNvPr>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118127</xdr:rowOff>
    </xdr:from>
    <xdr:ext cx="469744" cy="259045"/>
    <xdr:sp macro="" textlink="">
      <xdr:nvSpPr>
        <xdr:cNvPr id="148" name="n_2mainValue【図書館】&#10;一人当たり面積">
          <a:extLst>
            <a:ext uri="{FF2B5EF4-FFF2-40B4-BE49-F238E27FC236}">
              <a16:creationId xmlns:a16="http://schemas.microsoft.com/office/drawing/2014/main" id="{121261D1-1DBE-49C8-A743-CD47BFB34803}"/>
            </a:ext>
          </a:extLst>
        </xdr:cNvPr>
        <xdr:cNvSpPr txBox="1"/>
      </xdr:nvSpPr>
      <xdr:spPr>
        <a:xfrm>
          <a:off x="85154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118127</xdr:rowOff>
    </xdr:from>
    <xdr:ext cx="469744" cy="259045"/>
    <xdr:sp macro="" textlink="">
      <xdr:nvSpPr>
        <xdr:cNvPr id="149" name="n_3mainValue【図書館】&#10;一人当たり面積">
          <a:extLst>
            <a:ext uri="{FF2B5EF4-FFF2-40B4-BE49-F238E27FC236}">
              <a16:creationId xmlns:a16="http://schemas.microsoft.com/office/drawing/2014/main" id="{0CD08AB2-339D-4CCB-B796-3EC270BEBE8B}"/>
            </a:ext>
          </a:extLst>
        </xdr:cNvPr>
        <xdr:cNvSpPr txBox="1"/>
      </xdr:nvSpPr>
      <xdr:spPr>
        <a:xfrm>
          <a:off x="76264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50" name="n_4mainValue【図書館】&#10;一人当たり面積">
          <a:extLst>
            <a:ext uri="{FF2B5EF4-FFF2-40B4-BE49-F238E27FC236}">
              <a16:creationId xmlns:a16="http://schemas.microsoft.com/office/drawing/2014/main" id="{0968FCDA-CA80-4516-AF25-6E32F411DB88}"/>
            </a:ext>
          </a:extLst>
        </xdr:cNvPr>
        <xdr:cNvSpPr txBox="1"/>
      </xdr:nvSpPr>
      <xdr:spPr>
        <a:xfrm>
          <a:off x="673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2CD3738-1EDE-4D3A-853E-32D5787F21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93A04CE-CE13-49AF-BB14-4568B432424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5FA4D718-6372-4F54-8F99-DB4937618A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7C10BE6-FE3B-4D61-8936-632D27F938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A162F16D-7C2B-48F7-94E7-8D860C1EDC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8BD903E3-4ACA-4695-B4CD-B52F8715F0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549A71AC-7ACF-4FEE-99A2-F02B5CB99E5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AC6C41A-64FC-44E6-9E45-4EF7615B50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6E48DBC8-72A0-4681-83FD-518A5A3511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6987C182-B623-421A-8260-EF59CE4B0C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806532D-F660-4BA3-AB18-B02EBD53026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7F3CCDDB-39AE-4CC5-BB51-DB26B529C9A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3" name="テキスト ボックス 162">
          <a:extLst>
            <a:ext uri="{FF2B5EF4-FFF2-40B4-BE49-F238E27FC236}">
              <a16:creationId xmlns:a16="http://schemas.microsoft.com/office/drawing/2014/main" id="{93D76C06-6FA5-4967-A19A-35CA9BB76DD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DDC79944-026D-40CF-BDF6-865EB33FC6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A5162913-9025-4F19-BC94-9727B724993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60B3BD67-C7A9-4445-BBB2-ECD76EB546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8E1E5F9A-2A7E-435D-9F29-121FE658051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F98D66AF-2FE2-41FF-AA30-161B15128F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A3C0C248-4CFA-4833-BBA4-2CC2706F1D1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DDDF40B3-84F2-485E-A710-6E6991F54DE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407A3A7E-81A8-4CF6-9FB6-9BA001511F1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2C298037-C1EB-4B97-BE4E-1E7C9DFB50B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3" name="テキスト ボックス 172">
          <a:extLst>
            <a:ext uri="{FF2B5EF4-FFF2-40B4-BE49-F238E27FC236}">
              <a16:creationId xmlns:a16="http://schemas.microsoft.com/office/drawing/2014/main" id="{2E670A2E-3814-495F-97EA-27260BB335D4}"/>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914CA6B8-1594-44DF-B75D-2C8CB3CC109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5" name="テキスト ボックス 174">
          <a:extLst>
            <a:ext uri="{FF2B5EF4-FFF2-40B4-BE49-F238E27FC236}">
              <a16:creationId xmlns:a16="http://schemas.microsoft.com/office/drawing/2014/main" id="{7B551C8D-70F8-4B65-B677-4948CA0BAC6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BE43D5BB-E0D0-414F-9D01-151C256E40C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7" name="直線コネクタ 176">
          <a:extLst>
            <a:ext uri="{FF2B5EF4-FFF2-40B4-BE49-F238E27FC236}">
              <a16:creationId xmlns:a16="http://schemas.microsoft.com/office/drawing/2014/main" id="{068B1A4C-5DA2-4339-ACAF-31CD9967D2FD}"/>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5A6F3A42-FD3B-473C-A0FC-B3252E68DD15}"/>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9" name="直線コネクタ 178">
          <a:extLst>
            <a:ext uri="{FF2B5EF4-FFF2-40B4-BE49-F238E27FC236}">
              <a16:creationId xmlns:a16="http://schemas.microsoft.com/office/drawing/2014/main" id="{30D9EEAE-F970-4397-85E5-25F5C4482C90}"/>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C3590177-2972-4532-80CC-E8D167CAE94E}"/>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81" name="直線コネクタ 180">
          <a:extLst>
            <a:ext uri="{FF2B5EF4-FFF2-40B4-BE49-F238E27FC236}">
              <a16:creationId xmlns:a16="http://schemas.microsoft.com/office/drawing/2014/main" id="{92930E06-9810-449F-8788-67CA8329775B}"/>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744504C-870A-42C1-A198-5F2F4FBB6F64}"/>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3" name="フローチャート: 判断 182">
          <a:extLst>
            <a:ext uri="{FF2B5EF4-FFF2-40B4-BE49-F238E27FC236}">
              <a16:creationId xmlns:a16="http://schemas.microsoft.com/office/drawing/2014/main" id="{95AB4CA1-86F4-4356-BE53-FE4A5842B2AC}"/>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4" name="フローチャート: 判断 183">
          <a:extLst>
            <a:ext uri="{FF2B5EF4-FFF2-40B4-BE49-F238E27FC236}">
              <a16:creationId xmlns:a16="http://schemas.microsoft.com/office/drawing/2014/main" id="{38177B23-AFDE-4D2A-BAD0-CC28F6B088B0}"/>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5" name="フローチャート: 判断 184">
          <a:extLst>
            <a:ext uri="{FF2B5EF4-FFF2-40B4-BE49-F238E27FC236}">
              <a16:creationId xmlns:a16="http://schemas.microsoft.com/office/drawing/2014/main" id="{192F2824-A5F6-476E-A598-4056EED38470}"/>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6" name="フローチャート: 判断 185">
          <a:extLst>
            <a:ext uri="{FF2B5EF4-FFF2-40B4-BE49-F238E27FC236}">
              <a16:creationId xmlns:a16="http://schemas.microsoft.com/office/drawing/2014/main" id="{7F11402B-9376-4E02-924E-ADBA00FF12E8}"/>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7" name="フローチャート: 判断 186">
          <a:extLst>
            <a:ext uri="{FF2B5EF4-FFF2-40B4-BE49-F238E27FC236}">
              <a16:creationId xmlns:a16="http://schemas.microsoft.com/office/drawing/2014/main" id="{8AC26BD3-221B-4853-BB6E-15772FCCCC8B}"/>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FA27FBD-4219-491C-B465-DF0C546F22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4120014-CBE3-460D-BA5D-3E3F82A362B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6A8EF49-B2A7-4A4E-B07D-69C3A16235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A0E8FCBF-37C7-460C-BF5E-0B32DEA9A7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45A5DA6A-A437-4582-B629-70AB67A5C0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81462</xdr:rowOff>
    </xdr:from>
    <xdr:to>
      <xdr:col>24</xdr:col>
      <xdr:colOff>114300</xdr:colOff>
      <xdr:row>58</xdr:row>
      <xdr:rowOff>11612</xdr:rowOff>
    </xdr:to>
    <xdr:sp macro="" textlink="">
      <xdr:nvSpPr>
        <xdr:cNvPr id="193" name="楕円 192">
          <a:extLst>
            <a:ext uri="{FF2B5EF4-FFF2-40B4-BE49-F238E27FC236}">
              <a16:creationId xmlns:a16="http://schemas.microsoft.com/office/drawing/2014/main" id="{5B36673F-1D42-47C7-B004-603C9A5900C8}"/>
            </a:ext>
          </a:extLst>
        </xdr:cNvPr>
        <xdr:cNvSpPr/>
      </xdr:nvSpPr>
      <xdr:spPr>
        <a:xfrm>
          <a:off x="45847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104339</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EDB269A-CB46-4F54-B5B8-70AF04E3CF1A}"/>
            </a:ext>
          </a:extLst>
        </xdr:cNvPr>
        <xdr:cNvSpPr txBox="1"/>
      </xdr:nvSpPr>
      <xdr:spPr>
        <a:xfrm>
          <a:off x="4673600" y="970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25944</xdr:rowOff>
    </xdr:from>
    <xdr:to>
      <xdr:col>20</xdr:col>
      <xdr:colOff>38100</xdr:colOff>
      <xdr:row>57</xdr:row>
      <xdr:rowOff>127544</xdr:rowOff>
    </xdr:to>
    <xdr:sp macro="" textlink="">
      <xdr:nvSpPr>
        <xdr:cNvPr id="195" name="楕円 194">
          <a:extLst>
            <a:ext uri="{FF2B5EF4-FFF2-40B4-BE49-F238E27FC236}">
              <a16:creationId xmlns:a16="http://schemas.microsoft.com/office/drawing/2014/main" id="{D33B45DC-4F91-44DA-BCBA-BC62BE9142EA}"/>
            </a:ext>
          </a:extLst>
        </xdr:cNvPr>
        <xdr:cNvSpPr/>
      </xdr:nvSpPr>
      <xdr:spPr>
        <a:xfrm>
          <a:off x="3746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76744</xdr:rowOff>
    </xdr:from>
    <xdr:to>
      <xdr:col>24</xdr:col>
      <xdr:colOff>63500</xdr:colOff>
      <xdr:row>57</xdr:row>
      <xdr:rowOff>132262</xdr:rowOff>
    </xdr:to>
    <xdr:cxnSp macro="">
      <xdr:nvCxnSpPr>
        <xdr:cNvPr id="196" name="直線コネクタ 195">
          <a:extLst>
            <a:ext uri="{FF2B5EF4-FFF2-40B4-BE49-F238E27FC236}">
              <a16:creationId xmlns:a16="http://schemas.microsoft.com/office/drawing/2014/main" id="{FB22A411-5E4A-44BB-B829-7598685EE037}"/>
            </a:ext>
          </a:extLst>
        </xdr:cNvPr>
        <xdr:cNvCxnSpPr/>
      </xdr:nvCxnSpPr>
      <xdr:spPr>
        <a:xfrm>
          <a:off x="3797300" y="984939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122283</xdr:rowOff>
    </xdr:from>
    <xdr:to>
      <xdr:col>15</xdr:col>
      <xdr:colOff>101600</xdr:colOff>
      <xdr:row>57</xdr:row>
      <xdr:rowOff>52433</xdr:rowOff>
    </xdr:to>
    <xdr:sp macro="" textlink="">
      <xdr:nvSpPr>
        <xdr:cNvPr id="197" name="楕円 196">
          <a:extLst>
            <a:ext uri="{FF2B5EF4-FFF2-40B4-BE49-F238E27FC236}">
              <a16:creationId xmlns:a16="http://schemas.microsoft.com/office/drawing/2014/main" id="{A223320E-4B5B-417F-829A-058AB56369FB}"/>
            </a:ext>
          </a:extLst>
        </xdr:cNvPr>
        <xdr:cNvSpPr/>
      </xdr:nvSpPr>
      <xdr:spPr>
        <a:xfrm>
          <a:off x="2857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1633</xdr:rowOff>
    </xdr:from>
    <xdr:to>
      <xdr:col>19</xdr:col>
      <xdr:colOff>177800</xdr:colOff>
      <xdr:row>57</xdr:row>
      <xdr:rowOff>76744</xdr:rowOff>
    </xdr:to>
    <xdr:cxnSp macro="">
      <xdr:nvCxnSpPr>
        <xdr:cNvPr id="198" name="直線コネクタ 197">
          <a:extLst>
            <a:ext uri="{FF2B5EF4-FFF2-40B4-BE49-F238E27FC236}">
              <a16:creationId xmlns:a16="http://schemas.microsoft.com/office/drawing/2014/main" id="{D9FF6668-C405-4007-8215-71F55C68B5BA}"/>
            </a:ext>
          </a:extLst>
        </xdr:cNvPr>
        <xdr:cNvCxnSpPr/>
      </xdr:nvCxnSpPr>
      <xdr:spPr>
        <a:xfrm>
          <a:off x="2908300" y="977428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4717</xdr:rowOff>
    </xdr:from>
    <xdr:to>
      <xdr:col>10</xdr:col>
      <xdr:colOff>165100</xdr:colOff>
      <xdr:row>56</xdr:row>
      <xdr:rowOff>106317</xdr:rowOff>
    </xdr:to>
    <xdr:sp macro="" textlink="">
      <xdr:nvSpPr>
        <xdr:cNvPr id="199" name="楕円 198">
          <a:extLst>
            <a:ext uri="{FF2B5EF4-FFF2-40B4-BE49-F238E27FC236}">
              <a16:creationId xmlns:a16="http://schemas.microsoft.com/office/drawing/2014/main" id="{FA85A80B-264B-4C95-8C7A-4C68EB22AEDC}"/>
            </a:ext>
          </a:extLst>
        </xdr:cNvPr>
        <xdr:cNvSpPr/>
      </xdr:nvSpPr>
      <xdr:spPr>
        <a:xfrm>
          <a:off x="1968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55517</xdr:rowOff>
    </xdr:from>
    <xdr:to>
      <xdr:col>15</xdr:col>
      <xdr:colOff>50800</xdr:colOff>
      <xdr:row>57</xdr:row>
      <xdr:rowOff>1633</xdr:rowOff>
    </xdr:to>
    <xdr:cxnSp macro="">
      <xdr:nvCxnSpPr>
        <xdr:cNvPr id="200" name="直線コネクタ 199">
          <a:extLst>
            <a:ext uri="{FF2B5EF4-FFF2-40B4-BE49-F238E27FC236}">
              <a16:creationId xmlns:a16="http://schemas.microsoft.com/office/drawing/2014/main" id="{C309F825-F75C-40C4-925F-4FCB09F36743}"/>
            </a:ext>
          </a:extLst>
        </xdr:cNvPr>
        <xdr:cNvCxnSpPr/>
      </xdr:nvCxnSpPr>
      <xdr:spPr>
        <a:xfrm>
          <a:off x="2019300" y="965671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146776</xdr:rowOff>
    </xdr:from>
    <xdr:to>
      <xdr:col>6</xdr:col>
      <xdr:colOff>38100</xdr:colOff>
      <xdr:row>56</xdr:row>
      <xdr:rowOff>76926</xdr:rowOff>
    </xdr:to>
    <xdr:sp macro="" textlink="">
      <xdr:nvSpPr>
        <xdr:cNvPr id="201" name="楕円 200">
          <a:extLst>
            <a:ext uri="{FF2B5EF4-FFF2-40B4-BE49-F238E27FC236}">
              <a16:creationId xmlns:a16="http://schemas.microsoft.com/office/drawing/2014/main" id="{33377F22-D622-4722-8F8D-B8F6A8E24506}"/>
            </a:ext>
          </a:extLst>
        </xdr:cNvPr>
        <xdr:cNvSpPr/>
      </xdr:nvSpPr>
      <xdr:spPr>
        <a:xfrm>
          <a:off x="1079500" y="95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26126</xdr:rowOff>
    </xdr:from>
    <xdr:to>
      <xdr:col>10</xdr:col>
      <xdr:colOff>114300</xdr:colOff>
      <xdr:row>56</xdr:row>
      <xdr:rowOff>55517</xdr:rowOff>
    </xdr:to>
    <xdr:cxnSp macro="">
      <xdr:nvCxnSpPr>
        <xdr:cNvPr id="202" name="直線コネクタ 201">
          <a:extLst>
            <a:ext uri="{FF2B5EF4-FFF2-40B4-BE49-F238E27FC236}">
              <a16:creationId xmlns:a16="http://schemas.microsoft.com/office/drawing/2014/main" id="{B53EEBBD-15E5-4E9B-8645-2381B9AA13C1}"/>
            </a:ext>
          </a:extLst>
        </xdr:cNvPr>
        <xdr:cNvCxnSpPr/>
      </xdr:nvCxnSpPr>
      <xdr:spPr>
        <a:xfrm>
          <a:off x="1130300" y="96273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3" name="n_1aveValue【体育館・プール】&#10;有形固定資産減価償却率">
          <a:extLst>
            <a:ext uri="{FF2B5EF4-FFF2-40B4-BE49-F238E27FC236}">
              <a16:creationId xmlns:a16="http://schemas.microsoft.com/office/drawing/2014/main" id="{5A2D4CC9-EF43-4D8A-8BE6-76B4BA7868AD}"/>
            </a:ext>
          </a:extLst>
        </xdr:cNvPr>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4" name="n_2aveValue【体育館・プール】&#10;有形固定資産減価償却率">
          <a:extLst>
            <a:ext uri="{FF2B5EF4-FFF2-40B4-BE49-F238E27FC236}">
              <a16:creationId xmlns:a16="http://schemas.microsoft.com/office/drawing/2014/main" id="{29D506B2-A6AE-47B4-AEE8-793BC9428043}"/>
            </a:ext>
          </a:extLst>
        </xdr:cNvPr>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120304</xdr:rowOff>
    </xdr:from>
    <xdr:ext cx="405111" cy="259045"/>
    <xdr:sp macro="" textlink="">
      <xdr:nvSpPr>
        <xdr:cNvPr id="205" name="n_3aveValue【体育館・プール】&#10;有形固定資産減価償却率">
          <a:extLst>
            <a:ext uri="{FF2B5EF4-FFF2-40B4-BE49-F238E27FC236}">
              <a16:creationId xmlns:a16="http://schemas.microsoft.com/office/drawing/2014/main" id="{BFC0ACDE-922F-4D0F-A38A-B972F15849CF}"/>
            </a:ext>
          </a:extLst>
        </xdr:cNvPr>
        <xdr:cNvSpPr txBox="1"/>
      </xdr:nvSpPr>
      <xdr:spPr>
        <a:xfrm>
          <a:off x="18167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90912</xdr:rowOff>
    </xdr:from>
    <xdr:ext cx="405111" cy="259045"/>
    <xdr:sp macro="" textlink="">
      <xdr:nvSpPr>
        <xdr:cNvPr id="206" name="n_4aveValue【体育館・プール】&#10;有形固定資産減価償却率">
          <a:extLst>
            <a:ext uri="{FF2B5EF4-FFF2-40B4-BE49-F238E27FC236}">
              <a16:creationId xmlns:a16="http://schemas.microsoft.com/office/drawing/2014/main" id="{46F94C4A-BE5D-40CD-8E57-E2325336AF46}"/>
            </a:ext>
          </a:extLst>
        </xdr:cNvPr>
        <xdr:cNvSpPr txBox="1"/>
      </xdr:nvSpPr>
      <xdr:spPr>
        <a:xfrm>
          <a:off x="927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144071</xdr:rowOff>
    </xdr:from>
    <xdr:ext cx="405111" cy="259045"/>
    <xdr:sp macro="" textlink="">
      <xdr:nvSpPr>
        <xdr:cNvPr id="207" name="n_1mainValue【体育館・プール】&#10;有形固定資産減価償却率">
          <a:extLst>
            <a:ext uri="{FF2B5EF4-FFF2-40B4-BE49-F238E27FC236}">
              <a16:creationId xmlns:a16="http://schemas.microsoft.com/office/drawing/2014/main" id="{B4CD8C0B-14BA-4E27-A476-8299FFA87E75}"/>
            </a:ext>
          </a:extLst>
        </xdr:cNvPr>
        <xdr:cNvSpPr txBox="1"/>
      </xdr:nvSpPr>
      <xdr:spPr>
        <a:xfrm>
          <a:off x="35820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68960</xdr:rowOff>
    </xdr:from>
    <xdr:ext cx="405111" cy="259045"/>
    <xdr:sp macro="" textlink="">
      <xdr:nvSpPr>
        <xdr:cNvPr id="208" name="n_2mainValue【体育館・プール】&#10;有形固定資産減価償却率">
          <a:extLst>
            <a:ext uri="{FF2B5EF4-FFF2-40B4-BE49-F238E27FC236}">
              <a16:creationId xmlns:a16="http://schemas.microsoft.com/office/drawing/2014/main" id="{4BAB90E3-A502-40DB-8930-7B1A6B2A521E}"/>
            </a:ext>
          </a:extLst>
        </xdr:cNvPr>
        <xdr:cNvSpPr txBox="1"/>
      </xdr:nvSpPr>
      <xdr:spPr>
        <a:xfrm>
          <a:off x="27057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122844</xdr:rowOff>
    </xdr:from>
    <xdr:ext cx="405111" cy="259045"/>
    <xdr:sp macro="" textlink="">
      <xdr:nvSpPr>
        <xdr:cNvPr id="209" name="n_3mainValue【体育館・プール】&#10;有形固定資産減価償却率">
          <a:extLst>
            <a:ext uri="{FF2B5EF4-FFF2-40B4-BE49-F238E27FC236}">
              <a16:creationId xmlns:a16="http://schemas.microsoft.com/office/drawing/2014/main" id="{901A3E46-E4C4-42A1-898B-F44B5F4BF8BA}"/>
            </a:ext>
          </a:extLst>
        </xdr:cNvPr>
        <xdr:cNvSpPr txBox="1"/>
      </xdr:nvSpPr>
      <xdr:spPr>
        <a:xfrm>
          <a:off x="1816744" y="938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93453</xdr:rowOff>
    </xdr:from>
    <xdr:ext cx="405111" cy="259045"/>
    <xdr:sp macro="" textlink="">
      <xdr:nvSpPr>
        <xdr:cNvPr id="210" name="n_4mainValue【体育館・プール】&#10;有形固定資産減価償却率">
          <a:extLst>
            <a:ext uri="{FF2B5EF4-FFF2-40B4-BE49-F238E27FC236}">
              <a16:creationId xmlns:a16="http://schemas.microsoft.com/office/drawing/2014/main" id="{A1723901-34CB-41D9-8B99-D743F039CDC9}"/>
            </a:ext>
          </a:extLst>
        </xdr:cNvPr>
        <xdr:cNvSpPr txBox="1"/>
      </xdr:nvSpPr>
      <xdr:spPr>
        <a:xfrm>
          <a:off x="927744" y="935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A6A03016-5A33-4AEE-AB6A-F87A0782DFD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93C5F935-D395-4C6E-8F57-AAEEDD43DD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3BA9FEB8-CEE9-437D-9C19-B9EB269882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1794C351-6942-4919-8B8D-F0423C48E3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B5140DA2-6F21-47A1-9D97-FE96F28763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BBDF24E2-DB8A-4974-9950-781FD73AB4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45BB8B8B-FE08-4A56-A362-8836ED5C83B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B93ACB8B-DA4D-4899-A711-FC40F3BB22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B5968932-A474-440E-A073-5D6C4FFE46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F27BF64E-C0C1-48A3-9F77-99BF142C69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1" name="テキスト ボックス 220">
          <a:extLst>
            <a:ext uri="{FF2B5EF4-FFF2-40B4-BE49-F238E27FC236}">
              <a16:creationId xmlns:a16="http://schemas.microsoft.com/office/drawing/2014/main" id="{61CB2094-0C77-4C7E-A6C0-1624BA59FCC7}"/>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2" name="直線コネクタ 221">
          <a:extLst>
            <a:ext uri="{FF2B5EF4-FFF2-40B4-BE49-F238E27FC236}">
              <a16:creationId xmlns:a16="http://schemas.microsoft.com/office/drawing/2014/main" id="{3021358C-AF78-4D89-A5BB-646EA3DDBDE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3" name="テキスト ボックス 222">
          <a:extLst>
            <a:ext uri="{FF2B5EF4-FFF2-40B4-BE49-F238E27FC236}">
              <a16:creationId xmlns:a16="http://schemas.microsoft.com/office/drawing/2014/main" id="{F689F6E5-3211-40B6-8E1B-3CBF1767671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4" name="直線コネクタ 223">
          <a:extLst>
            <a:ext uri="{FF2B5EF4-FFF2-40B4-BE49-F238E27FC236}">
              <a16:creationId xmlns:a16="http://schemas.microsoft.com/office/drawing/2014/main" id="{B3A5B2BF-7C22-425E-9491-292C0D1A304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5" name="テキスト ボックス 224">
          <a:extLst>
            <a:ext uri="{FF2B5EF4-FFF2-40B4-BE49-F238E27FC236}">
              <a16:creationId xmlns:a16="http://schemas.microsoft.com/office/drawing/2014/main" id="{8B93BF43-7C2D-4AB6-B6AA-F1887FCFA89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6" name="直線コネクタ 225">
          <a:extLst>
            <a:ext uri="{FF2B5EF4-FFF2-40B4-BE49-F238E27FC236}">
              <a16:creationId xmlns:a16="http://schemas.microsoft.com/office/drawing/2014/main" id="{F0A1724E-2CD8-450A-9B4E-DDA87648E41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7" name="テキスト ボックス 226">
          <a:extLst>
            <a:ext uri="{FF2B5EF4-FFF2-40B4-BE49-F238E27FC236}">
              <a16:creationId xmlns:a16="http://schemas.microsoft.com/office/drawing/2014/main" id="{EF18AED2-674C-4FCD-AC97-9028C62A598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8" name="直線コネクタ 227">
          <a:extLst>
            <a:ext uri="{FF2B5EF4-FFF2-40B4-BE49-F238E27FC236}">
              <a16:creationId xmlns:a16="http://schemas.microsoft.com/office/drawing/2014/main" id="{1587DF17-473A-4F58-BCBF-5A0E4D76DA9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9" name="テキスト ボックス 228">
          <a:extLst>
            <a:ext uri="{FF2B5EF4-FFF2-40B4-BE49-F238E27FC236}">
              <a16:creationId xmlns:a16="http://schemas.microsoft.com/office/drawing/2014/main" id="{A1C813DF-7304-46F9-932C-C68CD81660D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30" name="直線コネクタ 229">
          <a:extLst>
            <a:ext uri="{FF2B5EF4-FFF2-40B4-BE49-F238E27FC236}">
              <a16:creationId xmlns:a16="http://schemas.microsoft.com/office/drawing/2014/main" id="{34769E78-B486-45FB-8ACC-8CE1D9C7365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1" name="テキスト ボックス 230">
          <a:extLst>
            <a:ext uri="{FF2B5EF4-FFF2-40B4-BE49-F238E27FC236}">
              <a16:creationId xmlns:a16="http://schemas.microsoft.com/office/drawing/2014/main" id="{82A3C10E-2877-4B4A-8115-C930E5C423B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4CD69488-CDD6-49A4-BCE3-1EF62674AF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472A7FF2-FC2A-4937-9C9B-7F3D96380F7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C7DCEEA8-0CE9-4120-9609-B4B0DD6E3D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5" name="直線コネクタ 234">
          <a:extLst>
            <a:ext uri="{FF2B5EF4-FFF2-40B4-BE49-F238E27FC236}">
              <a16:creationId xmlns:a16="http://schemas.microsoft.com/office/drawing/2014/main" id="{FCE584CA-8A31-4DF9-BB5E-727287EF3515}"/>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6" name="【体育館・プール】&#10;一人当たり面積最小値テキスト">
          <a:extLst>
            <a:ext uri="{FF2B5EF4-FFF2-40B4-BE49-F238E27FC236}">
              <a16:creationId xmlns:a16="http://schemas.microsoft.com/office/drawing/2014/main" id="{298EE13B-6C4A-44AF-92FA-072735A5B248}"/>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7" name="直線コネクタ 236">
          <a:extLst>
            <a:ext uri="{FF2B5EF4-FFF2-40B4-BE49-F238E27FC236}">
              <a16:creationId xmlns:a16="http://schemas.microsoft.com/office/drawing/2014/main" id="{E6B57B0C-EA6A-47D6-91BF-F8238FFEB004}"/>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8" name="【体育館・プール】&#10;一人当たり面積最大値テキスト">
          <a:extLst>
            <a:ext uri="{FF2B5EF4-FFF2-40B4-BE49-F238E27FC236}">
              <a16:creationId xmlns:a16="http://schemas.microsoft.com/office/drawing/2014/main" id="{56D055D0-B34B-4022-A50A-A6792F3019C1}"/>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9" name="直線コネクタ 238">
          <a:extLst>
            <a:ext uri="{FF2B5EF4-FFF2-40B4-BE49-F238E27FC236}">
              <a16:creationId xmlns:a16="http://schemas.microsoft.com/office/drawing/2014/main" id="{3DBBB351-109B-44F4-B651-9BCB68CE0330}"/>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40" name="【体育館・プール】&#10;一人当たり面積平均値テキスト">
          <a:extLst>
            <a:ext uri="{FF2B5EF4-FFF2-40B4-BE49-F238E27FC236}">
              <a16:creationId xmlns:a16="http://schemas.microsoft.com/office/drawing/2014/main" id="{7C5ECBED-AD62-4296-9989-B082A58366B6}"/>
            </a:ext>
          </a:extLst>
        </xdr:cNvPr>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41" name="フローチャート: 判断 240">
          <a:extLst>
            <a:ext uri="{FF2B5EF4-FFF2-40B4-BE49-F238E27FC236}">
              <a16:creationId xmlns:a16="http://schemas.microsoft.com/office/drawing/2014/main" id="{B6183E29-29B2-402A-9BE3-88180BB153A0}"/>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2" name="フローチャート: 判断 241">
          <a:extLst>
            <a:ext uri="{FF2B5EF4-FFF2-40B4-BE49-F238E27FC236}">
              <a16:creationId xmlns:a16="http://schemas.microsoft.com/office/drawing/2014/main" id="{038F8DB3-8820-45F7-BD27-DF1BA72DE0FB}"/>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3" name="フローチャート: 判断 242">
          <a:extLst>
            <a:ext uri="{FF2B5EF4-FFF2-40B4-BE49-F238E27FC236}">
              <a16:creationId xmlns:a16="http://schemas.microsoft.com/office/drawing/2014/main" id="{B0667629-8854-48C0-AF68-CAB9E04363DC}"/>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4" name="フローチャート: 判断 243">
          <a:extLst>
            <a:ext uri="{FF2B5EF4-FFF2-40B4-BE49-F238E27FC236}">
              <a16:creationId xmlns:a16="http://schemas.microsoft.com/office/drawing/2014/main" id="{283ED38C-3D11-4882-BB0B-FE250694ACE4}"/>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5" name="フローチャート: 判断 244">
          <a:extLst>
            <a:ext uri="{FF2B5EF4-FFF2-40B4-BE49-F238E27FC236}">
              <a16:creationId xmlns:a16="http://schemas.microsoft.com/office/drawing/2014/main" id="{C1A877C6-F664-46E2-9767-239AE59E45A6}"/>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8B8703A-9BBF-498C-B205-611A3F97DB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0BB6E3A-343A-41DB-8B02-7BEE873D2F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A06ED63-16F9-473E-84FF-0CB3F9C75EA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D8585F2-D79B-4AC0-B99D-9778EC3D9F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2AF471B5-B679-4E95-A0A1-754BE66D864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69850</xdr:rowOff>
    </xdr:from>
    <xdr:to>
      <xdr:col>55</xdr:col>
      <xdr:colOff>50800</xdr:colOff>
      <xdr:row>64</xdr:row>
      <xdr:rowOff>0</xdr:rowOff>
    </xdr:to>
    <xdr:sp macro="" textlink="">
      <xdr:nvSpPr>
        <xdr:cNvPr id="251" name="楕円 250">
          <a:extLst>
            <a:ext uri="{FF2B5EF4-FFF2-40B4-BE49-F238E27FC236}">
              <a16:creationId xmlns:a16="http://schemas.microsoft.com/office/drawing/2014/main" id="{FE440C6C-14AC-47B6-8A19-A7EF394D8CD6}"/>
            </a:ext>
          </a:extLst>
        </xdr:cNvPr>
        <xdr:cNvSpPr/>
      </xdr:nvSpPr>
      <xdr:spPr>
        <a:xfrm>
          <a:off x="104267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52" name="【体育館・プール】&#10;一人当たり面積該当値テキスト">
          <a:extLst>
            <a:ext uri="{FF2B5EF4-FFF2-40B4-BE49-F238E27FC236}">
              <a16:creationId xmlns:a16="http://schemas.microsoft.com/office/drawing/2014/main" id="{A619971C-17CF-4857-A27C-BD965F829B42}"/>
            </a:ext>
          </a:extLst>
        </xdr:cNvPr>
        <xdr:cNvSpPr txBox="1"/>
      </xdr:nvSpPr>
      <xdr:spPr>
        <a:xfrm>
          <a:off x="10515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57150</xdr:rowOff>
    </xdr:from>
    <xdr:to>
      <xdr:col>50</xdr:col>
      <xdr:colOff>165100</xdr:colOff>
      <xdr:row>63</xdr:row>
      <xdr:rowOff>158750</xdr:rowOff>
    </xdr:to>
    <xdr:sp macro="" textlink="">
      <xdr:nvSpPr>
        <xdr:cNvPr id="253" name="楕円 252">
          <a:extLst>
            <a:ext uri="{FF2B5EF4-FFF2-40B4-BE49-F238E27FC236}">
              <a16:creationId xmlns:a16="http://schemas.microsoft.com/office/drawing/2014/main" id="{5026FE93-47F2-4E86-807D-FC625B88AC62}"/>
            </a:ext>
          </a:extLst>
        </xdr:cNvPr>
        <xdr:cNvSpPr/>
      </xdr:nvSpPr>
      <xdr:spPr>
        <a:xfrm>
          <a:off x="9588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107950</xdr:rowOff>
    </xdr:from>
    <xdr:to>
      <xdr:col>55</xdr:col>
      <xdr:colOff>0</xdr:colOff>
      <xdr:row>63</xdr:row>
      <xdr:rowOff>120650</xdr:rowOff>
    </xdr:to>
    <xdr:cxnSp macro="">
      <xdr:nvCxnSpPr>
        <xdr:cNvPr id="254" name="直線コネクタ 253">
          <a:extLst>
            <a:ext uri="{FF2B5EF4-FFF2-40B4-BE49-F238E27FC236}">
              <a16:creationId xmlns:a16="http://schemas.microsoft.com/office/drawing/2014/main" id="{DC188B49-DC81-41A5-9DF5-84C2D3C24A74}"/>
            </a:ext>
          </a:extLst>
        </xdr:cNvPr>
        <xdr:cNvCxnSpPr/>
      </xdr:nvCxnSpPr>
      <xdr:spPr>
        <a:xfrm>
          <a:off x="9639300" y="1090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55" name="楕円 254">
          <a:extLst>
            <a:ext uri="{FF2B5EF4-FFF2-40B4-BE49-F238E27FC236}">
              <a16:creationId xmlns:a16="http://schemas.microsoft.com/office/drawing/2014/main" id="{E72975B8-3547-4173-8EF8-B0CD370A6DAB}"/>
            </a:ext>
          </a:extLst>
        </xdr:cNvPr>
        <xdr:cNvSpPr/>
      </xdr:nvSpPr>
      <xdr:spPr>
        <a:xfrm>
          <a:off x="8699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107950</xdr:rowOff>
    </xdr:from>
    <xdr:to>
      <xdr:col>50</xdr:col>
      <xdr:colOff>114300</xdr:colOff>
      <xdr:row>63</xdr:row>
      <xdr:rowOff>107950</xdr:rowOff>
    </xdr:to>
    <xdr:cxnSp macro="">
      <xdr:nvCxnSpPr>
        <xdr:cNvPr id="256" name="直線コネクタ 255">
          <a:extLst>
            <a:ext uri="{FF2B5EF4-FFF2-40B4-BE49-F238E27FC236}">
              <a16:creationId xmlns:a16="http://schemas.microsoft.com/office/drawing/2014/main" id="{BF395035-3CB6-4B79-A400-7A8040F54FE3}"/>
            </a:ext>
          </a:extLst>
        </xdr:cNvPr>
        <xdr:cNvCxnSpPr/>
      </xdr:nvCxnSpPr>
      <xdr:spPr>
        <a:xfrm>
          <a:off x="8750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57150</xdr:rowOff>
    </xdr:from>
    <xdr:to>
      <xdr:col>41</xdr:col>
      <xdr:colOff>101600</xdr:colOff>
      <xdr:row>63</xdr:row>
      <xdr:rowOff>158750</xdr:rowOff>
    </xdr:to>
    <xdr:sp macro="" textlink="">
      <xdr:nvSpPr>
        <xdr:cNvPr id="257" name="楕円 256">
          <a:extLst>
            <a:ext uri="{FF2B5EF4-FFF2-40B4-BE49-F238E27FC236}">
              <a16:creationId xmlns:a16="http://schemas.microsoft.com/office/drawing/2014/main" id="{759554A2-C043-40E2-BA80-4E9622797AEC}"/>
            </a:ext>
          </a:extLst>
        </xdr:cNvPr>
        <xdr:cNvSpPr/>
      </xdr:nvSpPr>
      <xdr:spPr>
        <a:xfrm>
          <a:off x="7810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107950</xdr:rowOff>
    </xdr:from>
    <xdr:to>
      <xdr:col>45</xdr:col>
      <xdr:colOff>177800</xdr:colOff>
      <xdr:row>63</xdr:row>
      <xdr:rowOff>107950</xdr:rowOff>
    </xdr:to>
    <xdr:cxnSp macro="">
      <xdr:nvCxnSpPr>
        <xdr:cNvPr id="258" name="直線コネクタ 257">
          <a:extLst>
            <a:ext uri="{FF2B5EF4-FFF2-40B4-BE49-F238E27FC236}">
              <a16:creationId xmlns:a16="http://schemas.microsoft.com/office/drawing/2014/main" id="{A4EE708A-4AD7-4A76-97B8-901E8D693E2D}"/>
            </a:ext>
          </a:extLst>
        </xdr:cNvPr>
        <xdr:cNvCxnSpPr/>
      </xdr:nvCxnSpPr>
      <xdr:spPr>
        <a:xfrm>
          <a:off x="7861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57150</xdr:rowOff>
    </xdr:from>
    <xdr:to>
      <xdr:col>36</xdr:col>
      <xdr:colOff>165100</xdr:colOff>
      <xdr:row>63</xdr:row>
      <xdr:rowOff>158750</xdr:rowOff>
    </xdr:to>
    <xdr:sp macro="" textlink="">
      <xdr:nvSpPr>
        <xdr:cNvPr id="259" name="楕円 258">
          <a:extLst>
            <a:ext uri="{FF2B5EF4-FFF2-40B4-BE49-F238E27FC236}">
              <a16:creationId xmlns:a16="http://schemas.microsoft.com/office/drawing/2014/main" id="{0FD93CCE-4F2A-4360-B9AF-D9A26877A17D}"/>
            </a:ext>
          </a:extLst>
        </xdr:cNvPr>
        <xdr:cNvSpPr/>
      </xdr:nvSpPr>
      <xdr:spPr>
        <a:xfrm>
          <a:off x="6921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107950</xdr:rowOff>
    </xdr:from>
    <xdr:to>
      <xdr:col>41</xdr:col>
      <xdr:colOff>50800</xdr:colOff>
      <xdr:row>63</xdr:row>
      <xdr:rowOff>107950</xdr:rowOff>
    </xdr:to>
    <xdr:cxnSp macro="">
      <xdr:nvCxnSpPr>
        <xdr:cNvPr id="260" name="直線コネクタ 259">
          <a:extLst>
            <a:ext uri="{FF2B5EF4-FFF2-40B4-BE49-F238E27FC236}">
              <a16:creationId xmlns:a16="http://schemas.microsoft.com/office/drawing/2014/main" id="{20D82396-BAC0-40E0-91BF-8C1ECEFAA433}"/>
            </a:ext>
          </a:extLst>
        </xdr:cNvPr>
        <xdr:cNvCxnSpPr/>
      </xdr:nvCxnSpPr>
      <xdr:spPr>
        <a:xfrm>
          <a:off x="6972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61" name="n_1aveValue【体育館・プール】&#10;一人当たり面積">
          <a:extLst>
            <a:ext uri="{FF2B5EF4-FFF2-40B4-BE49-F238E27FC236}">
              <a16:creationId xmlns:a16="http://schemas.microsoft.com/office/drawing/2014/main" id="{F025DF6E-FF5D-411B-8520-7A4AA73EB277}"/>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2" name="n_2aveValue【体育館・プール】&#10;一人当たり面積">
          <a:extLst>
            <a:ext uri="{FF2B5EF4-FFF2-40B4-BE49-F238E27FC236}">
              <a16:creationId xmlns:a16="http://schemas.microsoft.com/office/drawing/2014/main" id="{31DCE3F2-CAFE-423F-81D8-3A49831AFC0F}"/>
            </a:ext>
          </a:extLst>
        </xdr:cNvPr>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3" name="n_3aveValue【体育館・プール】&#10;一人当たり面積">
          <a:extLst>
            <a:ext uri="{FF2B5EF4-FFF2-40B4-BE49-F238E27FC236}">
              <a16:creationId xmlns:a16="http://schemas.microsoft.com/office/drawing/2014/main" id="{65662E30-F4C5-4475-B509-D44C48FF01D3}"/>
            </a:ext>
          </a:extLst>
        </xdr:cNvPr>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4" name="n_4aveValue【体育館・プール】&#10;一人当たり面積">
          <a:extLst>
            <a:ext uri="{FF2B5EF4-FFF2-40B4-BE49-F238E27FC236}">
              <a16:creationId xmlns:a16="http://schemas.microsoft.com/office/drawing/2014/main" id="{0B4F9048-4500-4A75-BE85-438B4D6427F1}"/>
            </a:ext>
          </a:extLst>
        </xdr:cNvPr>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149877</xdr:rowOff>
    </xdr:from>
    <xdr:ext cx="469744" cy="259045"/>
    <xdr:sp macro="" textlink="">
      <xdr:nvSpPr>
        <xdr:cNvPr id="265" name="n_1mainValue【体育館・プール】&#10;一人当たり面積">
          <a:extLst>
            <a:ext uri="{FF2B5EF4-FFF2-40B4-BE49-F238E27FC236}">
              <a16:creationId xmlns:a16="http://schemas.microsoft.com/office/drawing/2014/main" id="{C9AAA3EA-6602-475A-A263-3D262962937E}"/>
            </a:ext>
          </a:extLst>
        </xdr:cNvPr>
        <xdr:cNvSpPr txBox="1"/>
      </xdr:nvSpPr>
      <xdr:spPr>
        <a:xfrm>
          <a:off x="9391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149877</xdr:rowOff>
    </xdr:from>
    <xdr:ext cx="469744" cy="259045"/>
    <xdr:sp macro="" textlink="">
      <xdr:nvSpPr>
        <xdr:cNvPr id="266" name="n_2mainValue【体育館・プール】&#10;一人当たり面積">
          <a:extLst>
            <a:ext uri="{FF2B5EF4-FFF2-40B4-BE49-F238E27FC236}">
              <a16:creationId xmlns:a16="http://schemas.microsoft.com/office/drawing/2014/main" id="{CF044A2B-E697-41B1-A43B-3718F8EEA49A}"/>
            </a:ext>
          </a:extLst>
        </xdr:cNvPr>
        <xdr:cNvSpPr txBox="1"/>
      </xdr:nvSpPr>
      <xdr:spPr>
        <a:xfrm>
          <a:off x="8515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149877</xdr:rowOff>
    </xdr:from>
    <xdr:ext cx="469744" cy="259045"/>
    <xdr:sp macro="" textlink="">
      <xdr:nvSpPr>
        <xdr:cNvPr id="267" name="n_3mainValue【体育館・プール】&#10;一人当たり面積">
          <a:extLst>
            <a:ext uri="{FF2B5EF4-FFF2-40B4-BE49-F238E27FC236}">
              <a16:creationId xmlns:a16="http://schemas.microsoft.com/office/drawing/2014/main" id="{0B921686-796C-40B7-9295-663A70408894}"/>
            </a:ext>
          </a:extLst>
        </xdr:cNvPr>
        <xdr:cNvSpPr txBox="1"/>
      </xdr:nvSpPr>
      <xdr:spPr>
        <a:xfrm>
          <a:off x="7626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149877</xdr:rowOff>
    </xdr:from>
    <xdr:ext cx="469744" cy="259045"/>
    <xdr:sp macro="" textlink="">
      <xdr:nvSpPr>
        <xdr:cNvPr id="268" name="n_4mainValue【体育館・プール】&#10;一人当たり面積">
          <a:extLst>
            <a:ext uri="{FF2B5EF4-FFF2-40B4-BE49-F238E27FC236}">
              <a16:creationId xmlns:a16="http://schemas.microsoft.com/office/drawing/2014/main" id="{290BBE18-EA65-41A4-9EB2-B3BDD0872358}"/>
            </a:ext>
          </a:extLst>
        </xdr:cNvPr>
        <xdr:cNvSpPr txBox="1"/>
      </xdr:nvSpPr>
      <xdr:spPr>
        <a:xfrm>
          <a:off x="6737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8FE60D52-D312-4E31-A11F-4CCB78D4AE3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24D99017-5C9D-4C65-9201-73A78077C1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6CDC3F56-1330-495D-809E-6F85B0013C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74681F49-B16A-4FB9-9BE4-568703A9F8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C2368250-B233-47EA-B259-DABD239B09A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5370F396-2FC2-4D84-9C96-8B92CE2809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EB3553BD-7C56-4613-9E30-B777A157EA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6C761635-9B95-40EB-BF3E-08297C0B82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2411C18D-6C0F-4FF8-AE06-AE6A7D5EB89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57CEAAB3-1DEE-4CA4-BEB1-099D28604E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9" name="テキスト ボックス 278">
          <a:extLst>
            <a:ext uri="{FF2B5EF4-FFF2-40B4-BE49-F238E27FC236}">
              <a16:creationId xmlns:a16="http://schemas.microsoft.com/office/drawing/2014/main" id="{22392C85-9B89-4CD1-A16A-50A9510D290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80" name="直線コネクタ 279">
          <a:extLst>
            <a:ext uri="{FF2B5EF4-FFF2-40B4-BE49-F238E27FC236}">
              <a16:creationId xmlns:a16="http://schemas.microsoft.com/office/drawing/2014/main" id="{2E57E073-D641-403C-9FAB-B124159AC89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1" name="テキスト ボックス 280">
          <a:extLst>
            <a:ext uri="{FF2B5EF4-FFF2-40B4-BE49-F238E27FC236}">
              <a16:creationId xmlns:a16="http://schemas.microsoft.com/office/drawing/2014/main" id="{86011164-3BB2-42DB-A8D4-16B15EAFDD4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2" name="直線コネクタ 281">
          <a:extLst>
            <a:ext uri="{FF2B5EF4-FFF2-40B4-BE49-F238E27FC236}">
              <a16:creationId xmlns:a16="http://schemas.microsoft.com/office/drawing/2014/main" id="{8990AAF9-003E-4DA2-94BE-6C2A9E89C0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3" name="テキスト ボックス 282">
          <a:extLst>
            <a:ext uri="{FF2B5EF4-FFF2-40B4-BE49-F238E27FC236}">
              <a16:creationId xmlns:a16="http://schemas.microsoft.com/office/drawing/2014/main" id="{27A46707-9609-4E7C-9FB9-58301894B32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4" name="直線コネクタ 283">
          <a:extLst>
            <a:ext uri="{FF2B5EF4-FFF2-40B4-BE49-F238E27FC236}">
              <a16:creationId xmlns:a16="http://schemas.microsoft.com/office/drawing/2014/main" id="{4D3DA899-3BE0-4415-9F0D-AC6F3C637E9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5" name="テキスト ボックス 284">
          <a:extLst>
            <a:ext uri="{FF2B5EF4-FFF2-40B4-BE49-F238E27FC236}">
              <a16:creationId xmlns:a16="http://schemas.microsoft.com/office/drawing/2014/main" id="{01B09438-7775-4A56-B010-946109BD8EB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6" name="直線コネクタ 285">
          <a:extLst>
            <a:ext uri="{FF2B5EF4-FFF2-40B4-BE49-F238E27FC236}">
              <a16:creationId xmlns:a16="http://schemas.microsoft.com/office/drawing/2014/main" id="{1292DE92-1E76-4747-BC1D-548651B571D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7" name="テキスト ボックス 286">
          <a:extLst>
            <a:ext uri="{FF2B5EF4-FFF2-40B4-BE49-F238E27FC236}">
              <a16:creationId xmlns:a16="http://schemas.microsoft.com/office/drawing/2014/main" id="{6D06AC0E-EA9A-46FA-885A-3AD44C7153F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8" name="直線コネクタ 287">
          <a:extLst>
            <a:ext uri="{FF2B5EF4-FFF2-40B4-BE49-F238E27FC236}">
              <a16:creationId xmlns:a16="http://schemas.microsoft.com/office/drawing/2014/main" id="{D7420413-FCD9-4E6B-B346-C89AE3B1E14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9" name="テキスト ボックス 288">
          <a:extLst>
            <a:ext uri="{FF2B5EF4-FFF2-40B4-BE49-F238E27FC236}">
              <a16:creationId xmlns:a16="http://schemas.microsoft.com/office/drawing/2014/main" id="{05F12808-2528-48FA-9857-5E0581347FA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90" name="直線コネクタ 289">
          <a:extLst>
            <a:ext uri="{FF2B5EF4-FFF2-40B4-BE49-F238E27FC236}">
              <a16:creationId xmlns:a16="http://schemas.microsoft.com/office/drawing/2014/main" id="{D492E878-48EB-48C2-BE43-233DE8957B6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1" name="テキスト ボックス 290">
          <a:extLst>
            <a:ext uri="{FF2B5EF4-FFF2-40B4-BE49-F238E27FC236}">
              <a16:creationId xmlns:a16="http://schemas.microsoft.com/office/drawing/2014/main" id="{7BAFB5EF-ACF2-4B68-A760-EC39C242A055}"/>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2" name="直線コネクタ 291">
          <a:extLst>
            <a:ext uri="{FF2B5EF4-FFF2-40B4-BE49-F238E27FC236}">
              <a16:creationId xmlns:a16="http://schemas.microsoft.com/office/drawing/2014/main" id="{7856BC10-1084-4937-BFE4-8DBC9BCC0A1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3" name="テキスト ボックス 292">
          <a:extLst>
            <a:ext uri="{FF2B5EF4-FFF2-40B4-BE49-F238E27FC236}">
              <a16:creationId xmlns:a16="http://schemas.microsoft.com/office/drawing/2014/main" id="{890743D3-FE8C-4234-B7C3-84D40DB3055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4" name="【福祉施設】&#10;有形固定資産減価償却率グラフ枠">
          <a:extLst>
            <a:ext uri="{FF2B5EF4-FFF2-40B4-BE49-F238E27FC236}">
              <a16:creationId xmlns:a16="http://schemas.microsoft.com/office/drawing/2014/main" id="{734DF5A9-1785-4EA5-8810-B50D129AC8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5" name="直線コネクタ 294">
          <a:extLst>
            <a:ext uri="{FF2B5EF4-FFF2-40B4-BE49-F238E27FC236}">
              <a16:creationId xmlns:a16="http://schemas.microsoft.com/office/drawing/2014/main" id="{0C78FEE6-B41E-4B37-B9A5-DEA9219EF854}"/>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6" name="【福祉施設】&#10;有形固定資産減価償却率最小値テキスト">
          <a:extLst>
            <a:ext uri="{FF2B5EF4-FFF2-40B4-BE49-F238E27FC236}">
              <a16:creationId xmlns:a16="http://schemas.microsoft.com/office/drawing/2014/main" id="{8235D0DB-FE96-48BF-B02D-6B8A1B4D2ECD}"/>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7" name="直線コネクタ 296">
          <a:extLst>
            <a:ext uri="{FF2B5EF4-FFF2-40B4-BE49-F238E27FC236}">
              <a16:creationId xmlns:a16="http://schemas.microsoft.com/office/drawing/2014/main" id="{D21BEB2B-FE93-42D9-964B-9B94ECA1FB7C}"/>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8" name="【福祉施設】&#10;有形固定資産減価償却率最大値テキスト">
          <a:extLst>
            <a:ext uri="{FF2B5EF4-FFF2-40B4-BE49-F238E27FC236}">
              <a16:creationId xmlns:a16="http://schemas.microsoft.com/office/drawing/2014/main" id="{D46B708F-3F6E-4D1E-AC6E-4B93B10297D3}"/>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9" name="直線コネクタ 298">
          <a:extLst>
            <a:ext uri="{FF2B5EF4-FFF2-40B4-BE49-F238E27FC236}">
              <a16:creationId xmlns:a16="http://schemas.microsoft.com/office/drawing/2014/main" id="{62C93133-FC5A-46E3-8A65-E55DF9035EE6}"/>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153506</xdr:rowOff>
    </xdr:from>
    <xdr:ext cx="405111" cy="259045"/>
    <xdr:sp macro="" textlink="">
      <xdr:nvSpPr>
        <xdr:cNvPr id="300" name="【福祉施設】&#10;有形固定資産減価償却率平均値テキスト">
          <a:extLst>
            <a:ext uri="{FF2B5EF4-FFF2-40B4-BE49-F238E27FC236}">
              <a16:creationId xmlns:a16="http://schemas.microsoft.com/office/drawing/2014/main" id="{E061373B-5DD8-4191-8536-9647312F2C46}"/>
            </a:ext>
          </a:extLst>
        </xdr:cNvPr>
        <xdr:cNvSpPr txBox="1"/>
      </xdr:nvSpPr>
      <xdr:spPr>
        <a:xfrm>
          <a:off x="4673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301" name="フローチャート: 判断 300">
          <a:extLst>
            <a:ext uri="{FF2B5EF4-FFF2-40B4-BE49-F238E27FC236}">
              <a16:creationId xmlns:a16="http://schemas.microsoft.com/office/drawing/2014/main" id="{FBBAAF27-646C-4809-9682-D6E2F23DB02A}"/>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2" name="フローチャート: 判断 301">
          <a:extLst>
            <a:ext uri="{FF2B5EF4-FFF2-40B4-BE49-F238E27FC236}">
              <a16:creationId xmlns:a16="http://schemas.microsoft.com/office/drawing/2014/main" id="{7BE014EA-A1DD-46D0-9519-677590E84BB3}"/>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3" name="フローチャート: 判断 302">
          <a:extLst>
            <a:ext uri="{FF2B5EF4-FFF2-40B4-BE49-F238E27FC236}">
              <a16:creationId xmlns:a16="http://schemas.microsoft.com/office/drawing/2014/main" id="{20CCBD3E-5F8C-44AD-A419-21C8CD329C07}"/>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4" name="フローチャート: 判断 303">
          <a:extLst>
            <a:ext uri="{FF2B5EF4-FFF2-40B4-BE49-F238E27FC236}">
              <a16:creationId xmlns:a16="http://schemas.microsoft.com/office/drawing/2014/main" id="{3FBB078D-6FC9-475B-BF98-10EE56CE6301}"/>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5" name="フローチャート: 判断 304">
          <a:extLst>
            <a:ext uri="{FF2B5EF4-FFF2-40B4-BE49-F238E27FC236}">
              <a16:creationId xmlns:a16="http://schemas.microsoft.com/office/drawing/2014/main" id="{7B0CF448-52B7-44FA-859B-957F09513B0A}"/>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760A45F-F4E9-4EF5-AB50-53FB344812C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DC6B328-D3B3-4DED-8E54-939826E73A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C057A463-8FFA-4C85-BFBC-DA4A385780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164D3C63-5DA9-42AC-AAF6-909656F4A0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E49AF3E4-696E-4DD7-BFF7-455E602641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77107</xdr:rowOff>
    </xdr:from>
    <xdr:to>
      <xdr:col>24</xdr:col>
      <xdr:colOff>114300</xdr:colOff>
      <xdr:row>80</xdr:row>
      <xdr:rowOff>7257</xdr:rowOff>
    </xdr:to>
    <xdr:sp macro="" textlink="">
      <xdr:nvSpPr>
        <xdr:cNvPr id="311" name="楕円 310">
          <a:extLst>
            <a:ext uri="{FF2B5EF4-FFF2-40B4-BE49-F238E27FC236}">
              <a16:creationId xmlns:a16="http://schemas.microsoft.com/office/drawing/2014/main" id="{FABED07D-0650-466A-ABA7-B1A14AFC1269}"/>
            </a:ext>
          </a:extLst>
        </xdr:cNvPr>
        <xdr:cNvSpPr/>
      </xdr:nvSpPr>
      <xdr:spPr>
        <a:xfrm>
          <a:off x="4584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99984</xdr:rowOff>
    </xdr:from>
    <xdr:ext cx="405111" cy="259045"/>
    <xdr:sp macro="" textlink="">
      <xdr:nvSpPr>
        <xdr:cNvPr id="312" name="【福祉施設】&#10;有形固定資産減価償却率該当値テキスト">
          <a:extLst>
            <a:ext uri="{FF2B5EF4-FFF2-40B4-BE49-F238E27FC236}">
              <a16:creationId xmlns:a16="http://schemas.microsoft.com/office/drawing/2014/main" id="{A1EC2B94-A74E-4945-A030-EC5AE8F83F03}"/>
            </a:ext>
          </a:extLst>
        </xdr:cNvPr>
        <xdr:cNvSpPr txBox="1"/>
      </xdr:nvSpPr>
      <xdr:spPr>
        <a:xfrm>
          <a:off x="4673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34652</xdr:rowOff>
    </xdr:from>
    <xdr:to>
      <xdr:col>20</xdr:col>
      <xdr:colOff>38100</xdr:colOff>
      <xdr:row>79</xdr:row>
      <xdr:rowOff>136252</xdr:rowOff>
    </xdr:to>
    <xdr:sp macro="" textlink="">
      <xdr:nvSpPr>
        <xdr:cNvPr id="313" name="楕円 312">
          <a:extLst>
            <a:ext uri="{FF2B5EF4-FFF2-40B4-BE49-F238E27FC236}">
              <a16:creationId xmlns:a16="http://schemas.microsoft.com/office/drawing/2014/main" id="{309DB434-F691-4C0B-A4CE-7877CE0C6868}"/>
            </a:ext>
          </a:extLst>
        </xdr:cNvPr>
        <xdr:cNvSpPr/>
      </xdr:nvSpPr>
      <xdr:spPr>
        <a:xfrm>
          <a:off x="3746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85452</xdr:rowOff>
    </xdr:from>
    <xdr:to>
      <xdr:col>24</xdr:col>
      <xdr:colOff>63500</xdr:colOff>
      <xdr:row>79</xdr:row>
      <xdr:rowOff>127907</xdr:rowOff>
    </xdr:to>
    <xdr:cxnSp macro="">
      <xdr:nvCxnSpPr>
        <xdr:cNvPr id="314" name="直線コネクタ 313">
          <a:extLst>
            <a:ext uri="{FF2B5EF4-FFF2-40B4-BE49-F238E27FC236}">
              <a16:creationId xmlns:a16="http://schemas.microsoft.com/office/drawing/2014/main" id="{F08E324C-08AB-4996-AA70-12CEF6B0221E}"/>
            </a:ext>
          </a:extLst>
        </xdr:cNvPr>
        <xdr:cNvCxnSpPr/>
      </xdr:nvCxnSpPr>
      <xdr:spPr>
        <a:xfrm>
          <a:off x="3797300" y="1363000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64044</xdr:rowOff>
    </xdr:from>
    <xdr:to>
      <xdr:col>15</xdr:col>
      <xdr:colOff>101600</xdr:colOff>
      <xdr:row>79</xdr:row>
      <xdr:rowOff>165644</xdr:rowOff>
    </xdr:to>
    <xdr:sp macro="" textlink="">
      <xdr:nvSpPr>
        <xdr:cNvPr id="315" name="楕円 314">
          <a:extLst>
            <a:ext uri="{FF2B5EF4-FFF2-40B4-BE49-F238E27FC236}">
              <a16:creationId xmlns:a16="http://schemas.microsoft.com/office/drawing/2014/main" id="{3CA3FEDA-DEF6-4EA2-B9F8-DC6CDE6984F9}"/>
            </a:ext>
          </a:extLst>
        </xdr:cNvPr>
        <xdr:cNvSpPr/>
      </xdr:nvSpPr>
      <xdr:spPr>
        <a:xfrm>
          <a:off x="2857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85452</xdr:rowOff>
    </xdr:from>
    <xdr:to>
      <xdr:col>19</xdr:col>
      <xdr:colOff>177800</xdr:colOff>
      <xdr:row>79</xdr:row>
      <xdr:rowOff>114844</xdr:rowOff>
    </xdr:to>
    <xdr:cxnSp macro="">
      <xdr:nvCxnSpPr>
        <xdr:cNvPr id="316" name="直線コネクタ 315">
          <a:extLst>
            <a:ext uri="{FF2B5EF4-FFF2-40B4-BE49-F238E27FC236}">
              <a16:creationId xmlns:a16="http://schemas.microsoft.com/office/drawing/2014/main" id="{C7D88632-761B-409E-8D60-648BC0ED729A}"/>
            </a:ext>
          </a:extLst>
        </xdr:cNvPr>
        <xdr:cNvCxnSpPr/>
      </xdr:nvCxnSpPr>
      <xdr:spPr>
        <a:xfrm flipV="1">
          <a:off x="2908300" y="136300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37919</xdr:rowOff>
    </xdr:from>
    <xdr:to>
      <xdr:col>10</xdr:col>
      <xdr:colOff>165100</xdr:colOff>
      <xdr:row>79</xdr:row>
      <xdr:rowOff>139519</xdr:rowOff>
    </xdr:to>
    <xdr:sp macro="" textlink="">
      <xdr:nvSpPr>
        <xdr:cNvPr id="317" name="楕円 316">
          <a:extLst>
            <a:ext uri="{FF2B5EF4-FFF2-40B4-BE49-F238E27FC236}">
              <a16:creationId xmlns:a16="http://schemas.microsoft.com/office/drawing/2014/main" id="{4585CEAC-D1B5-4728-B6EC-0E321971CE9C}"/>
            </a:ext>
          </a:extLst>
        </xdr:cNvPr>
        <xdr:cNvSpPr/>
      </xdr:nvSpPr>
      <xdr:spPr>
        <a:xfrm>
          <a:off x="1968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88719</xdr:rowOff>
    </xdr:from>
    <xdr:to>
      <xdr:col>15</xdr:col>
      <xdr:colOff>50800</xdr:colOff>
      <xdr:row>79</xdr:row>
      <xdr:rowOff>114844</xdr:rowOff>
    </xdr:to>
    <xdr:cxnSp macro="">
      <xdr:nvCxnSpPr>
        <xdr:cNvPr id="318" name="直線コネクタ 317">
          <a:extLst>
            <a:ext uri="{FF2B5EF4-FFF2-40B4-BE49-F238E27FC236}">
              <a16:creationId xmlns:a16="http://schemas.microsoft.com/office/drawing/2014/main" id="{76FB7AC7-BE6D-403C-AAA3-975E1B61E78C}"/>
            </a:ext>
          </a:extLst>
        </xdr:cNvPr>
        <xdr:cNvCxnSpPr/>
      </xdr:nvCxnSpPr>
      <xdr:spPr>
        <a:xfrm>
          <a:off x="2019300" y="136332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124461</xdr:rowOff>
    </xdr:from>
    <xdr:to>
      <xdr:col>6</xdr:col>
      <xdr:colOff>38100</xdr:colOff>
      <xdr:row>79</xdr:row>
      <xdr:rowOff>54611</xdr:rowOff>
    </xdr:to>
    <xdr:sp macro="" textlink="">
      <xdr:nvSpPr>
        <xdr:cNvPr id="319" name="楕円 318">
          <a:extLst>
            <a:ext uri="{FF2B5EF4-FFF2-40B4-BE49-F238E27FC236}">
              <a16:creationId xmlns:a16="http://schemas.microsoft.com/office/drawing/2014/main" id="{DD255775-8121-41EA-A75D-501C3CC62407}"/>
            </a:ext>
          </a:extLst>
        </xdr:cNvPr>
        <xdr:cNvSpPr/>
      </xdr:nvSpPr>
      <xdr:spPr>
        <a:xfrm>
          <a:off x="1079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3811</xdr:rowOff>
    </xdr:from>
    <xdr:to>
      <xdr:col>10</xdr:col>
      <xdr:colOff>114300</xdr:colOff>
      <xdr:row>79</xdr:row>
      <xdr:rowOff>88719</xdr:rowOff>
    </xdr:to>
    <xdr:cxnSp macro="">
      <xdr:nvCxnSpPr>
        <xdr:cNvPr id="320" name="直線コネクタ 319">
          <a:extLst>
            <a:ext uri="{FF2B5EF4-FFF2-40B4-BE49-F238E27FC236}">
              <a16:creationId xmlns:a16="http://schemas.microsoft.com/office/drawing/2014/main" id="{305BFC90-2E2E-42BC-B3DA-231214684BBC}"/>
            </a:ext>
          </a:extLst>
        </xdr:cNvPr>
        <xdr:cNvCxnSpPr/>
      </xdr:nvCxnSpPr>
      <xdr:spPr>
        <a:xfrm>
          <a:off x="1130300" y="1354836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21" name="n_1aveValue【福祉施設】&#10;有形固定資産減価償却率">
          <a:extLst>
            <a:ext uri="{FF2B5EF4-FFF2-40B4-BE49-F238E27FC236}">
              <a16:creationId xmlns:a16="http://schemas.microsoft.com/office/drawing/2014/main" id="{DAE27A59-300C-48CE-9834-AECE3D4A3086}"/>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2" name="n_2aveValue【福祉施設】&#10;有形固定資産減価償却率">
          <a:extLst>
            <a:ext uri="{FF2B5EF4-FFF2-40B4-BE49-F238E27FC236}">
              <a16:creationId xmlns:a16="http://schemas.microsoft.com/office/drawing/2014/main" id="{3FDD547F-45E5-4ECF-A717-11C783CE6DED}"/>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23" name="n_3aveValue【福祉施設】&#10;有形固定資産減価償却率">
          <a:extLst>
            <a:ext uri="{FF2B5EF4-FFF2-40B4-BE49-F238E27FC236}">
              <a16:creationId xmlns:a16="http://schemas.microsoft.com/office/drawing/2014/main" id="{1A33AF11-7947-4499-B318-914D3E4D4260}"/>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4" name="n_4aveValue【福祉施設】&#10;有形固定資産減価償却率">
          <a:extLst>
            <a:ext uri="{FF2B5EF4-FFF2-40B4-BE49-F238E27FC236}">
              <a16:creationId xmlns:a16="http://schemas.microsoft.com/office/drawing/2014/main" id="{3B749F6F-3630-4FC7-A518-8748C066FCBB}"/>
            </a:ext>
          </a:extLst>
        </xdr:cNvPr>
        <xdr:cNvSpPr txBox="1"/>
      </xdr:nvSpPr>
      <xdr:spPr>
        <a:xfrm>
          <a:off x="927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152779</xdr:rowOff>
    </xdr:from>
    <xdr:ext cx="405111" cy="259045"/>
    <xdr:sp macro="" textlink="">
      <xdr:nvSpPr>
        <xdr:cNvPr id="325" name="n_1mainValue【福祉施設】&#10;有形固定資産減価償却率">
          <a:extLst>
            <a:ext uri="{FF2B5EF4-FFF2-40B4-BE49-F238E27FC236}">
              <a16:creationId xmlns:a16="http://schemas.microsoft.com/office/drawing/2014/main" id="{9E6485E1-AB56-42EB-B507-1F34E710B91E}"/>
            </a:ext>
          </a:extLst>
        </xdr:cNvPr>
        <xdr:cNvSpPr txBox="1"/>
      </xdr:nvSpPr>
      <xdr:spPr>
        <a:xfrm>
          <a:off x="3582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10721</xdr:rowOff>
    </xdr:from>
    <xdr:ext cx="405111" cy="259045"/>
    <xdr:sp macro="" textlink="">
      <xdr:nvSpPr>
        <xdr:cNvPr id="326" name="n_2mainValue【福祉施設】&#10;有形固定資産減価償却率">
          <a:extLst>
            <a:ext uri="{FF2B5EF4-FFF2-40B4-BE49-F238E27FC236}">
              <a16:creationId xmlns:a16="http://schemas.microsoft.com/office/drawing/2014/main" id="{A2B5E564-4509-4308-845C-A52EDE7C7EFA}"/>
            </a:ext>
          </a:extLst>
        </xdr:cNvPr>
        <xdr:cNvSpPr txBox="1"/>
      </xdr:nvSpPr>
      <xdr:spPr>
        <a:xfrm>
          <a:off x="2705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156046</xdr:rowOff>
    </xdr:from>
    <xdr:ext cx="405111" cy="259045"/>
    <xdr:sp macro="" textlink="">
      <xdr:nvSpPr>
        <xdr:cNvPr id="327" name="n_3mainValue【福祉施設】&#10;有形固定資産減価償却率">
          <a:extLst>
            <a:ext uri="{FF2B5EF4-FFF2-40B4-BE49-F238E27FC236}">
              <a16:creationId xmlns:a16="http://schemas.microsoft.com/office/drawing/2014/main" id="{35CDFC8F-FF01-4F9C-AEEB-5A1A9A4C99F1}"/>
            </a:ext>
          </a:extLst>
        </xdr:cNvPr>
        <xdr:cNvSpPr txBox="1"/>
      </xdr:nvSpPr>
      <xdr:spPr>
        <a:xfrm>
          <a:off x="1816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71138</xdr:rowOff>
    </xdr:from>
    <xdr:ext cx="405111" cy="259045"/>
    <xdr:sp macro="" textlink="">
      <xdr:nvSpPr>
        <xdr:cNvPr id="328" name="n_4mainValue【福祉施設】&#10;有形固定資産減価償却率">
          <a:extLst>
            <a:ext uri="{FF2B5EF4-FFF2-40B4-BE49-F238E27FC236}">
              <a16:creationId xmlns:a16="http://schemas.microsoft.com/office/drawing/2014/main" id="{8959A76B-7080-4795-9E82-C314362BB615}"/>
            </a:ext>
          </a:extLst>
        </xdr:cNvPr>
        <xdr:cNvSpPr txBox="1"/>
      </xdr:nvSpPr>
      <xdr:spPr>
        <a:xfrm>
          <a:off x="927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9" name="正方形/長方形 328">
          <a:extLst>
            <a:ext uri="{FF2B5EF4-FFF2-40B4-BE49-F238E27FC236}">
              <a16:creationId xmlns:a16="http://schemas.microsoft.com/office/drawing/2014/main" id="{DBC463CD-A3EB-40D9-A4E2-7FEE15CA14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0" name="正方形/長方形 329">
          <a:extLst>
            <a:ext uri="{FF2B5EF4-FFF2-40B4-BE49-F238E27FC236}">
              <a16:creationId xmlns:a16="http://schemas.microsoft.com/office/drawing/2014/main" id="{0A86DC04-0CBB-4A91-8EAE-F09CCFADFA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1" name="正方形/長方形 330">
          <a:extLst>
            <a:ext uri="{FF2B5EF4-FFF2-40B4-BE49-F238E27FC236}">
              <a16:creationId xmlns:a16="http://schemas.microsoft.com/office/drawing/2014/main" id="{CFE26ECF-4455-4D11-94A1-4BB35FC171C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2" name="正方形/長方形 331">
          <a:extLst>
            <a:ext uri="{FF2B5EF4-FFF2-40B4-BE49-F238E27FC236}">
              <a16:creationId xmlns:a16="http://schemas.microsoft.com/office/drawing/2014/main" id="{2B6B0C6F-E160-4C81-B217-B2A83D6AEA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3" name="正方形/長方形 332">
          <a:extLst>
            <a:ext uri="{FF2B5EF4-FFF2-40B4-BE49-F238E27FC236}">
              <a16:creationId xmlns:a16="http://schemas.microsoft.com/office/drawing/2014/main" id="{E289D433-2282-4E64-ABCF-788E62A115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4" name="正方形/長方形 333">
          <a:extLst>
            <a:ext uri="{FF2B5EF4-FFF2-40B4-BE49-F238E27FC236}">
              <a16:creationId xmlns:a16="http://schemas.microsoft.com/office/drawing/2014/main" id="{551ADDAD-7943-4664-B644-5608346416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5" name="正方形/長方形 334">
          <a:extLst>
            <a:ext uri="{FF2B5EF4-FFF2-40B4-BE49-F238E27FC236}">
              <a16:creationId xmlns:a16="http://schemas.microsoft.com/office/drawing/2014/main" id="{5D97D816-4FA3-41FF-B54F-A36AAA8794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6" name="正方形/長方形 335">
          <a:extLst>
            <a:ext uri="{FF2B5EF4-FFF2-40B4-BE49-F238E27FC236}">
              <a16:creationId xmlns:a16="http://schemas.microsoft.com/office/drawing/2014/main" id="{35524BF3-4F16-4713-BE59-27647E446A5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7" name="テキスト ボックス 336">
          <a:extLst>
            <a:ext uri="{FF2B5EF4-FFF2-40B4-BE49-F238E27FC236}">
              <a16:creationId xmlns:a16="http://schemas.microsoft.com/office/drawing/2014/main" id="{4E481231-81B9-41FC-AE7A-E486DE725BE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8" name="直線コネクタ 337">
          <a:extLst>
            <a:ext uri="{FF2B5EF4-FFF2-40B4-BE49-F238E27FC236}">
              <a16:creationId xmlns:a16="http://schemas.microsoft.com/office/drawing/2014/main" id="{A74AD7F9-350F-468B-BCDB-3D5139CCB16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9" name="直線コネクタ 338">
          <a:extLst>
            <a:ext uri="{FF2B5EF4-FFF2-40B4-BE49-F238E27FC236}">
              <a16:creationId xmlns:a16="http://schemas.microsoft.com/office/drawing/2014/main" id="{8A412B18-DA10-488B-9151-38A356980E7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40" name="テキスト ボックス 339">
          <a:extLst>
            <a:ext uri="{FF2B5EF4-FFF2-40B4-BE49-F238E27FC236}">
              <a16:creationId xmlns:a16="http://schemas.microsoft.com/office/drawing/2014/main" id="{389DBD55-3809-4037-A279-48CEB95498F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41" name="直線コネクタ 340">
          <a:extLst>
            <a:ext uri="{FF2B5EF4-FFF2-40B4-BE49-F238E27FC236}">
              <a16:creationId xmlns:a16="http://schemas.microsoft.com/office/drawing/2014/main" id="{A70C3A3C-943D-4FEA-B0AE-6FB10B57BAA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2" name="テキスト ボックス 341">
          <a:extLst>
            <a:ext uri="{FF2B5EF4-FFF2-40B4-BE49-F238E27FC236}">
              <a16:creationId xmlns:a16="http://schemas.microsoft.com/office/drawing/2014/main" id="{9E6E4928-BE81-4DD6-AAE7-C5170619FDA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3" name="直線コネクタ 342">
          <a:extLst>
            <a:ext uri="{FF2B5EF4-FFF2-40B4-BE49-F238E27FC236}">
              <a16:creationId xmlns:a16="http://schemas.microsoft.com/office/drawing/2014/main" id="{6783F1FD-7C59-42CC-A09F-EB6BFF3F648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4" name="テキスト ボックス 343">
          <a:extLst>
            <a:ext uri="{FF2B5EF4-FFF2-40B4-BE49-F238E27FC236}">
              <a16:creationId xmlns:a16="http://schemas.microsoft.com/office/drawing/2014/main" id="{9322C864-2526-4C84-AFAA-F8B77B29BC6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5" name="直線コネクタ 344">
          <a:extLst>
            <a:ext uri="{FF2B5EF4-FFF2-40B4-BE49-F238E27FC236}">
              <a16:creationId xmlns:a16="http://schemas.microsoft.com/office/drawing/2014/main" id="{691ABE84-38D4-4561-A1A5-23ACB36D01E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6" name="テキスト ボックス 345">
          <a:extLst>
            <a:ext uri="{FF2B5EF4-FFF2-40B4-BE49-F238E27FC236}">
              <a16:creationId xmlns:a16="http://schemas.microsoft.com/office/drawing/2014/main" id="{5A86EAE1-94A5-4F61-8687-54258A2E07E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7" name="直線コネクタ 346">
          <a:extLst>
            <a:ext uri="{FF2B5EF4-FFF2-40B4-BE49-F238E27FC236}">
              <a16:creationId xmlns:a16="http://schemas.microsoft.com/office/drawing/2014/main" id="{37A487DF-1D24-4DC6-B35B-C681C95FD8C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8" name="テキスト ボックス 347">
          <a:extLst>
            <a:ext uri="{FF2B5EF4-FFF2-40B4-BE49-F238E27FC236}">
              <a16:creationId xmlns:a16="http://schemas.microsoft.com/office/drawing/2014/main" id="{2E9E4A66-0BCB-49C1-A83B-B0B0CA4A779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9" name="直線コネクタ 348">
          <a:extLst>
            <a:ext uri="{FF2B5EF4-FFF2-40B4-BE49-F238E27FC236}">
              <a16:creationId xmlns:a16="http://schemas.microsoft.com/office/drawing/2014/main" id="{ACA13B66-649D-440B-B32F-3FABAA2F90C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50" name="テキスト ボックス 349">
          <a:extLst>
            <a:ext uri="{FF2B5EF4-FFF2-40B4-BE49-F238E27FC236}">
              <a16:creationId xmlns:a16="http://schemas.microsoft.com/office/drawing/2014/main" id="{37888820-00B4-4E5E-9A1D-B7306C8288A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1" name="直線コネクタ 350">
          <a:extLst>
            <a:ext uri="{FF2B5EF4-FFF2-40B4-BE49-F238E27FC236}">
              <a16:creationId xmlns:a16="http://schemas.microsoft.com/office/drawing/2014/main" id="{8D5002DA-C7F1-4236-99D5-4A3BBC0790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2" name="テキスト ボックス 351">
          <a:extLst>
            <a:ext uri="{FF2B5EF4-FFF2-40B4-BE49-F238E27FC236}">
              <a16:creationId xmlns:a16="http://schemas.microsoft.com/office/drawing/2014/main" id="{1268C06A-9D0B-43E4-AAF9-31581B5F682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3" name="【福祉施設】&#10;一人当たり面積グラフ枠">
          <a:extLst>
            <a:ext uri="{FF2B5EF4-FFF2-40B4-BE49-F238E27FC236}">
              <a16:creationId xmlns:a16="http://schemas.microsoft.com/office/drawing/2014/main" id="{E48D10D8-26C9-4763-8FC2-FC05DDFB48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4" name="直線コネクタ 353">
          <a:extLst>
            <a:ext uri="{FF2B5EF4-FFF2-40B4-BE49-F238E27FC236}">
              <a16:creationId xmlns:a16="http://schemas.microsoft.com/office/drawing/2014/main" id="{430EAEC4-ECCE-45DA-8405-37EB1E858BC1}"/>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5" name="【福祉施設】&#10;一人当たり面積最小値テキスト">
          <a:extLst>
            <a:ext uri="{FF2B5EF4-FFF2-40B4-BE49-F238E27FC236}">
              <a16:creationId xmlns:a16="http://schemas.microsoft.com/office/drawing/2014/main" id="{67A258AA-7750-4F03-883F-848B26E68CC3}"/>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6" name="直線コネクタ 355">
          <a:extLst>
            <a:ext uri="{FF2B5EF4-FFF2-40B4-BE49-F238E27FC236}">
              <a16:creationId xmlns:a16="http://schemas.microsoft.com/office/drawing/2014/main" id="{0086AE9A-9A66-4964-93B6-BC56D99A4242}"/>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7" name="【福祉施設】&#10;一人当たり面積最大値テキスト">
          <a:extLst>
            <a:ext uri="{FF2B5EF4-FFF2-40B4-BE49-F238E27FC236}">
              <a16:creationId xmlns:a16="http://schemas.microsoft.com/office/drawing/2014/main" id="{EF0AE0E6-1FEC-4AA9-BA70-F3556DC36995}"/>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8" name="直線コネクタ 357">
          <a:extLst>
            <a:ext uri="{FF2B5EF4-FFF2-40B4-BE49-F238E27FC236}">
              <a16:creationId xmlns:a16="http://schemas.microsoft.com/office/drawing/2014/main" id="{153E8ABA-37B6-45AD-ABA7-3A186AE83E3D}"/>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9" name="【福祉施設】&#10;一人当たり面積平均値テキスト">
          <a:extLst>
            <a:ext uri="{FF2B5EF4-FFF2-40B4-BE49-F238E27FC236}">
              <a16:creationId xmlns:a16="http://schemas.microsoft.com/office/drawing/2014/main" id="{AF1AFE1E-6A36-4561-9113-DC9D8B9D62D5}"/>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60" name="フローチャート: 判断 359">
          <a:extLst>
            <a:ext uri="{FF2B5EF4-FFF2-40B4-BE49-F238E27FC236}">
              <a16:creationId xmlns:a16="http://schemas.microsoft.com/office/drawing/2014/main" id="{B8E0E17F-FC72-4F98-9353-77DD80CB40A9}"/>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61" name="フローチャート: 判断 360">
          <a:extLst>
            <a:ext uri="{FF2B5EF4-FFF2-40B4-BE49-F238E27FC236}">
              <a16:creationId xmlns:a16="http://schemas.microsoft.com/office/drawing/2014/main" id="{ABD582F4-003C-4B1B-A229-C08099193A52}"/>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2" name="フローチャート: 判断 361">
          <a:extLst>
            <a:ext uri="{FF2B5EF4-FFF2-40B4-BE49-F238E27FC236}">
              <a16:creationId xmlns:a16="http://schemas.microsoft.com/office/drawing/2014/main" id="{AFD1CBFC-E468-4855-82D4-B7CADBAD2DEC}"/>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3" name="フローチャート: 判断 362">
          <a:extLst>
            <a:ext uri="{FF2B5EF4-FFF2-40B4-BE49-F238E27FC236}">
              <a16:creationId xmlns:a16="http://schemas.microsoft.com/office/drawing/2014/main" id="{B2F738BF-AE99-476D-9D94-2C657E81D7EB}"/>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4" name="フローチャート: 判断 363">
          <a:extLst>
            <a:ext uri="{FF2B5EF4-FFF2-40B4-BE49-F238E27FC236}">
              <a16:creationId xmlns:a16="http://schemas.microsoft.com/office/drawing/2014/main" id="{0BEFAE34-3AE9-409A-84B6-483333D439B9}"/>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018997A-06C4-4019-9F43-CD5474E5BD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CD2847B6-E187-46C0-B479-9CCDFDBD1F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7009825B-FB96-4F77-80C4-B5320F98A3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3F0BE843-A36A-4897-B1D6-1779206AC3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755F5047-2542-4E25-8388-88244DBD3B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70" name="楕円 369">
          <a:extLst>
            <a:ext uri="{FF2B5EF4-FFF2-40B4-BE49-F238E27FC236}">
              <a16:creationId xmlns:a16="http://schemas.microsoft.com/office/drawing/2014/main" id="{41639E01-721A-466F-BE8E-D43CB3020C80}"/>
            </a:ext>
          </a:extLst>
        </xdr:cNvPr>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71" name="【福祉施設】&#10;一人当たり面積該当値テキスト">
          <a:extLst>
            <a:ext uri="{FF2B5EF4-FFF2-40B4-BE49-F238E27FC236}">
              <a16:creationId xmlns:a16="http://schemas.microsoft.com/office/drawing/2014/main" id="{79188E95-DEC5-49A2-A784-63BEC0D0F825}"/>
            </a:ext>
          </a:extLst>
        </xdr:cNvPr>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72" name="楕円 371">
          <a:extLst>
            <a:ext uri="{FF2B5EF4-FFF2-40B4-BE49-F238E27FC236}">
              <a16:creationId xmlns:a16="http://schemas.microsoft.com/office/drawing/2014/main" id="{A3D63F7B-CA38-4A98-B08B-F71FDCE33EA7}"/>
            </a:ext>
          </a:extLst>
        </xdr:cNvPr>
        <xdr:cNvSpPr/>
      </xdr:nvSpPr>
      <xdr:spPr>
        <a:xfrm>
          <a:off x="9588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5443</xdr:rowOff>
    </xdr:from>
    <xdr:to>
      <xdr:col>55</xdr:col>
      <xdr:colOff>0</xdr:colOff>
      <xdr:row>84</xdr:row>
      <xdr:rowOff>21771</xdr:rowOff>
    </xdr:to>
    <xdr:cxnSp macro="">
      <xdr:nvCxnSpPr>
        <xdr:cNvPr id="373" name="直線コネクタ 372">
          <a:extLst>
            <a:ext uri="{FF2B5EF4-FFF2-40B4-BE49-F238E27FC236}">
              <a16:creationId xmlns:a16="http://schemas.microsoft.com/office/drawing/2014/main" id="{B161A163-AC16-4ED6-B9C3-13E0E7F4C85E}"/>
            </a:ext>
          </a:extLst>
        </xdr:cNvPr>
        <xdr:cNvCxnSpPr/>
      </xdr:nvCxnSpPr>
      <xdr:spPr>
        <a:xfrm>
          <a:off x="9639300" y="14407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74" name="楕円 373">
          <a:extLst>
            <a:ext uri="{FF2B5EF4-FFF2-40B4-BE49-F238E27FC236}">
              <a16:creationId xmlns:a16="http://schemas.microsoft.com/office/drawing/2014/main" id="{1B262FE4-D59B-465D-BCFC-BEB91B805A2F}"/>
            </a:ext>
          </a:extLst>
        </xdr:cNvPr>
        <xdr:cNvSpPr/>
      </xdr:nvSpPr>
      <xdr:spPr>
        <a:xfrm>
          <a:off x="869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127907</xdr:rowOff>
    </xdr:from>
    <xdr:to>
      <xdr:col>50</xdr:col>
      <xdr:colOff>114300</xdr:colOff>
      <xdr:row>84</xdr:row>
      <xdr:rowOff>5443</xdr:rowOff>
    </xdr:to>
    <xdr:cxnSp macro="">
      <xdr:nvCxnSpPr>
        <xdr:cNvPr id="375" name="直線コネクタ 374">
          <a:extLst>
            <a:ext uri="{FF2B5EF4-FFF2-40B4-BE49-F238E27FC236}">
              <a16:creationId xmlns:a16="http://schemas.microsoft.com/office/drawing/2014/main" id="{4568F0FA-DABF-4552-9E50-14E118955686}"/>
            </a:ext>
          </a:extLst>
        </xdr:cNvPr>
        <xdr:cNvCxnSpPr/>
      </xdr:nvCxnSpPr>
      <xdr:spPr>
        <a:xfrm>
          <a:off x="8750300" y="14358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77107</xdr:rowOff>
    </xdr:from>
    <xdr:to>
      <xdr:col>41</xdr:col>
      <xdr:colOff>101600</xdr:colOff>
      <xdr:row>84</xdr:row>
      <xdr:rowOff>7257</xdr:rowOff>
    </xdr:to>
    <xdr:sp macro="" textlink="">
      <xdr:nvSpPr>
        <xdr:cNvPr id="376" name="楕円 375">
          <a:extLst>
            <a:ext uri="{FF2B5EF4-FFF2-40B4-BE49-F238E27FC236}">
              <a16:creationId xmlns:a16="http://schemas.microsoft.com/office/drawing/2014/main" id="{E132FC6F-A68B-46FC-8F51-A6E2EC99D32B}"/>
            </a:ext>
          </a:extLst>
        </xdr:cNvPr>
        <xdr:cNvSpPr/>
      </xdr:nvSpPr>
      <xdr:spPr>
        <a:xfrm>
          <a:off x="781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127907</xdr:rowOff>
    </xdr:from>
    <xdr:to>
      <xdr:col>45</xdr:col>
      <xdr:colOff>177800</xdr:colOff>
      <xdr:row>83</xdr:row>
      <xdr:rowOff>127907</xdr:rowOff>
    </xdr:to>
    <xdr:cxnSp macro="">
      <xdr:nvCxnSpPr>
        <xdr:cNvPr id="377" name="直線コネクタ 376">
          <a:extLst>
            <a:ext uri="{FF2B5EF4-FFF2-40B4-BE49-F238E27FC236}">
              <a16:creationId xmlns:a16="http://schemas.microsoft.com/office/drawing/2014/main" id="{ADB8C5CB-938B-4FFE-BCD6-5E3B22868367}"/>
            </a:ext>
          </a:extLst>
        </xdr:cNvPr>
        <xdr:cNvCxnSpPr/>
      </xdr:nvCxnSpPr>
      <xdr:spPr>
        <a:xfrm>
          <a:off x="7861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60779</xdr:rowOff>
    </xdr:from>
    <xdr:to>
      <xdr:col>36</xdr:col>
      <xdr:colOff>165100</xdr:colOff>
      <xdr:row>83</xdr:row>
      <xdr:rowOff>162379</xdr:rowOff>
    </xdr:to>
    <xdr:sp macro="" textlink="">
      <xdr:nvSpPr>
        <xdr:cNvPr id="378" name="楕円 377">
          <a:extLst>
            <a:ext uri="{FF2B5EF4-FFF2-40B4-BE49-F238E27FC236}">
              <a16:creationId xmlns:a16="http://schemas.microsoft.com/office/drawing/2014/main" id="{2CB96423-52D5-445E-9D60-7106D249829F}"/>
            </a:ext>
          </a:extLst>
        </xdr:cNvPr>
        <xdr:cNvSpPr/>
      </xdr:nvSpPr>
      <xdr:spPr>
        <a:xfrm>
          <a:off x="6921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111579</xdr:rowOff>
    </xdr:from>
    <xdr:to>
      <xdr:col>41</xdr:col>
      <xdr:colOff>50800</xdr:colOff>
      <xdr:row>83</xdr:row>
      <xdr:rowOff>127907</xdr:rowOff>
    </xdr:to>
    <xdr:cxnSp macro="">
      <xdr:nvCxnSpPr>
        <xdr:cNvPr id="379" name="直線コネクタ 378">
          <a:extLst>
            <a:ext uri="{FF2B5EF4-FFF2-40B4-BE49-F238E27FC236}">
              <a16:creationId xmlns:a16="http://schemas.microsoft.com/office/drawing/2014/main" id="{4DF0AE6D-401A-448F-9EED-6D623ED3F871}"/>
            </a:ext>
          </a:extLst>
        </xdr:cNvPr>
        <xdr:cNvCxnSpPr/>
      </xdr:nvCxnSpPr>
      <xdr:spPr>
        <a:xfrm>
          <a:off x="6972300" y="143419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80" name="n_1aveValue【福祉施設】&#10;一人当たり面積">
          <a:extLst>
            <a:ext uri="{FF2B5EF4-FFF2-40B4-BE49-F238E27FC236}">
              <a16:creationId xmlns:a16="http://schemas.microsoft.com/office/drawing/2014/main" id="{DF84BC87-47CB-4AC5-8011-F0A19BFCD5F9}"/>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81" name="n_2aveValue【福祉施設】&#10;一人当たり面積">
          <a:extLst>
            <a:ext uri="{FF2B5EF4-FFF2-40B4-BE49-F238E27FC236}">
              <a16:creationId xmlns:a16="http://schemas.microsoft.com/office/drawing/2014/main" id="{71C93553-474B-480D-9C8B-95F320357143}"/>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2" name="n_3aveValue【福祉施設】&#10;一人当たり面積">
          <a:extLst>
            <a:ext uri="{FF2B5EF4-FFF2-40B4-BE49-F238E27FC236}">
              <a16:creationId xmlns:a16="http://schemas.microsoft.com/office/drawing/2014/main" id="{715F1A89-B41D-4478-9DFD-F0F5ACC9F261}"/>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3" name="n_4aveValue【福祉施設】&#10;一人当たり面積">
          <a:extLst>
            <a:ext uri="{FF2B5EF4-FFF2-40B4-BE49-F238E27FC236}">
              <a16:creationId xmlns:a16="http://schemas.microsoft.com/office/drawing/2014/main" id="{06016C79-E455-43B4-92D7-61F52472F525}"/>
            </a:ext>
          </a:extLst>
        </xdr:cNvPr>
        <xdr:cNvSpPr txBox="1"/>
      </xdr:nvSpPr>
      <xdr:spPr>
        <a:xfrm>
          <a:off x="6737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47370</xdr:rowOff>
    </xdr:from>
    <xdr:ext cx="469744" cy="259045"/>
    <xdr:sp macro="" textlink="">
      <xdr:nvSpPr>
        <xdr:cNvPr id="384" name="n_1mainValue【福祉施設】&#10;一人当たり面積">
          <a:extLst>
            <a:ext uri="{FF2B5EF4-FFF2-40B4-BE49-F238E27FC236}">
              <a16:creationId xmlns:a16="http://schemas.microsoft.com/office/drawing/2014/main" id="{937764C2-0F1F-4E09-8602-52810BF0AB30}"/>
            </a:ext>
          </a:extLst>
        </xdr:cNvPr>
        <xdr:cNvSpPr txBox="1"/>
      </xdr:nvSpPr>
      <xdr:spPr>
        <a:xfrm>
          <a:off x="9391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85" name="n_2mainValue【福祉施設】&#10;一人当たり面積">
          <a:extLst>
            <a:ext uri="{FF2B5EF4-FFF2-40B4-BE49-F238E27FC236}">
              <a16:creationId xmlns:a16="http://schemas.microsoft.com/office/drawing/2014/main" id="{1BBF6A87-CBCE-44D7-8102-54D17032BCF2}"/>
            </a:ext>
          </a:extLst>
        </xdr:cNvPr>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86" name="n_3mainValue【福祉施設】&#10;一人当たり面積">
          <a:extLst>
            <a:ext uri="{FF2B5EF4-FFF2-40B4-BE49-F238E27FC236}">
              <a16:creationId xmlns:a16="http://schemas.microsoft.com/office/drawing/2014/main" id="{1EBB3EAF-5CD9-46B0-AF3D-4848B46C8C55}"/>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153506</xdr:rowOff>
    </xdr:from>
    <xdr:ext cx="469744" cy="259045"/>
    <xdr:sp macro="" textlink="">
      <xdr:nvSpPr>
        <xdr:cNvPr id="387" name="n_4mainValue【福祉施設】&#10;一人当たり面積">
          <a:extLst>
            <a:ext uri="{FF2B5EF4-FFF2-40B4-BE49-F238E27FC236}">
              <a16:creationId xmlns:a16="http://schemas.microsoft.com/office/drawing/2014/main" id="{AE9D3E69-D380-4C7E-A735-A8E65187F00D}"/>
            </a:ext>
          </a:extLst>
        </xdr:cNvPr>
        <xdr:cNvSpPr txBox="1"/>
      </xdr:nvSpPr>
      <xdr:spPr>
        <a:xfrm>
          <a:off x="6737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8" name="正方形/長方形 387">
          <a:extLst>
            <a:ext uri="{FF2B5EF4-FFF2-40B4-BE49-F238E27FC236}">
              <a16:creationId xmlns:a16="http://schemas.microsoft.com/office/drawing/2014/main" id="{5E27EB31-0DD0-4F17-988D-3F33AC2847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9" name="正方形/長方形 388">
          <a:extLst>
            <a:ext uri="{FF2B5EF4-FFF2-40B4-BE49-F238E27FC236}">
              <a16:creationId xmlns:a16="http://schemas.microsoft.com/office/drawing/2014/main" id="{DCF70965-805D-49F8-B88E-A1212693DF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90" name="正方形/長方形 389">
          <a:extLst>
            <a:ext uri="{FF2B5EF4-FFF2-40B4-BE49-F238E27FC236}">
              <a16:creationId xmlns:a16="http://schemas.microsoft.com/office/drawing/2014/main" id="{8D53D60E-2D45-4BB8-9A6C-2C51872A87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91" name="正方形/長方形 390">
          <a:extLst>
            <a:ext uri="{FF2B5EF4-FFF2-40B4-BE49-F238E27FC236}">
              <a16:creationId xmlns:a16="http://schemas.microsoft.com/office/drawing/2014/main" id="{1502DA6D-B0BE-4C51-A3E2-FE261360C0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2" name="正方形/長方形 391">
          <a:extLst>
            <a:ext uri="{FF2B5EF4-FFF2-40B4-BE49-F238E27FC236}">
              <a16:creationId xmlns:a16="http://schemas.microsoft.com/office/drawing/2014/main" id="{23D53B6E-AC37-4FE6-9632-740465A76A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3" name="正方形/長方形 392">
          <a:extLst>
            <a:ext uri="{FF2B5EF4-FFF2-40B4-BE49-F238E27FC236}">
              <a16:creationId xmlns:a16="http://schemas.microsoft.com/office/drawing/2014/main" id="{68918B62-E277-4C39-A482-7948CD7E67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4" name="正方形/長方形 393">
          <a:extLst>
            <a:ext uri="{FF2B5EF4-FFF2-40B4-BE49-F238E27FC236}">
              <a16:creationId xmlns:a16="http://schemas.microsoft.com/office/drawing/2014/main" id="{7B9241C4-C04A-43A7-A224-17890BC13B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正方形/長方形 394">
          <a:extLst>
            <a:ext uri="{FF2B5EF4-FFF2-40B4-BE49-F238E27FC236}">
              <a16:creationId xmlns:a16="http://schemas.microsoft.com/office/drawing/2014/main" id="{6A094E1C-2BF9-44A3-B53B-C9BDE5AD5A0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6" name="テキスト ボックス 395">
          <a:extLst>
            <a:ext uri="{FF2B5EF4-FFF2-40B4-BE49-F238E27FC236}">
              <a16:creationId xmlns:a16="http://schemas.microsoft.com/office/drawing/2014/main" id="{1077ACC9-E00B-4FC1-8548-736B8D6381E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7" name="直線コネクタ 396">
          <a:extLst>
            <a:ext uri="{FF2B5EF4-FFF2-40B4-BE49-F238E27FC236}">
              <a16:creationId xmlns:a16="http://schemas.microsoft.com/office/drawing/2014/main" id="{BF814C76-29AD-44BC-8F96-D7BC0FD61B3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8" name="テキスト ボックス 397">
          <a:extLst>
            <a:ext uri="{FF2B5EF4-FFF2-40B4-BE49-F238E27FC236}">
              <a16:creationId xmlns:a16="http://schemas.microsoft.com/office/drawing/2014/main" id="{734FE27B-0C70-4E21-936A-4787CBF1FD8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9" name="直線コネクタ 398">
          <a:extLst>
            <a:ext uri="{FF2B5EF4-FFF2-40B4-BE49-F238E27FC236}">
              <a16:creationId xmlns:a16="http://schemas.microsoft.com/office/drawing/2014/main" id="{9AB5D721-89E9-4E6E-A8B2-305CCA3D03F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400" name="テキスト ボックス 399">
          <a:extLst>
            <a:ext uri="{FF2B5EF4-FFF2-40B4-BE49-F238E27FC236}">
              <a16:creationId xmlns:a16="http://schemas.microsoft.com/office/drawing/2014/main" id="{C816C5B8-B375-4624-BDF8-CEFD733F789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401" name="直線コネクタ 400">
          <a:extLst>
            <a:ext uri="{FF2B5EF4-FFF2-40B4-BE49-F238E27FC236}">
              <a16:creationId xmlns:a16="http://schemas.microsoft.com/office/drawing/2014/main" id="{6FD18F30-A065-486D-AA75-41E17E7CA9C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2" name="テキスト ボックス 401">
          <a:extLst>
            <a:ext uri="{FF2B5EF4-FFF2-40B4-BE49-F238E27FC236}">
              <a16:creationId xmlns:a16="http://schemas.microsoft.com/office/drawing/2014/main" id="{93748F7B-0B1D-4952-A762-E06A6F891AC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3" name="直線コネクタ 402">
          <a:extLst>
            <a:ext uri="{FF2B5EF4-FFF2-40B4-BE49-F238E27FC236}">
              <a16:creationId xmlns:a16="http://schemas.microsoft.com/office/drawing/2014/main" id="{42A4C13E-B3EF-463F-8C12-6E5583F6000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4" name="テキスト ボックス 403">
          <a:extLst>
            <a:ext uri="{FF2B5EF4-FFF2-40B4-BE49-F238E27FC236}">
              <a16:creationId xmlns:a16="http://schemas.microsoft.com/office/drawing/2014/main" id="{A565893C-A253-44F6-97E9-BCDF8DCC29E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5" name="直線コネクタ 404">
          <a:extLst>
            <a:ext uri="{FF2B5EF4-FFF2-40B4-BE49-F238E27FC236}">
              <a16:creationId xmlns:a16="http://schemas.microsoft.com/office/drawing/2014/main" id="{25D32E3E-ED1F-41A0-8E0D-88A87B68F1C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6" name="テキスト ボックス 405">
          <a:extLst>
            <a:ext uri="{FF2B5EF4-FFF2-40B4-BE49-F238E27FC236}">
              <a16:creationId xmlns:a16="http://schemas.microsoft.com/office/drawing/2014/main" id="{69718ECD-6E28-46BE-9569-5B47EEA324E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7" name="直線コネクタ 406">
          <a:extLst>
            <a:ext uri="{FF2B5EF4-FFF2-40B4-BE49-F238E27FC236}">
              <a16:creationId xmlns:a16="http://schemas.microsoft.com/office/drawing/2014/main" id="{6AF3B935-D12B-44D3-861A-A16C6994E86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8" name="テキスト ボックス 407">
          <a:extLst>
            <a:ext uri="{FF2B5EF4-FFF2-40B4-BE49-F238E27FC236}">
              <a16:creationId xmlns:a16="http://schemas.microsoft.com/office/drawing/2014/main" id="{570AEA02-08B1-49DD-B170-8B212F5056B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497A12B1-547C-4BBE-A517-889CC0F3E7B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10" name="テキスト ボックス 409">
          <a:extLst>
            <a:ext uri="{FF2B5EF4-FFF2-40B4-BE49-F238E27FC236}">
              <a16:creationId xmlns:a16="http://schemas.microsoft.com/office/drawing/2014/main" id="{37687B24-1A0F-4FC5-B084-E9C9168B8D8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11" name="【市民会館】&#10;有形固定資産減価償却率グラフ枠">
          <a:extLst>
            <a:ext uri="{FF2B5EF4-FFF2-40B4-BE49-F238E27FC236}">
              <a16:creationId xmlns:a16="http://schemas.microsoft.com/office/drawing/2014/main" id="{B209D395-00C4-4913-A355-1A6C91AF69C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2" name="直線コネクタ 411">
          <a:extLst>
            <a:ext uri="{FF2B5EF4-FFF2-40B4-BE49-F238E27FC236}">
              <a16:creationId xmlns:a16="http://schemas.microsoft.com/office/drawing/2014/main" id="{C07A2DBC-B2CE-4AF7-8207-3D00DE2ADDFC}"/>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3" name="【市民会館】&#10;有形固定資産減価償却率最小値テキスト">
          <a:extLst>
            <a:ext uri="{FF2B5EF4-FFF2-40B4-BE49-F238E27FC236}">
              <a16:creationId xmlns:a16="http://schemas.microsoft.com/office/drawing/2014/main" id="{F81A574D-980E-4A29-9B77-2BCADD6C254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4" name="直線コネクタ 413">
          <a:extLst>
            <a:ext uri="{FF2B5EF4-FFF2-40B4-BE49-F238E27FC236}">
              <a16:creationId xmlns:a16="http://schemas.microsoft.com/office/drawing/2014/main" id="{E6995457-4887-47E8-AC75-E2E0D6E61C63}"/>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5" name="【市民会館】&#10;有形固定資産減価償却率最大値テキスト">
          <a:extLst>
            <a:ext uri="{FF2B5EF4-FFF2-40B4-BE49-F238E27FC236}">
              <a16:creationId xmlns:a16="http://schemas.microsoft.com/office/drawing/2014/main" id="{2F2618FE-7C22-4613-AFB9-40B1F2A52F30}"/>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6" name="直線コネクタ 415">
          <a:extLst>
            <a:ext uri="{FF2B5EF4-FFF2-40B4-BE49-F238E27FC236}">
              <a16:creationId xmlns:a16="http://schemas.microsoft.com/office/drawing/2014/main" id="{91C84341-DBCB-439B-B7B1-A5BC591DBC36}"/>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7" name="【市民会館】&#10;有形固定資産減価償却率平均値テキスト">
          <a:extLst>
            <a:ext uri="{FF2B5EF4-FFF2-40B4-BE49-F238E27FC236}">
              <a16:creationId xmlns:a16="http://schemas.microsoft.com/office/drawing/2014/main" id="{BC7F7192-CB20-4696-B0B1-66B3DDB94470}"/>
            </a:ext>
          </a:extLst>
        </xdr:cNvPr>
        <xdr:cNvSpPr txBox="1"/>
      </xdr:nvSpPr>
      <xdr:spPr>
        <a:xfrm>
          <a:off x="4673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8" name="フローチャート: 判断 417">
          <a:extLst>
            <a:ext uri="{FF2B5EF4-FFF2-40B4-BE49-F238E27FC236}">
              <a16:creationId xmlns:a16="http://schemas.microsoft.com/office/drawing/2014/main" id="{447908FA-3E30-401D-A058-389BEC8356A2}"/>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9" name="フローチャート: 判断 418">
          <a:extLst>
            <a:ext uri="{FF2B5EF4-FFF2-40B4-BE49-F238E27FC236}">
              <a16:creationId xmlns:a16="http://schemas.microsoft.com/office/drawing/2014/main" id="{CECCAADB-A1D3-47F3-8577-897D98F7F1BF}"/>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20" name="フローチャート: 判断 419">
          <a:extLst>
            <a:ext uri="{FF2B5EF4-FFF2-40B4-BE49-F238E27FC236}">
              <a16:creationId xmlns:a16="http://schemas.microsoft.com/office/drawing/2014/main" id="{1EF6DD23-CA0C-43EA-9FFA-A9BFF2DA165A}"/>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21" name="フローチャート: 判断 420">
          <a:extLst>
            <a:ext uri="{FF2B5EF4-FFF2-40B4-BE49-F238E27FC236}">
              <a16:creationId xmlns:a16="http://schemas.microsoft.com/office/drawing/2014/main" id="{DE7E8C1C-772F-4F28-A5A1-D34B71912595}"/>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2" name="フローチャート: 判断 421">
          <a:extLst>
            <a:ext uri="{FF2B5EF4-FFF2-40B4-BE49-F238E27FC236}">
              <a16:creationId xmlns:a16="http://schemas.microsoft.com/office/drawing/2014/main" id="{B29BBB0C-C59C-4C6E-A73D-0DEC8A124D23}"/>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ACE158EF-E379-4D91-95F6-7A277DC9F31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653DCD58-4CC4-4BBE-BFFB-CF3C4A63B6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359EF584-0E19-4939-A9F5-4E442568196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9815E6D-0AEC-4B54-ABB0-3F22C2144C0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A805FB0B-C568-47F5-A2DA-7B42A51E9D7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428" name="楕円 427">
          <a:extLst>
            <a:ext uri="{FF2B5EF4-FFF2-40B4-BE49-F238E27FC236}">
              <a16:creationId xmlns:a16="http://schemas.microsoft.com/office/drawing/2014/main" id="{1B5C23FE-2349-49E5-8770-C3FD19C6FBE2}"/>
            </a:ext>
          </a:extLst>
        </xdr:cNvPr>
        <xdr:cNvSpPr/>
      </xdr:nvSpPr>
      <xdr:spPr>
        <a:xfrm>
          <a:off x="45847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43832</xdr:rowOff>
    </xdr:from>
    <xdr:ext cx="405111" cy="259045"/>
    <xdr:sp macro="" textlink="">
      <xdr:nvSpPr>
        <xdr:cNvPr id="429" name="【市民会館】&#10;有形固定資産減価償却率該当値テキスト">
          <a:extLst>
            <a:ext uri="{FF2B5EF4-FFF2-40B4-BE49-F238E27FC236}">
              <a16:creationId xmlns:a16="http://schemas.microsoft.com/office/drawing/2014/main" id="{19E17965-658B-4DE9-8C90-F6421A6878DA}"/>
            </a:ext>
          </a:extLst>
        </xdr:cNvPr>
        <xdr:cNvSpPr txBox="1"/>
      </xdr:nvSpPr>
      <xdr:spPr>
        <a:xfrm>
          <a:off x="4673600"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xdr:rowOff>
    </xdr:from>
    <xdr:to>
      <xdr:col>20</xdr:col>
      <xdr:colOff>38100</xdr:colOff>
      <xdr:row>103</xdr:row>
      <xdr:rowOff>117475</xdr:rowOff>
    </xdr:to>
    <xdr:sp macro="" textlink="">
      <xdr:nvSpPr>
        <xdr:cNvPr id="430" name="楕円 429">
          <a:extLst>
            <a:ext uri="{FF2B5EF4-FFF2-40B4-BE49-F238E27FC236}">
              <a16:creationId xmlns:a16="http://schemas.microsoft.com/office/drawing/2014/main" id="{83DF7BCA-24CE-453C-B0EF-7A79C8D24B7D}"/>
            </a:ext>
          </a:extLst>
        </xdr:cNvPr>
        <xdr:cNvSpPr/>
      </xdr:nvSpPr>
      <xdr:spPr>
        <a:xfrm>
          <a:off x="3746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66675</xdr:rowOff>
    </xdr:from>
    <xdr:to>
      <xdr:col>24</xdr:col>
      <xdr:colOff>63500</xdr:colOff>
      <xdr:row>103</xdr:row>
      <xdr:rowOff>116205</xdr:rowOff>
    </xdr:to>
    <xdr:cxnSp macro="">
      <xdr:nvCxnSpPr>
        <xdr:cNvPr id="431" name="直線コネクタ 430">
          <a:extLst>
            <a:ext uri="{FF2B5EF4-FFF2-40B4-BE49-F238E27FC236}">
              <a16:creationId xmlns:a16="http://schemas.microsoft.com/office/drawing/2014/main" id="{C8042D25-1982-4D23-91CF-13D1B313358E}"/>
            </a:ext>
          </a:extLst>
        </xdr:cNvPr>
        <xdr:cNvCxnSpPr/>
      </xdr:nvCxnSpPr>
      <xdr:spPr>
        <a:xfrm>
          <a:off x="3797300" y="177260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137795</xdr:rowOff>
    </xdr:from>
    <xdr:to>
      <xdr:col>15</xdr:col>
      <xdr:colOff>101600</xdr:colOff>
      <xdr:row>103</xdr:row>
      <xdr:rowOff>67945</xdr:rowOff>
    </xdr:to>
    <xdr:sp macro="" textlink="">
      <xdr:nvSpPr>
        <xdr:cNvPr id="432" name="楕円 431">
          <a:extLst>
            <a:ext uri="{FF2B5EF4-FFF2-40B4-BE49-F238E27FC236}">
              <a16:creationId xmlns:a16="http://schemas.microsoft.com/office/drawing/2014/main" id="{66503046-8CD7-40E1-8A1A-621C3FF3B058}"/>
            </a:ext>
          </a:extLst>
        </xdr:cNvPr>
        <xdr:cNvSpPr/>
      </xdr:nvSpPr>
      <xdr:spPr>
        <a:xfrm>
          <a:off x="2857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17145</xdr:rowOff>
    </xdr:from>
    <xdr:to>
      <xdr:col>19</xdr:col>
      <xdr:colOff>177800</xdr:colOff>
      <xdr:row>103</xdr:row>
      <xdr:rowOff>66675</xdr:rowOff>
    </xdr:to>
    <xdr:cxnSp macro="">
      <xdr:nvCxnSpPr>
        <xdr:cNvPr id="433" name="直線コネクタ 432">
          <a:extLst>
            <a:ext uri="{FF2B5EF4-FFF2-40B4-BE49-F238E27FC236}">
              <a16:creationId xmlns:a16="http://schemas.microsoft.com/office/drawing/2014/main" id="{6E741239-0542-4EF9-90F0-DFF895830AA4}"/>
            </a:ext>
          </a:extLst>
        </xdr:cNvPr>
        <xdr:cNvCxnSpPr/>
      </xdr:nvCxnSpPr>
      <xdr:spPr>
        <a:xfrm>
          <a:off x="2908300" y="17676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88264</xdr:rowOff>
    </xdr:from>
    <xdr:to>
      <xdr:col>10</xdr:col>
      <xdr:colOff>165100</xdr:colOff>
      <xdr:row>103</xdr:row>
      <xdr:rowOff>18414</xdr:rowOff>
    </xdr:to>
    <xdr:sp macro="" textlink="">
      <xdr:nvSpPr>
        <xdr:cNvPr id="434" name="楕円 433">
          <a:extLst>
            <a:ext uri="{FF2B5EF4-FFF2-40B4-BE49-F238E27FC236}">
              <a16:creationId xmlns:a16="http://schemas.microsoft.com/office/drawing/2014/main" id="{D116399E-6C19-4A2A-8626-7BC75C8BCA74}"/>
            </a:ext>
          </a:extLst>
        </xdr:cNvPr>
        <xdr:cNvSpPr/>
      </xdr:nvSpPr>
      <xdr:spPr>
        <a:xfrm>
          <a:off x="1968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139064</xdr:rowOff>
    </xdr:from>
    <xdr:to>
      <xdr:col>15</xdr:col>
      <xdr:colOff>50800</xdr:colOff>
      <xdr:row>103</xdr:row>
      <xdr:rowOff>17145</xdr:rowOff>
    </xdr:to>
    <xdr:cxnSp macro="">
      <xdr:nvCxnSpPr>
        <xdr:cNvPr id="435" name="直線コネクタ 434">
          <a:extLst>
            <a:ext uri="{FF2B5EF4-FFF2-40B4-BE49-F238E27FC236}">
              <a16:creationId xmlns:a16="http://schemas.microsoft.com/office/drawing/2014/main" id="{EA0F79D9-5110-4133-A54C-50709B759EB9}"/>
            </a:ext>
          </a:extLst>
        </xdr:cNvPr>
        <xdr:cNvCxnSpPr/>
      </xdr:nvCxnSpPr>
      <xdr:spPr>
        <a:xfrm>
          <a:off x="2019300" y="176269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40639</xdr:rowOff>
    </xdr:from>
    <xdr:to>
      <xdr:col>6</xdr:col>
      <xdr:colOff>38100</xdr:colOff>
      <xdr:row>102</xdr:row>
      <xdr:rowOff>142239</xdr:rowOff>
    </xdr:to>
    <xdr:sp macro="" textlink="">
      <xdr:nvSpPr>
        <xdr:cNvPr id="436" name="楕円 435">
          <a:extLst>
            <a:ext uri="{FF2B5EF4-FFF2-40B4-BE49-F238E27FC236}">
              <a16:creationId xmlns:a16="http://schemas.microsoft.com/office/drawing/2014/main" id="{B9AD648F-A008-48DE-9B56-7F15D666462E}"/>
            </a:ext>
          </a:extLst>
        </xdr:cNvPr>
        <xdr:cNvSpPr/>
      </xdr:nvSpPr>
      <xdr:spPr>
        <a:xfrm>
          <a:off x="1079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91439</xdr:rowOff>
    </xdr:from>
    <xdr:to>
      <xdr:col>10</xdr:col>
      <xdr:colOff>114300</xdr:colOff>
      <xdr:row>102</xdr:row>
      <xdr:rowOff>139064</xdr:rowOff>
    </xdr:to>
    <xdr:cxnSp macro="">
      <xdr:nvCxnSpPr>
        <xdr:cNvPr id="437" name="直線コネクタ 436">
          <a:extLst>
            <a:ext uri="{FF2B5EF4-FFF2-40B4-BE49-F238E27FC236}">
              <a16:creationId xmlns:a16="http://schemas.microsoft.com/office/drawing/2014/main" id="{9921FC5D-CBE0-445F-9A77-6F232F3571FD}"/>
            </a:ext>
          </a:extLst>
        </xdr:cNvPr>
        <xdr:cNvCxnSpPr/>
      </xdr:nvCxnSpPr>
      <xdr:spPr>
        <a:xfrm>
          <a:off x="1130300" y="175793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38" name="n_1aveValue【市民会館】&#10;有形固定資産減価償却率">
          <a:extLst>
            <a:ext uri="{FF2B5EF4-FFF2-40B4-BE49-F238E27FC236}">
              <a16:creationId xmlns:a16="http://schemas.microsoft.com/office/drawing/2014/main" id="{1F160F9A-B180-4B94-9F04-3AC627CA0AAD}"/>
            </a:ext>
          </a:extLst>
        </xdr:cNvPr>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39" name="n_2aveValue【市民会館】&#10;有形固定資産減価償却率">
          <a:extLst>
            <a:ext uri="{FF2B5EF4-FFF2-40B4-BE49-F238E27FC236}">
              <a16:creationId xmlns:a16="http://schemas.microsoft.com/office/drawing/2014/main" id="{C4DE31FE-831F-4E2C-AEEA-C2374A8C0D7F}"/>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40" name="n_3aveValue【市民会館】&#10;有形固定資産減価償却率">
          <a:extLst>
            <a:ext uri="{FF2B5EF4-FFF2-40B4-BE49-F238E27FC236}">
              <a16:creationId xmlns:a16="http://schemas.microsoft.com/office/drawing/2014/main" id="{55A64FD2-376E-4DB3-B792-21973A3D54AC}"/>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41" name="n_4aveValue【市民会館】&#10;有形固定資産減価償却率">
          <a:extLst>
            <a:ext uri="{FF2B5EF4-FFF2-40B4-BE49-F238E27FC236}">
              <a16:creationId xmlns:a16="http://schemas.microsoft.com/office/drawing/2014/main" id="{E0DFBA8D-243C-481C-BAA7-C46E64AFCC2E}"/>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134002</xdr:rowOff>
    </xdr:from>
    <xdr:ext cx="405111" cy="259045"/>
    <xdr:sp macro="" textlink="">
      <xdr:nvSpPr>
        <xdr:cNvPr id="442" name="n_1mainValue【市民会館】&#10;有形固定資産減価償却率">
          <a:extLst>
            <a:ext uri="{FF2B5EF4-FFF2-40B4-BE49-F238E27FC236}">
              <a16:creationId xmlns:a16="http://schemas.microsoft.com/office/drawing/2014/main" id="{E8E07E34-70BC-4680-9637-0F735C075C52}"/>
            </a:ext>
          </a:extLst>
        </xdr:cNvPr>
        <xdr:cNvSpPr txBox="1"/>
      </xdr:nvSpPr>
      <xdr:spPr>
        <a:xfrm>
          <a:off x="3582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84472</xdr:rowOff>
    </xdr:from>
    <xdr:ext cx="405111" cy="259045"/>
    <xdr:sp macro="" textlink="">
      <xdr:nvSpPr>
        <xdr:cNvPr id="443" name="n_2mainValue【市民会館】&#10;有形固定資産減価償却率">
          <a:extLst>
            <a:ext uri="{FF2B5EF4-FFF2-40B4-BE49-F238E27FC236}">
              <a16:creationId xmlns:a16="http://schemas.microsoft.com/office/drawing/2014/main" id="{5F105417-D0BC-49C2-A8F5-E1233FE45036}"/>
            </a:ext>
          </a:extLst>
        </xdr:cNvPr>
        <xdr:cNvSpPr txBox="1"/>
      </xdr:nvSpPr>
      <xdr:spPr>
        <a:xfrm>
          <a:off x="2705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34941</xdr:rowOff>
    </xdr:from>
    <xdr:ext cx="405111" cy="259045"/>
    <xdr:sp macro="" textlink="">
      <xdr:nvSpPr>
        <xdr:cNvPr id="444" name="n_3mainValue【市民会館】&#10;有形固定資産減価償却率">
          <a:extLst>
            <a:ext uri="{FF2B5EF4-FFF2-40B4-BE49-F238E27FC236}">
              <a16:creationId xmlns:a16="http://schemas.microsoft.com/office/drawing/2014/main" id="{9A0F6C96-79DF-4F7C-80F5-7F1EA71AB7FB}"/>
            </a:ext>
          </a:extLst>
        </xdr:cNvPr>
        <xdr:cNvSpPr txBox="1"/>
      </xdr:nvSpPr>
      <xdr:spPr>
        <a:xfrm>
          <a:off x="1816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158766</xdr:rowOff>
    </xdr:from>
    <xdr:ext cx="405111" cy="259045"/>
    <xdr:sp macro="" textlink="">
      <xdr:nvSpPr>
        <xdr:cNvPr id="445" name="n_4mainValue【市民会館】&#10;有形固定資産減価償却率">
          <a:extLst>
            <a:ext uri="{FF2B5EF4-FFF2-40B4-BE49-F238E27FC236}">
              <a16:creationId xmlns:a16="http://schemas.microsoft.com/office/drawing/2014/main" id="{F4523C28-AAAE-474E-B6F7-1DA5274FF0A7}"/>
            </a:ext>
          </a:extLst>
        </xdr:cNvPr>
        <xdr:cNvSpPr txBox="1"/>
      </xdr:nvSpPr>
      <xdr:spPr>
        <a:xfrm>
          <a:off x="927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6" name="正方形/長方形 445">
          <a:extLst>
            <a:ext uri="{FF2B5EF4-FFF2-40B4-BE49-F238E27FC236}">
              <a16:creationId xmlns:a16="http://schemas.microsoft.com/office/drawing/2014/main" id="{D20F35E8-F67A-483C-9FCF-7DB419EE19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7" name="正方形/長方形 446">
          <a:extLst>
            <a:ext uri="{FF2B5EF4-FFF2-40B4-BE49-F238E27FC236}">
              <a16:creationId xmlns:a16="http://schemas.microsoft.com/office/drawing/2014/main" id="{4DB1B499-EE88-4ECA-BAA2-05F2ECF148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8" name="正方形/長方形 447">
          <a:extLst>
            <a:ext uri="{FF2B5EF4-FFF2-40B4-BE49-F238E27FC236}">
              <a16:creationId xmlns:a16="http://schemas.microsoft.com/office/drawing/2014/main" id="{054A286E-D7DE-4212-96DC-4F1541BAC1F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9" name="正方形/長方形 448">
          <a:extLst>
            <a:ext uri="{FF2B5EF4-FFF2-40B4-BE49-F238E27FC236}">
              <a16:creationId xmlns:a16="http://schemas.microsoft.com/office/drawing/2014/main" id="{076DC4C0-31A7-4792-87BF-5075580EBEB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50" name="正方形/長方形 449">
          <a:extLst>
            <a:ext uri="{FF2B5EF4-FFF2-40B4-BE49-F238E27FC236}">
              <a16:creationId xmlns:a16="http://schemas.microsoft.com/office/drawing/2014/main" id="{447AC876-249E-4B5C-A825-D7F22FD1964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1" name="正方形/長方形 450">
          <a:extLst>
            <a:ext uri="{FF2B5EF4-FFF2-40B4-BE49-F238E27FC236}">
              <a16:creationId xmlns:a16="http://schemas.microsoft.com/office/drawing/2014/main" id="{1561B943-9426-49A8-9E56-5326289568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2" name="正方形/長方形 451">
          <a:extLst>
            <a:ext uri="{FF2B5EF4-FFF2-40B4-BE49-F238E27FC236}">
              <a16:creationId xmlns:a16="http://schemas.microsoft.com/office/drawing/2014/main" id="{2D7D7864-B88F-4B2F-98E8-35D0C260BC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3" name="正方形/長方形 452">
          <a:extLst>
            <a:ext uri="{FF2B5EF4-FFF2-40B4-BE49-F238E27FC236}">
              <a16:creationId xmlns:a16="http://schemas.microsoft.com/office/drawing/2014/main" id="{C8A183D8-2281-4162-BB85-638C50E028D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4" name="テキスト ボックス 453">
          <a:extLst>
            <a:ext uri="{FF2B5EF4-FFF2-40B4-BE49-F238E27FC236}">
              <a16:creationId xmlns:a16="http://schemas.microsoft.com/office/drawing/2014/main" id="{1FB4F21E-0C98-4066-9D05-2B8013EDB57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5" name="直線コネクタ 454">
          <a:extLst>
            <a:ext uri="{FF2B5EF4-FFF2-40B4-BE49-F238E27FC236}">
              <a16:creationId xmlns:a16="http://schemas.microsoft.com/office/drawing/2014/main" id="{5ECFAE69-10B0-4096-91E9-C69ABD8BDA0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6" name="直線コネクタ 455">
          <a:extLst>
            <a:ext uri="{FF2B5EF4-FFF2-40B4-BE49-F238E27FC236}">
              <a16:creationId xmlns:a16="http://schemas.microsoft.com/office/drawing/2014/main" id="{1CA1BF96-424D-4FF9-B7E7-0A35E1397BD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7" name="テキスト ボックス 456">
          <a:extLst>
            <a:ext uri="{FF2B5EF4-FFF2-40B4-BE49-F238E27FC236}">
              <a16:creationId xmlns:a16="http://schemas.microsoft.com/office/drawing/2014/main" id="{AE2AFF04-E9FB-425A-A0B9-ECA8DDDF0E6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8" name="直線コネクタ 457">
          <a:extLst>
            <a:ext uri="{FF2B5EF4-FFF2-40B4-BE49-F238E27FC236}">
              <a16:creationId xmlns:a16="http://schemas.microsoft.com/office/drawing/2014/main" id="{B258BAFF-0351-4898-B076-6F37E7A9496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9" name="テキスト ボックス 458">
          <a:extLst>
            <a:ext uri="{FF2B5EF4-FFF2-40B4-BE49-F238E27FC236}">
              <a16:creationId xmlns:a16="http://schemas.microsoft.com/office/drawing/2014/main" id="{1BEA93CA-6CF9-4E65-8F0F-B379AD6E610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60" name="直線コネクタ 459">
          <a:extLst>
            <a:ext uri="{FF2B5EF4-FFF2-40B4-BE49-F238E27FC236}">
              <a16:creationId xmlns:a16="http://schemas.microsoft.com/office/drawing/2014/main" id="{7B138DB6-8EAB-41B8-992C-FE0B459690A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1" name="テキスト ボックス 460">
          <a:extLst>
            <a:ext uri="{FF2B5EF4-FFF2-40B4-BE49-F238E27FC236}">
              <a16:creationId xmlns:a16="http://schemas.microsoft.com/office/drawing/2014/main" id="{F3A69BAF-2B25-476C-B92A-2E843D5132A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2" name="直線コネクタ 461">
          <a:extLst>
            <a:ext uri="{FF2B5EF4-FFF2-40B4-BE49-F238E27FC236}">
              <a16:creationId xmlns:a16="http://schemas.microsoft.com/office/drawing/2014/main" id="{AC17163B-7F1C-4202-8925-BE2F6255560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3" name="テキスト ボックス 462">
          <a:extLst>
            <a:ext uri="{FF2B5EF4-FFF2-40B4-BE49-F238E27FC236}">
              <a16:creationId xmlns:a16="http://schemas.microsoft.com/office/drawing/2014/main" id="{C8F15158-6997-431B-8D5C-B535A5E9138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a:extLst>
            <a:ext uri="{FF2B5EF4-FFF2-40B4-BE49-F238E27FC236}">
              <a16:creationId xmlns:a16="http://schemas.microsoft.com/office/drawing/2014/main" id="{C726C1AC-3738-44C8-AA8E-79A34C18778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a:extLst>
            <a:ext uri="{FF2B5EF4-FFF2-40B4-BE49-F238E27FC236}">
              <a16:creationId xmlns:a16="http://schemas.microsoft.com/office/drawing/2014/main" id="{D2D00DC3-2E9B-4E6B-8536-0F4D5E45FB6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a:extLst>
            <a:ext uri="{FF2B5EF4-FFF2-40B4-BE49-F238E27FC236}">
              <a16:creationId xmlns:a16="http://schemas.microsoft.com/office/drawing/2014/main" id="{417E9CA3-4528-46B4-896F-E25FEFF6843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7" name="直線コネクタ 466">
          <a:extLst>
            <a:ext uri="{FF2B5EF4-FFF2-40B4-BE49-F238E27FC236}">
              <a16:creationId xmlns:a16="http://schemas.microsoft.com/office/drawing/2014/main" id="{EAF7DDE4-EC74-407E-8A3C-C6ADBE48E0B7}"/>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8" name="【市民会館】&#10;一人当たり面積最小値テキスト">
          <a:extLst>
            <a:ext uri="{FF2B5EF4-FFF2-40B4-BE49-F238E27FC236}">
              <a16:creationId xmlns:a16="http://schemas.microsoft.com/office/drawing/2014/main" id="{02B745B8-77B8-4C8D-9B08-5D534592B1AC}"/>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9" name="直線コネクタ 468">
          <a:extLst>
            <a:ext uri="{FF2B5EF4-FFF2-40B4-BE49-F238E27FC236}">
              <a16:creationId xmlns:a16="http://schemas.microsoft.com/office/drawing/2014/main" id="{5727A300-893D-431F-AB8C-EA0E012BA151}"/>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70" name="【市民会館】&#10;一人当たり面積最大値テキスト">
          <a:extLst>
            <a:ext uri="{FF2B5EF4-FFF2-40B4-BE49-F238E27FC236}">
              <a16:creationId xmlns:a16="http://schemas.microsoft.com/office/drawing/2014/main" id="{DD68FA9C-DFE6-46A4-A3BE-3696CCF3B6CE}"/>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71" name="直線コネクタ 470">
          <a:extLst>
            <a:ext uri="{FF2B5EF4-FFF2-40B4-BE49-F238E27FC236}">
              <a16:creationId xmlns:a16="http://schemas.microsoft.com/office/drawing/2014/main" id="{8147FE95-57A9-4689-8365-12C87FF5473E}"/>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2" name="【市民会館】&#10;一人当たり面積平均値テキスト">
          <a:extLst>
            <a:ext uri="{FF2B5EF4-FFF2-40B4-BE49-F238E27FC236}">
              <a16:creationId xmlns:a16="http://schemas.microsoft.com/office/drawing/2014/main" id="{AA8FE676-9433-4D27-9826-3B00350867A6}"/>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3" name="フローチャート: 判断 472">
          <a:extLst>
            <a:ext uri="{FF2B5EF4-FFF2-40B4-BE49-F238E27FC236}">
              <a16:creationId xmlns:a16="http://schemas.microsoft.com/office/drawing/2014/main" id="{3B8B2B71-7853-41A6-93E8-64A14390609C}"/>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4" name="フローチャート: 判断 473">
          <a:extLst>
            <a:ext uri="{FF2B5EF4-FFF2-40B4-BE49-F238E27FC236}">
              <a16:creationId xmlns:a16="http://schemas.microsoft.com/office/drawing/2014/main" id="{6EDBE49C-B2E4-400D-8FE3-3FC0FCC6A997}"/>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5" name="フローチャート: 判断 474">
          <a:extLst>
            <a:ext uri="{FF2B5EF4-FFF2-40B4-BE49-F238E27FC236}">
              <a16:creationId xmlns:a16="http://schemas.microsoft.com/office/drawing/2014/main" id="{3E256583-E7E3-4026-A169-0A2C8E0D1C8E}"/>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6" name="フローチャート: 判断 475">
          <a:extLst>
            <a:ext uri="{FF2B5EF4-FFF2-40B4-BE49-F238E27FC236}">
              <a16:creationId xmlns:a16="http://schemas.microsoft.com/office/drawing/2014/main" id="{685C0781-21F3-4D08-8A09-6DA33B967A7A}"/>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7" name="フローチャート: 判断 476">
          <a:extLst>
            <a:ext uri="{FF2B5EF4-FFF2-40B4-BE49-F238E27FC236}">
              <a16:creationId xmlns:a16="http://schemas.microsoft.com/office/drawing/2014/main" id="{76E58F8A-C81A-4BA4-83A6-110A4428243F}"/>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3880C16-062F-4954-8BE8-56628110CC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A33B509-374D-4A67-BECB-35B9A46ACE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413FAF6-8090-46AF-88AE-43A56AB3520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4D03B059-B03C-45D5-9946-7BE22C36A79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45A9E0D2-D5BA-4998-91E9-190DA01B3C3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83" name="楕円 482">
          <a:extLst>
            <a:ext uri="{FF2B5EF4-FFF2-40B4-BE49-F238E27FC236}">
              <a16:creationId xmlns:a16="http://schemas.microsoft.com/office/drawing/2014/main" id="{447175CC-F21A-48B1-B484-2F0402C7072E}"/>
            </a:ext>
          </a:extLst>
        </xdr:cNvPr>
        <xdr:cNvSpPr/>
      </xdr:nvSpPr>
      <xdr:spPr>
        <a:xfrm>
          <a:off x="10426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86123</xdr:rowOff>
    </xdr:from>
    <xdr:ext cx="469744" cy="259045"/>
    <xdr:sp macro="" textlink="">
      <xdr:nvSpPr>
        <xdr:cNvPr id="484" name="【市民会館】&#10;一人当たり面積該当値テキスト">
          <a:extLst>
            <a:ext uri="{FF2B5EF4-FFF2-40B4-BE49-F238E27FC236}">
              <a16:creationId xmlns:a16="http://schemas.microsoft.com/office/drawing/2014/main" id="{BA2C218D-C6C0-4894-9FDD-29B408FC1DB1}"/>
            </a:ext>
          </a:extLst>
        </xdr:cNvPr>
        <xdr:cNvSpPr txBox="1"/>
      </xdr:nvSpPr>
      <xdr:spPr>
        <a:xfrm>
          <a:off x="10515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107696</xdr:rowOff>
    </xdr:from>
    <xdr:to>
      <xdr:col>50</xdr:col>
      <xdr:colOff>165100</xdr:colOff>
      <xdr:row>107</xdr:row>
      <xdr:rowOff>37846</xdr:rowOff>
    </xdr:to>
    <xdr:sp macro="" textlink="">
      <xdr:nvSpPr>
        <xdr:cNvPr id="485" name="楕円 484">
          <a:extLst>
            <a:ext uri="{FF2B5EF4-FFF2-40B4-BE49-F238E27FC236}">
              <a16:creationId xmlns:a16="http://schemas.microsoft.com/office/drawing/2014/main" id="{F5AFC90C-28C7-4B89-B273-1169E6394E42}"/>
            </a:ext>
          </a:extLst>
        </xdr:cNvPr>
        <xdr:cNvSpPr/>
      </xdr:nvSpPr>
      <xdr:spPr>
        <a:xfrm>
          <a:off x="9588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158496</xdr:rowOff>
    </xdr:from>
    <xdr:to>
      <xdr:col>55</xdr:col>
      <xdr:colOff>0</xdr:colOff>
      <xdr:row>106</xdr:row>
      <xdr:rowOff>158496</xdr:rowOff>
    </xdr:to>
    <xdr:cxnSp macro="">
      <xdr:nvCxnSpPr>
        <xdr:cNvPr id="486" name="直線コネクタ 485">
          <a:extLst>
            <a:ext uri="{FF2B5EF4-FFF2-40B4-BE49-F238E27FC236}">
              <a16:creationId xmlns:a16="http://schemas.microsoft.com/office/drawing/2014/main" id="{A08030B7-0C47-4A80-80C5-4DDCF9B11CDA}"/>
            </a:ext>
          </a:extLst>
        </xdr:cNvPr>
        <xdr:cNvCxnSpPr/>
      </xdr:nvCxnSpPr>
      <xdr:spPr>
        <a:xfrm>
          <a:off x="9639300" y="1833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107696</xdr:rowOff>
    </xdr:from>
    <xdr:to>
      <xdr:col>46</xdr:col>
      <xdr:colOff>38100</xdr:colOff>
      <xdr:row>107</xdr:row>
      <xdr:rowOff>37846</xdr:rowOff>
    </xdr:to>
    <xdr:sp macro="" textlink="">
      <xdr:nvSpPr>
        <xdr:cNvPr id="487" name="楕円 486">
          <a:extLst>
            <a:ext uri="{FF2B5EF4-FFF2-40B4-BE49-F238E27FC236}">
              <a16:creationId xmlns:a16="http://schemas.microsoft.com/office/drawing/2014/main" id="{67D7B4D9-000C-4BD8-B6A8-55FD05C903C4}"/>
            </a:ext>
          </a:extLst>
        </xdr:cNvPr>
        <xdr:cNvSpPr/>
      </xdr:nvSpPr>
      <xdr:spPr>
        <a:xfrm>
          <a:off x="8699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158496</xdr:rowOff>
    </xdr:from>
    <xdr:to>
      <xdr:col>50</xdr:col>
      <xdr:colOff>114300</xdr:colOff>
      <xdr:row>106</xdr:row>
      <xdr:rowOff>158496</xdr:rowOff>
    </xdr:to>
    <xdr:cxnSp macro="">
      <xdr:nvCxnSpPr>
        <xdr:cNvPr id="488" name="直線コネクタ 487">
          <a:extLst>
            <a:ext uri="{FF2B5EF4-FFF2-40B4-BE49-F238E27FC236}">
              <a16:creationId xmlns:a16="http://schemas.microsoft.com/office/drawing/2014/main" id="{8DA1FE05-774D-4456-A486-E08FC512FD81}"/>
            </a:ext>
          </a:extLst>
        </xdr:cNvPr>
        <xdr:cNvCxnSpPr/>
      </xdr:nvCxnSpPr>
      <xdr:spPr>
        <a:xfrm>
          <a:off x="8750300" y="1833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103124</xdr:rowOff>
    </xdr:from>
    <xdr:to>
      <xdr:col>41</xdr:col>
      <xdr:colOff>101600</xdr:colOff>
      <xdr:row>107</xdr:row>
      <xdr:rowOff>33274</xdr:rowOff>
    </xdr:to>
    <xdr:sp macro="" textlink="">
      <xdr:nvSpPr>
        <xdr:cNvPr id="489" name="楕円 488">
          <a:extLst>
            <a:ext uri="{FF2B5EF4-FFF2-40B4-BE49-F238E27FC236}">
              <a16:creationId xmlns:a16="http://schemas.microsoft.com/office/drawing/2014/main" id="{844B2CAC-7BAB-4C26-A31B-391353C76669}"/>
            </a:ext>
          </a:extLst>
        </xdr:cNvPr>
        <xdr:cNvSpPr/>
      </xdr:nvSpPr>
      <xdr:spPr>
        <a:xfrm>
          <a:off x="7810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153924</xdr:rowOff>
    </xdr:from>
    <xdr:to>
      <xdr:col>45</xdr:col>
      <xdr:colOff>177800</xdr:colOff>
      <xdr:row>106</xdr:row>
      <xdr:rowOff>158496</xdr:rowOff>
    </xdr:to>
    <xdr:cxnSp macro="">
      <xdr:nvCxnSpPr>
        <xdr:cNvPr id="490" name="直線コネクタ 489">
          <a:extLst>
            <a:ext uri="{FF2B5EF4-FFF2-40B4-BE49-F238E27FC236}">
              <a16:creationId xmlns:a16="http://schemas.microsoft.com/office/drawing/2014/main" id="{A239B57E-CA66-4795-9560-0CD45D7E565F}"/>
            </a:ext>
          </a:extLst>
        </xdr:cNvPr>
        <xdr:cNvCxnSpPr/>
      </xdr:nvCxnSpPr>
      <xdr:spPr>
        <a:xfrm>
          <a:off x="7861300" y="1832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103124</xdr:rowOff>
    </xdr:from>
    <xdr:to>
      <xdr:col>36</xdr:col>
      <xdr:colOff>165100</xdr:colOff>
      <xdr:row>107</xdr:row>
      <xdr:rowOff>33274</xdr:rowOff>
    </xdr:to>
    <xdr:sp macro="" textlink="">
      <xdr:nvSpPr>
        <xdr:cNvPr id="491" name="楕円 490">
          <a:extLst>
            <a:ext uri="{FF2B5EF4-FFF2-40B4-BE49-F238E27FC236}">
              <a16:creationId xmlns:a16="http://schemas.microsoft.com/office/drawing/2014/main" id="{4ED3BDF8-6C5C-49F4-9863-F4264C526B81}"/>
            </a:ext>
          </a:extLst>
        </xdr:cNvPr>
        <xdr:cNvSpPr/>
      </xdr:nvSpPr>
      <xdr:spPr>
        <a:xfrm>
          <a:off x="6921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153924</xdr:rowOff>
    </xdr:from>
    <xdr:to>
      <xdr:col>41</xdr:col>
      <xdr:colOff>50800</xdr:colOff>
      <xdr:row>106</xdr:row>
      <xdr:rowOff>153924</xdr:rowOff>
    </xdr:to>
    <xdr:cxnSp macro="">
      <xdr:nvCxnSpPr>
        <xdr:cNvPr id="492" name="直線コネクタ 491">
          <a:extLst>
            <a:ext uri="{FF2B5EF4-FFF2-40B4-BE49-F238E27FC236}">
              <a16:creationId xmlns:a16="http://schemas.microsoft.com/office/drawing/2014/main" id="{920CF12E-1B34-434C-A7EB-9C657D222458}"/>
            </a:ext>
          </a:extLst>
        </xdr:cNvPr>
        <xdr:cNvCxnSpPr/>
      </xdr:nvCxnSpPr>
      <xdr:spPr>
        <a:xfrm>
          <a:off x="6972300" y="1832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3" name="n_1aveValue【市民会館】&#10;一人当たり面積">
          <a:extLst>
            <a:ext uri="{FF2B5EF4-FFF2-40B4-BE49-F238E27FC236}">
              <a16:creationId xmlns:a16="http://schemas.microsoft.com/office/drawing/2014/main" id="{6323B1CD-D324-482A-8E69-74C9CD44E38F}"/>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4" name="n_2aveValue【市民会館】&#10;一人当たり面積">
          <a:extLst>
            <a:ext uri="{FF2B5EF4-FFF2-40B4-BE49-F238E27FC236}">
              <a16:creationId xmlns:a16="http://schemas.microsoft.com/office/drawing/2014/main" id="{2D9F8FF5-D2A3-4DAB-870B-9C2FFDDC81EC}"/>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5" name="n_3aveValue【市民会館】&#10;一人当たり面積">
          <a:extLst>
            <a:ext uri="{FF2B5EF4-FFF2-40B4-BE49-F238E27FC236}">
              <a16:creationId xmlns:a16="http://schemas.microsoft.com/office/drawing/2014/main" id="{EC1D3AC3-7754-4857-8912-2A8AA975B879}"/>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6" name="n_4aveValue【市民会館】&#10;一人当たり面積">
          <a:extLst>
            <a:ext uri="{FF2B5EF4-FFF2-40B4-BE49-F238E27FC236}">
              <a16:creationId xmlns:a16="http://schemas.microsoft.com/office/drawing/2014/main" id="{DCE39CF7-388B-4D96-9980-E874BF2B82D2}"/>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28973</xdr:rowOff>
    </xdr:from>
    <xdr:ext cx="469744" cy="259045"/>
    <xdr:sp macro="" textlink="">
      <xdr:nvSpPr>
        <xdr:cNvPr id="497" name="n_1mainValue【市民会館】&#10;一人当たり面積">
          <a:extLst>
            <a:ext uri="{FF2B5EF4-FFF2-40B4-BE49-F238E27FC236}">
              <a16:creationId xmlns:a16="http://schemas.microsoft.com/office/drawing/2014/main" id="{DA48A7C8-E52F-4F22-8CFB-208B726220CC}"/>
            </a:ext>
          </a:extLst>
        </xdr:cNvPr>
        <xdr:cNvSpPr txBox="1"/>
      </xdr:nvSpPr>
      <xdr:spPr>
        <a:xfrm>
          <a:off x="93917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28973</xdr:rowOff>
    </xdr:from>
    <xdr:ext cx="469744" cy="259045"/>
    <xdr:sp macro="" textlink="">
      <xdr:nvSpPr>
        <xdr:cNvPr id="498" name="n_2mainValue【市民会館】&#10;一人当たり面積">
          <a:extLst>
            <a:ext uri="{FF2B5EF4-FFF2-40B4-BE49-F238E27FC236}">
              <a16:creationId xmlns:a16="http://schemas.microsoft.com/office/drawing/2014/main" id="{48FEC011-5979-44E1-8198-8CDE598B9A00}"/>
            </a:ext>
          </a:extLst>
        </xdr:cNvPr>
        <xdr:cNvSpPr txBox="1"/>
      </xdr:nvSpPr>
      <xdr:spPr>
        <a:xfrm>
          <a:off x="8515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24401</xdr:rowOff>
    </xdr:from>
    <xdr:ext cx="469744" cy="259045"/>
    <xdr:sp macro="" textlink="">
      <xdr:nvSpPr>
        <xdr:cNvPr id="499" name="n_3mainValue【市民会館】&#10;一人当たり面積">
          <a:extLst>
            <a:ext uri="{FF2B5EF4-FFF2-40B4-BE49-F238E27FC236}">
              <a16:creationId xmlns:a16="http://schemas.microsoft.com/office/drawing/2014/main" id="{20560CDB-0689-46C3-A1EA-95A5B3C31623}"/>
            </a:ext>
          </a:extLst>
        </xdr:cNvPr>
        <xdr:cNvSpPr txBox="1"/>
      </xdr:nvSpPr>
      <xdr:spPr>
        <a:xfrm>
          <a:off x="7626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24401</xdr:rowOff>
    </xdr:from>
    <xdr:ext cx="469744" cy="259045"/>
    <xdr:sp macro="" textlink="">
      <xdr:nvSpPr>
        <xdr:cNvPr id="500" name="n_4mainValue【市民会館】&#10;一人当たり面積">
          <a:extLst>
            <a:ext uri="{FF2B5EF4-FFF2-40B4-BE49-F238E27FC236}">
              <a16:creationId xmlns:a16="http://schemas.microsoft.com/office/drawing/2014/main" id="{D314273A-6C20-4F16-B8AB-7B807B04E10F}"/>
            </a:ext>
          </a:extLst>
        </xdr:cNvPr>
        <xdr:cNvSpPr txBox="1"/>
      </xdr:nvSpPr>
      <xdr:spPr>
        <a:xfrm>
          <a:off x="6737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a:extLst>
            <a:ext uri="{FF2B5EF4-FFF2-40B4-BE49-F238E27FC236}">
              <a16:creationId xmlns:a16="http://schemas.microsoft.com/office/drawing/2014/main" id="{51651370-438F-4FE5-BCC5-4473BA0C69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a:extLst>
            <a:ext uri="{FF2B5EF4-FFF2-40B4-BE49-F238E27FC236}">
              <a16:creationId xmlns:a16="http://schemas.microsoft.com/office/drawing/2014/main" id="{7BCEC959-9EA4-4CDD-8FB8-500C5F646A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a:extLst>
            <a:ext uri="{FF2B5EF4-FFF2-40B4-BE49-F238E27FC236}">
              <a16:creationId xmlns:a16="http://schemas.microsoft.com/office/drawing/2014/main" id="{7ECFFAE0-BAFC-4DEF-9A0F-E2BD11A531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a:extLst>
            <a:ext uri="{FF2B5EF4-FFF2-40B4-BE49-F238E27FC236}">
              <a16:creationId xmlns:a16="http://schemas.microsoft.com/office/drawing/2014/main" id="{7F4A670B-175B-411A-91C2-D02CEAE94A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a:extLst>
            <a:ext uri="{FF2B5EF4-FFF2-40B4-BE49-F238E27FC236}">
              <a16:creationId xmlns:a16="http://schemas.microsoft.com/office/drawing/2014/main" id="{54D3364E-9BAB-4C97-8820-B0460395D55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a:extLst>
            <a:ext uri="{FF2B5EF4-FFF2-40B4-BE49-F238E27FC236}">
              <a16:creationId xmlns:a16="http://schemas.microsoft.com/office/drawing/2014/main" id="{C8F37BC4-FAD2-47C8-8763-7812B10CE8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a:extLst>
            <a:ext uri="{FF2B5EF4-FFF2-40B4-BE49-F238E27FC236}">
              <a16:creationId xmlns:a16="http://schemas.microsoft.com/office/drawing/2014/main" id="{A0663350-192F-4756-A9F9-95C58A2E41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a:extLst>
            <a:ext uri="{FF2B5EF4-FFF2-40B4-BE49-F238E27FC236}">
              <a16:creationId xmlns:a16="http://schemas.microsoft.com/office/drawing/2014/main" id="{621AADF9-7BAC-4C94-B3A0-CA2B9E1B9E5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a:extLst>
            <a:ext uri="{FF2B5EF4-FFF2-40B4-BE49-F238E27FC236}">
              <a16:creationId xmlns:a16="http://schemas.microsoft.com/office/drawing/2014/main" id="{84C89E29-F326-4F4A-A357-0752BAAC3E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a:extLst>
            <a:ext uri="{FF2B5EF4-FFF2-40B4-BE49-F238E27FC236}">
              <a16:creationId xmlns:a16="http://schemas.microsoft.com/office/drawing/2014/main" id="{E0B0FA1B-6DB4-44B7-85E6-4EEEFF2582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11" name="テキスト ボックス 510">
          <a:extLst>
            <a:ext uri="{FF2B5EF4-FFF2-40B4-BE49-F238E27FC236}">
              <a16:creationId xmlns:a16="http://schemas.microsoft.com/office/drawing/2014/main" id="{3BC1A6F9-17CC-48B0-92D8-B06960323E1F}"/>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2" name="直線コネクタ 511">
          <a:extLst>
            <a:ext uri="{FF2B5EF4-FFF2-40B4-BE49-F238E27FC236}">
              <a16:creationId xmlns:a16="http://schemas.microsoft.com/office/drawing/2014/main" id="{4D62D7AF-318B-4C8A-B936-B98392625A33}"/>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3" name="テキスト ボックス 512">
          <a:extLst>
            <a:ext uri="{FF2B5EF4-FFF2-40B4-BE49-F238E27FC236}">
              <a16:creationId xmlns:a16="http://schemas.microsoft.com/office/drawing/2014/main" id="{9F9DF51C-A39D-4DE3-BFA0-BE9221CE91F8}"/>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4" name="直線コネクタ 513">
          <a:extLst>
            <a:ext uri="{FF2B5EF4-FFF2-40B4-BE49-F238E27FC236}">
              <a16:creationId xmlns:a16="http://schemas.microsoft.com/office/drawing/2014/main" id="{43A17DE6-1CB2-47E8-9303-20FBBD6EC5B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5" name="テキスト ボックス 514">
          <a:extLst>
            <a:ext uri="{FF2B5EF4-FFF2-40B4-BE49-F238E27FC236}">
              <a16:creationId xmlns:a16="http://schemas.microsoft.com/office/drawing/2014/main" id="{D52D795C-1885-4E8E-9A7D-8F96B3FE1BDD}"/>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6" name="直線コネクタ 515">
          <a:extLst>
            <a:ext uri="{FF2B5EF4-FFF2-40B4-BE49-F238E27FC236}">
              <a16:creationId xmlns:a16="http://schemas.microsoft.com/office/drawing/2014/main" id="{AAFE9B09-A470-46D1-A445-BA381A0AFE0C}"/>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7" name="テキスト ボックス 516">
          <a:extLst>
            <a:ext uri="{FF2B5EF4-FFF2-40B4-BE49-F238E27FC236}">
              <a16:creationId xmlns:a16="http://schemas.microsoft.com/office/drawing/2014/main" id="{0858E87A-1FB1-4041-B87E-398089200C2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8" name="直線コネクタ 517">
          <a:extLst>
            <a:ext uri="{FF2B5EF4-FFF2-40B4-BE49-F238E27FC236}">
              <a16:creationId xmlns:a16="http://schemas.microsoft.com/office/drawing/2014/main" id="{16073675-B476-491C-8F00-031ED485157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9" name="テキスト ボックス 518">
          <a:extLst>
            <a:ext uri="{FF2B5EF4-FFF2-40B4-BE49-F238E27FC236}">
              <a16:creationId xmlns:a16="http://schemas.microsoft.com/office/drawing/2014/main" id="{DFCEDA55-6F56-4989-A371-74F81B5F5E9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7BD1B2FC-C9F9-4F65-8363-23B0DD53B3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1" name="テキスト ボックス 520">
          <a:extLst>
            <a:ext uri="{FF2B5EF4-FFF2-40B4-BE49-F238E27FC236}">
              <a16:creationId xmlns:a16="http://schemas.microsoft.com/office/drawing/2014/main" id="{97BA851E-8AFB-40A8-8AC5-B0EB0808195B}"/>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58E37B53-CFE2-4F4C-937A-ACE75F3A95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3" name="直線コネクタ 522">
          <a:extLst>
            <a:ext uri="{FF2B5EF4-FFF2-40B4-BE49-F238E27FC236}">
              <a16:creationId xmlns:a16="http://schemas.microsoft.com/office/drawing/2014/main" id="{05F1F811-39B6-4B87-834B-198B8CF0B42E}"/>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74AA249B-B14D-4015-94DC-5E2EC2BCAA07}"/>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5" name="直線コネクタ 524">
          <a:extLst>
            <a:ext uri="{FF2B5EF4-FFF2-40B4-BE49-F238E27FC236}">
              <a16:creationId xmlns:a16="http://schemas.microsoft.com/office/drawing/2014/main" id="{CC173A66-D2A8-4C2F-8478-C2E2B6F32002}"/>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5BD6329C-C4F2-4B34-B22A-B3FDF7AC7062}"/>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7" name="直線コネクタ 526">
          <a:extLst>
            <a:ext uri="{FF2B5EF4-FFF2-40B4-BE49-F238E27FC236}">
              <a16:creationId xmlns:a16="http://schemas.microsoft.com/office/drawing/2014/main" id="{E624AE7F-D51B-4CD4-B198-4337DDC343BF}"/>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607AF886-F9C0-403E-86B0-C2B1193D57AA}"/>
            </a:ext>
          </a:extLst>
        </xdr:cNvPr>
        <xdr:cNvSpPr txBox="1"/>
      </xdr:nvSpPr>
      <xdr:spPr>
        <a:xfrm>
          <a:off x="16357600" y="646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9" name="フローチャート: 判断 528">
          <a:extLst>
            <a:ext uri="{FF2B5EF4-FFF2-40B4-BE49-F238E27FC236}">
              <a16:creationId xmlns:a16="http://schemas.microsoft.com/office/drawing/2014/main" id="{E18BDAA6-BE8E-402E-AB6F-43E1E976E3D8}"/>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30" name="フローチャート: 判断 529">
          <a:extLst>
            <a:ext uri="{FF2B5EF4-FFF2-40B4-BE49-F238E27FC236}">
              <a16:creationId xmlns:a16="http://schemas.microsoft.com/office/drawing/2014/main" id="{15B2AF7A-46E2-435A-AF9B-1CC36F3DA767}"/>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31" name="フローチャート: 判断 530">
          <a:extLst>
            <a:ext uri="{FF2B5EF4-FFF2-40B4-BE49-F238E27FC236}">
              <a16:creationId xmlns:a16="http://schemas.microsoft.com/office/drawing/2014/main" id="{4BD71064-7FE9-4969-923A-9984770C1B1A}"/>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2" name="フローチャート: 判断 531">
          <a:extLst>
            <a:ext uri="{FF2B5EF4-FFF2-40B4-BE49-F238E27FC236}">
              <a16:creationId xmlns:a16="http://schemas.microsoft.com/office/drawing/2014/main" id="{4E1F1FDC-1F69-480E-8F4E-A6FC40FBC663}"/>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3" name="フローチャート: 判断 532">
          <a:extLst>
            <a:ext uri="{FF2B5EF4-FFF2-40B4-BE49-F238E27FC236}">
              <a16:creationId xmlns:a16="http://schemas.microsoft.com/office/drawing/2014/main" id="{71C35CEC-564B-476E-96D3-FBEC7EF99274}"/>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C3F115D-3AAC-41FF-AB20-BFDEC4459E1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4C88E17-681E-42B3-9247-8F9A260D886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D9C9906-953F-46E5-BE04-F88F7ABD9E0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FA35993-CB27-416F-A5FE-7AC0CAAAC8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B47EAFB-1631-49C9-A13D-7352DCB59D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125984</xdr:rowOff>
    </xdr:from>
    <xdr:to>
      <xdr:col>85</xdr:col>
      <xdr:colOff>177800</xdr:colOff>
      <xdr:row>41</xdr:row>
      <xdr:rowOff>56134</xdr:rowOff>
    </xdr:to>
    <xdr:sp macro="" textlink="">
      <xdr:nvSpPr>
        <xdr:cNvPr id="539" name="楕円 538">
          <a:extLst>
            <a:ext uri="{FF2B5EF4-FFF2-40B4-BE49-F238E27FC236}">
              <a16:creationId xmlns:a16="http://schemas.microsoft.com/office/drawing/2014/main" id="{29FECC02-6D4F-409D-A160-E164F7B15A4A}"/>
            </a:ext>
          </a:extLst>
        </xdr:cNvPr>
        <xdr:cNvSpPr/>
      </xdr:nvSpPr>
      <xdr:spPr>
        <a:xfrm>
          <a:off x="16268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40911</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29437775-E2B6-47C2-8072-0F4806F9FF87}"/>
            </a:ext>
          </a:extLst>
        </xdr:cNvPr>
        <xdr:cNvSpPr txBox="1"/>
      </xdr:nvSpPr>
      <xdr:spPr>
        <a:xfrm>
          <a:off x="16357600" y="689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61976</xdr:rowOff>
    </xdr:from>
    <xdr:to>
      <xdr:col>81</xdr:col>
      <xdr:colOff>101600</xdr:colOff>
      <xdr:row>40</xdr:row>
      <xdr:rowOff>163576</xdr:rowOff>
    </xdr:to>
    <xdr:sp macro="" textlink="">
      <xdr:nvSpPr>
        <xdr:cNvPr id="541" name="楕円 540">
          <a:extLst>
            <a:ext uri="{FF2B5EF4-FFF2-40B4-BE49-F238E27FC236}">
              <a16:creationId xmlns:a16="http://schemas.microsoft.com/office/drawing/2014/main" id="{E4416552-01F7-4614-892A-55871180E234}"/>
            </a:ext>
          </a:extLst>
        </xdr:cNvPr>
        <xdr:cNvSpPr/>
      </xdr:nvSpPr>
      <xdr:spPr>
        <a:xfrm>
          <a:off x="15430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112776</xdr:rowOff>
    </xdr:from>
    <xdr:to>
      <xdr:col>85</xdr:col>
      <xdr:colOff>127000</xdr:colOff>
      <xdr:row>41</xdr:row>
      <xdr:rowOff>5334</xdr:rowOff>
    </xdr:to>
    <xdr:cxnSp macro="">
      <xdr:nvCxnSpPr>
        <xdr:cNvPr id="542" name="直線コネクタ 541">
          <a:extLst>
            <a:ext uri="{FF2B5EF4-FFF2-40B4-BE49-F238E27FC236}">
              <a16:creationId xmlns:a16="http://schemas.microsoft.com/office/drawing/2014/main" id="{E0202684-F6A0-49A6-AF19-D080A604CB69}"/>
            </a:ext>
          </a:extLst>
        </xdr:cNvPr>
        <xdr:cNvCxnSpPr/>
      </xdr:nvCxnSpPr>
      <xdr:spPr>
        <a:xfrm>
          <a:off x="15481300" y="69707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543" name="楕円 542">
          <a:extLst>
            <a:ext uri="{FF2B5EF4-FFF2-40B4-BE49-F238E27FC236}">
              <a16:creationId xmlns:a16="http://schemas.microsoft.com/office/drawing/2014/main" id="{108D3E6F-3101-44A7-B2DF-5AC815CCF9AC}"/>
            </a:ext>
          </a:extLst>
        </xdr:cNvPr>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112776</xdr:rowOff>
    </xdr:to>
    <xdr:cxnSp macro="">
      <xdr:nvCxnSpPr>
        <xdr:cNvPr id="544" name="直線コネクタ 543">
          <a:extLst>
            <a:ext uri="{FF2B5EF4-FFF2-40B4-BE49-F238E27FC236}">
              <a16:creationId xmlns:a16="http://schemas.microsoft.com/office/drawing/2014/main" id="{E6B747C0-75AE-40E7-A94C-3C051CBC1851}"/>
            </a:ext>
          </a:extLst>
        </xdr:cNvPr>
        <xdr:cNvCxnSpPr/>
      </xdr:nvCxnSpPr>
      <xdr:spPr>
        <a:xfrm>
          <a:off x="14592300" y="68884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68834</xdr:rowOff>
    </xdr:from>
    <xdr:to>
      <xdr:col>72</xdr:col>
      <xdr:colOff>38100</xdr:colOff>
      <xdr:row>39</xdr:row>
      <xdr:rowOff>170434</xdr:rowOff>
    </xdr:to>
    <xdr:sp macro="" textlink="">
      <xdr:nvSpPr>
        <xdr:cNvPr id="545" name="楕円 544">
          <a:extLst>
            <a:ext uri="{FF2B5EF4-FFF2-40B4-BE49-F238E27FC236}">
              <a16:creationId xmlns:a16="http://schemas.microsoft.com/office/drawing/2014/main" id="{140EC766-B5DE-4296-B275-079F3AD853EE}"/>
            </a:ext>
          </a:extLst>
        </xdr:cNvPr>
        <xdr:cNvSpPr/>
      </xdr:nvSpPr>
      <xdr:spPr>
        <a:xfrm>
          <a:off x="1365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119634</xdr:rowOff>
    </xdr:from>
    <xdr:to>
      <xdr:col>76</xdr:col>
      <xdr:colOff>114300</xdr:colOff>
      <xdr:row>40</xdr:row>
      <xdr:rowOff>30480</xdr:rowOff>
    </xdr:to>
    <xdr:cxnSp macro="">
      <xdr:nvCxnSpPr>
        <xdr:cNvPr id="546" name="直線コネクタ 545">
          <a:extLst>
            <a:ext uri="{FF2B5EF4-FFF2-40B4-BE49-F238E27FC236}">
              <a16:creationId xmlns:a16="http://schemas.microsoft.com/office/drawing/2014/main" id="{63996D2D-D256-4FF9-91A1-2ACBEC31983B}"/>
            </a:ext>
          </a:extLst>
        </xdr:cNvPr>
        <xdr:cNvCxnSpPr/>
      </xdr:nvCxnSpPr>
      <xdr:spPr>
        <a:xfrm>
          <a:off x="13703300" y="68061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109982</xdr:rowOff>
    </xdr:from>
    <xdr:to>
      <xdr:col>67</xdr:col>
      <xdr:colOff>101600</xdr:colOff>
      <xdr:row>40</xdr:row>
      <xdr:rowOff>40132</xdr:rowOff>
    </xdr:to>
    <xdr:sp macro="" textlink="">
      <xdr:nvSpPr>
        <xdr:cNvPr id="547" name="楕円 546">
          <a:extLst>
            <a:ext uri="{FF2B5EF4-FFF2-40B4-BE49-F238E27FC236}">
              <a16:creationId xmlns:a16="http://schemas.microsoft.com/office/drawing/2014/main" id="{B47CE7D9-EC66-4908-A1E1-CC4EE6FBF256}"/>
            </a:ext>
          </a:extLst>
        </xdr:cNvPr>
        <xdr:cNvSpPr/>
      </xdr:nvSpPr>
      <xdr:spPr>
        <a:xfrm>
          <a:off x="1276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119634</xdr:rowOff>
    </xdr:from>
    <xdr:to>
      <xdr:col>71</xdr:col>
      <xdr:colOff>177800</xdr:colOff>
      <xdr:row>39</xdr:row>
      <xdr:rowOff>160782</xdr:rowOff>
    </xdr:to>
    <xdr:cxnSp macro="">
      <xdr:nvCxnSpPr>
        <xdr:cNvPr id="548" name="直線コネクタ 547">
          <a:extLst>
            <a:ext uri="{FF2B5EF4-FFF2-40B4-BE49-F238E27FC236}">
              <a16:creationId xmlns:a16="http://schemas.microsoft.com/office/drawing/2014/main" id="{EA125626-EACC-4D1A-A643-F4D2A7893ED6}"/>
            </a:ext>
          </a:extLst>
        </xdr:cNvPr>
        <xdr:cNvCxnSpPr/>
      </xdr:nvCxnSpPr>
      <xdr:spPr>
        <a:xfrm flipV="1">
          <a:off x="12814300" y="6806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B2DFEE9D-4716-4338-BAFC-C8E6A7ABD4F5}"/>
            </a:ext>
          </a:extLst>
        </xdr:cNvPr>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102379</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97E69C4B-562E-4181-8D8B-81849445BDFE}"/>
            </a:ext>
          </a:extLst>
        </xdr:cNvPr>
        <xdr:cNvSpPr txBox="1"/>
      </xdr:nvSpPr>
      <xdr:spPr>
        <a:xfrm>
          <a:off x="14389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152671</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109EB09-E191-49B3-A6AD-791972CE89D9}"/>
            </a:ext>
          </a:extLst>
        </xdr:cNvPr>
        <xdr:cNvSpPr txBox="1"/>
      </xdr:nvSpPr>
      <xdr:spPr>
        <a:xfrm>
          <a:off x="13500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C5701375-04C3-44F9-8082-3E834DB3A9B1}"/>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154703</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4BB78C44-1B1E-4D8C-9B8E-097259420B88}"/>
            </a:ext>
          </a:extLst>
        </xdr:cNvPr>
        <xdr:cNvSpPr txBox="1"/>
      </xdr:nvSpPr>
      <xdr:spPr>
        <a:xfrm>
          <a:off x="15266044"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AB11C45D-7B68-4163-ABEA-3D48EF0D9C0D}"/>
            </a:ext>
          </a:extLst>
        </xdr:cNvPr>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161561</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B7928FA6-7D09-4DC0-AFE9-E55E9B302B97}"/>
            </a:ext>
          </a:extLst>
        </xdr:cNvPr>
        <xdr:cNvSpPr txBox="1"/>
      </xdr:nvSpPr>
      <xdr:spPr>
        <a:xfrm>
          <a:off x="135007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31259</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4DEAE82B-D226-4C73-87AB-5AC363738080}"/>
            </a:ext>
          </a:extLst>
        </xdr:cNvPr>
        <xdr:cNvSpPr txBox="1"/>
      </xdr:nvSpPr>
      <xdr:spPr>
        <a:xfrm>
          <a:off x="12611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EFEBBD22-36D1-42DE-B271-A3EFE419FF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B03B87F2-7346-4AA3-BC26-C11478A00B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CFC362A7-8945-4DB0-AE72-E83D1F413A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DAE728EF-3523-4DD9-9030-82FE75127C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57BFF2D7-3A6F-479C-9CF8-6FF385A82A2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AE9D788A-F87E-4B49-9089-B731B8A99B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7FE86EFF-D370-4573-986B-D749A1F414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74E161DA-41C3-4658-8870-2DC811BD607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73801D4D-4420-434B-A6E1-B6E064322D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94C787B2-27DA-4F96-8714-DABF2494F13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7" name="テキスト ボックス 566">
          <a:extLst>
            <a:ext uri="{FF2B5EF4-FFF2-40B4-BE49-F238E27FC236}">
              <a16:creationId xmlns:a16="http://schemas.microsoft.com/office/drawing/2014/main" id="{256AD379-BC28-400F-8D97-76E2C35AF32D}"/>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a:extLst>
            <a:ext uri="{FF2B5EF4-FFF2-40B4-BE49-F238E27FC236}">
              <a16:creationId xmlns:a16="http://schemas.microsoft.com/office/drawing/2014/main" id="{37AA6DA3-0E66-49FC-AD4E-213F832A553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9" name="テキスト ボックス 568">
          <a:extLst>
            <a:ext uri="{FF2B5EF4-FFF2-40B4-BE49-F238E27FC236}">
              <a16:creationId xmlns:a16="http://schemas.microsoft.com/office/drawing/2014/main" id="{B824B080-84F9-4295-B5D5-2A2E82F37923}"/>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a:extLst>
            <a:ext uri="{FF2B5EF4-FFF2-40B4-BE49-F238E27FC236}">
              <a16:creationId xmlns:a16="http://schemas.microsoft.com/office/drawing/2014/main" id="{18E1DB4B-DD30-4E27-A8A2-31DEF884199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71" name="テキスト ボックス 570">
          <a:extLst>
            <a:ext uri="{FF2B5EF4-FFF2-40B4-BE49-F238E27FC236}">
              <a16:creationId xmlns:a16="http://schemas.microsoft.com/office/drawing/2014/main" id="{ACB3E19D-A254-46A6-BE8E-810880BC0D94}"/>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a:extLst>
            <a:ext uri="{FF2B5EF4-FFF2-40B4-BE49-F238E27FC236}">
              <a16:creationId xmlns:a16="http://schemas.microsoft.com/office/drawing/2014/main" id="{85BE0721-3E09-44D8-A92C-E77B8F99A30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3" name="テキスト ボックス 572">
          <a:extLst>
            <a:ext uri="{FF2B5EF4-FFF2-40B4-BE49-F238E27FC236}">
              <a16:creationId xmlns:a16="http://schemas.microsoft.com/office/drawing/2014/main" id="{87CAFB65-7F87-44E7-878C-EA05A258CFDD}"/>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a:extLst>
            <a:ext uri="{FF2B5EF4-FFF2-40B4-BE49-F238E27FC236}">
              <a16:creationId xmlns:a16="http://schemas.microsoft.com/office/drawing/2014/main" id="{829172C2-9674-4B3D-99BC-FEFDFD5CEFD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5" name="テキスト ボックス 574">
          <a:extLst>
            <a:ext uri="{FF2B5EF4-FFF2-40B4-BE49-F238E27FC236}">
              <a16:creationId xmlns:a16="http://schemas.microsoft.com/office/drawing/2014/main" id="{05A72942-8E87-48DF-B172-A5B125EE45F5}"/>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a:extLst>
            <a:ext uri="{FF2B5EF4-FFF2-40B4-BE49-F238E27FC236}">
              <a16:creationId xmlns:a16="http://schemas.microsoft.com/office/drawing/2014/main" id="{6902C260-0EB0-4A07-9426-4B3C61169BD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7" name="テキスト ボックス 576">
          <a:extLst>
            <a:ext uri="{FF2B5EF4-FFF2-40B4-BE49-F238E27FC236}">
              <a16:creationId xmlns:a16="http://schemas.microsoft.com/office/drawing/2014/main" id="{99B63B76-FDC6-4EB6-841D-78C1B3B8759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a:extLst>
            <a:ext uri="{FF2B5EF4-FFF2-40B4-BE49-F238E27FC236}">
              <a16:creationId xmlns:a16="http://schemas.microsoft.com/office/drawing/2014/main" id="{23DF617D-B85F-4B69-9F4A-F25E08D3B80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9" name="テキスト ボックス 578">
          <a:extLst>
            <a:ext uri="{FF2B5EF4-FFF2-40B4-BE49-F238E27FC236}">
              <a16:creationId xmlns:a16="http://schemas.microsoft.com/office/drawing/2014/main" id="{6FF2E19C-1CE9-4685-A21F-F7C637CE97E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a:extLst>
            <a:ext uri="{FF2B5EF4-FFF2-40B4-BE49-F238E27FC236}">
              <a16:creationId xmlns:a16="http://schemas.microsoft.com/office/drawing/2014/main" id="{975572AC-667E-4A09-B0CF-3D81DEFD2B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a:extLst>
            <a:ext uri="{FF2B5EF4-FFF2-40B4-BE49-F238E27FC236}">
              <a16:creationId xmlns:a16="http://schemas.microsoft.com/office/drawing/2014/main" id="{508AFF7C-7FB7-4085-8298-C43DEA0A16E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a:extLst>
            <a:ext uri="{FF2B5EF4-FFF2-40B4-BE49-F238E27FC236}">
              <a16:creationId xmlns:a16="http://schemas.microsoft.com/office/drawing/2014/main" id="{980482BA-8207-40B0-B8DD-04166880577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3" name="直線コネクタ 582">
          <a:extLst>
            <a:ext uri="{FF2B5EF4-FFF2-40B4-BE49-F238E27FC236}">
              <a16:creationId xmlns:a16="http://schemas.microsoft.com/office/drawing/2014/main" id="{0844D0BA-5BA9-4F15-B9A3-E00673828955}"/>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4" name="【一般廃棄物処理施設】&#10;一人当たり有形固定資産（償却資産）額最小値テキスト">
          <a:extLst>
            <a:ext uri="{FF2B5EF4-FFF2-40B4-BE49-F238E27FC236}">
              <a16:creationId xmlns:a16="http://schemas.microsoft.com/office/drawing/2014/main" id="{A8ED0D78-9F1D-45F5-9781-FDBDC3AF310E}"/>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5" name="直線コネクタ 584">
          <a:extLst>
            <a:ext uri="{FF2B5EF4-FFF2-40B4-BE49-F238E27FC236}">
              <a16:creationId xmlns:a16="http://schemas.microsoft.com/office/drawing/2014/main" id="{D576F0A0-8D9D-466F-AC65-30039E05C435}"/>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6" name="【一般廃棄物処理施設】&#10;一人当たり有形固定資産（償却資産）額最大値テキスト">
          <a:extLst>
            <a:ext uri="{FF2B5EF4-FFF2-40B4-BE49-F238E27FC236}">
              <a16:creationId xmlns:a16="http://schemas.microsoft.com/office/drawing/2014/main" id="{8B226D6D-2CE9-49C8-A9A4-6AA86D81D702}"/>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7" name="直線コネクタ 586">
          <a:extLst>
            <a:ext uri="{FF2B5EF4-FFF2-40B4-BE49-F238E27FC236}">
              <a16:creationId xmlns:a16="http://schemas.microsoft.com/office/drawing/2014/main" id="{48DE8321-90E3-47EA-A155-2DE823540639}"/>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8" name="【一般廃棄物処理施設】&#10;一人当たり有形固定資産（償却資産）額平均値テキスト">
          <a:extLst>
            <a:ext uri="{FF2B5EF4-FFF2-40B4-BE49-F238E27FC236}">
              <a16:creationId xmlns:a16="http://schemas.microsoft.com/office/drawing/2014/main" id="{CE52BE9E-35AE-4DBE-90FF-338758912A44}"/>
            </a:ext>
          </a:extLst>
        </xdr:cNvPr>
        <xdr:cNvSpPr txBox="1"/>
      </xdr:nvSpPr>
      <xdr:spPr>
        <a:xfrm>
          <a:off x="22199600" y="65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9" name="フローチャート: 判断 588">
          <a:extLst>
            <a:ext uri="{FF2B5EF4-FFF2-40B4-BE49-F238E27FC236}">
              <a16:creationId xmlns:a16="http://schemas.microsoft.com/office/drawing/2014/main" id="{FCF215D4-265D-4180-9D1B-35747FE8C725}"/>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90" name="フローチャート: 判断 589">
          <a:extLst>
            <a:ext uri="{FF2B5EF4-FFF2-40B4-BE49-F238E27FC236}">
              <a16:creationId xmlns:a16="http://schemas.microsoft.com/office/drawing/2014/main" id="{0A2FDD47-31D8-4DE5-8100-9529F8293D5E}"/>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91" name="フローチャート: 判断 590">
          <a:extLst>
            <a:ext uri="{FF2B5EF4-FFF2-40B4-BE49-F238E27FC236}">
              <a16:creationId xmlns:a16="http://schemas.microsoft.com/office/drawing/2014/main" id="{AB42983A-2948-4031-B987-D4EFB9AF3387}"/>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2" name="フローチャート: 判断 591">
          <a:extLst>
            <a:ext uri="{FF2B5EF4-FFF2-40B4-BE49-F238E27FC236}">
              <a16:creationId xmlns:a16="http://schemas.microsoft.com/office/drawing/2014/main" id="{8DDF97E1-5592-498A-BF84-38EE2A16E024}"/>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3" name="フローチャート: 判断 592">
          <a:extLst>
            <a:ext uri="{FF2B5EF4-FFF2-40B4-BE49-F238E27FC236}">
              <a16:creationId xmlns:a16="http://schemas.microsoft.com/office/drawing/2014/main" id="{CE16B2F7-31E2-49BC-BB9C-C53812B1E8C2}"/>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210BC2C5-85EC-43EF-A0DE-44DCA0B6295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270AC475-1CA1-4802-A3E2-280EB57FD3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A12C8164-1212-4612-8526-3A45CD48AA1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EF6DADD5-517A-400F-A2D2-62C47448DF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F12C43FA-D655-48EE-A7AC-7F4F489AF3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56849</xdr:rowOff>
    </xdr:from>
    <xdr:to>
      <xdr:col>116</xdr:col>
      <xdr:colOff>114300</xdr:colOff>
      <xdr:row>37</xdr:row>
      <xdr:rowOff>158449</xdr:rowOff>
    </xdr:to>
    <xdr:sp macro="" textlink="">
      <xdr:nvSpPr>
        <xdr:cNvPr id="599" name="楕円 598">
          <a:extLst>
            <a:ext uri="{FF2B5EF4-FFF2-40B4-BE49-F238E27FC236}">
              <a16:creationId xmlns:a16="http://schemas.microsoft.com/office/drawing/2014/main" id="{25285E5D-02A7-4DC9-BBF5-C4FA778F1DEA}"/>
            </a:ext>
          </a:extLst>
        </xdr:cNvPr>
        <xdr:cNvSpPr/>
      </xdr:nvSpPr>
      <xdr:spPr>
        <a:xfrm>
          <a:off x="22110700" y="640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79726</xdr:rowOff>
    </xdr:from>
    <xdr:ext cx="534377" cy="259045"/>
    <xdr:sp macro="" textlink="">
      <xdr:nvSpPr>
        <xdr:cNvPr id="600" name="【一般廃棄物処理施設】&#10;一人当たり有形固定資産（償却資産）額該当値テキスト">
          <a:extLst>
            <a:ext uri="{FF2B5EF4-FFF2-40B4-BE49-F238E27FC236}">
              <a16:creationId xmlns:a16="http://schemas.microsoft.com/office/drawing/2014/main" id="{CBBBCBF7-F3AC-463A-856C-65429C8EBB08}"/>
            </a:ext>
          </a:extLst>
        </xdr:cNvPr>
        <xdr:cNvSpPr txBox="1"/>
      </xdr:nvSpPr>
      <xdr:spPr>
        <a:xfrm>
          <a:off x="22199600" y="625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99156</xdr:rowOff>
    </xdr:from>
    <xdr:to>
      <xdr:col>112</xdr:col>
      <xdr:colOff>38100</xdr:colOff>
      <xdr:row>38</xdr:row>
      <xdr:rowOff>29307</xdr:rowOff>
    </xdr:to>
    <xdr:sp macro="" textlink="">
      <xdr:nvSpPr>
        <xdr:cNvPr id="601" name="楕円 600">
          <a:extLst>
            <a:ext uri="{FF2B5EF4-FFF2-40B4-BE49-F238E27FC236}">
              <a16:creationId xmlns:a16="http://schemas.microsoft.com/office/drawing/2014/main" id="{BA9181F9-26A0-4027-B8F6-4D3F5C1E553B}"/>
            </a:ext>
          </a:extLst>
        </xdr:cNvPr>
        <xdr:cNvSpPr/>
      </xdr:nvSpPr>
      <xdr:spPr>
        <a:xfrm>
          <a:off x="21272500" y="64428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107649</xdr:rowOff>
    </xdr:from>
    <xdr:to>
      <xdr:col>116</xdr:col>
      <xdr:colOff>63500</xdr:colOff>
      <xdr:row>37</xdr:row>
      <xdr:rowOff>149956</xdr:rowOff>
    </xdr:to>
    <xdr:cxnSp macro="">
      <xdr:nvCxnSpPr>
        <xdr:cNvPr id="602" name="直線コネクタ 601">
          <a:extLst>
            <a:ext uri="{FF2B5EF4-FFF2-40B4-BE49-F238E27FC236}">
              <a16:creationId xmlns:a16="http://schemas.microsoft.com/office/drawing/2014/main" id="{5EAA620E-B7B7-4AF9-B169-525192766E6E}"/>
            </a:ext>
          </a:extLst>
        </xdr:cNvPr>
        <xdr:cNvCxnSpPr/>
      </xdr:nvCxnSpPr>
      <xdr:spPr>
        <a:xfrm flipV="1">
          <a:off x="21323300" y="6451299"/>
          <a:ext cx="8382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108431</xdr:rowOff>
    </xdr:from>
    <xdr:to>
      <xdr:col>107</xdr:col>
      <xdr:colOff>101600</xdr:colOff>
      <xdr:row>38</xdr:row>
      <xdr:rowOff>38581</xdr:rowOff>
    </xdr:to>
    <xdr:sp macro="" textlink="">
      <xdr:nvSpPr>
        <xdr:cNvPr id="603" name="楕円 602">
          <a:extLst>
            <a:ext uri="{FF2B5EF4-FFF2-40B4-BE49-F238E27FC236}">
              <a16:creationId xmlns:a16="http://schemas.microsoft.com/office/drawing/2014/main" id="{D01F01D8-9651-467A-B630-F229603A1AF7}"/>
            </a:ext>
          </a:extLst>
        </xdr:cNvPr>
        <xdr:cNvSpPr/>
      </xdr:nvSpPr>
      <xdr:spPr>
        <a:xfrm>
          <a:off x="20383500" y="64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149956</xdr:rowOff>
    </xdr:from>
    <xdr:to>
      <xdr:col>111</xdr:col>
      <xdr:colOff>177800</xdr:colOff>
      <xdr:row>37</xdr:row>
      <xdr:rowOff>159231</xdr:rowOff>
    </xdr:to>
    <xdr:cxnSp macro="">
      <xdr:nvCxnSpPr>
        <xdr:cNvPr id="604" name="直線コネクタ 603">
          <a:extLst>
            <a:ext uri="{FF2B5EF4-FFF2-40B4-BE49-F238E27FC236}">
              <a16:creationId xmlns:a16="http://schemas.microsoft.com/office/drawing/2014/main" id="{8C7EDDE5-138E-4B67-BC5A-E8957B3C06B3}"/>
            </a:ext>
          </a:extLst>
        </xdr:cNvPr>
        <xdr:cNvCxnSpPr/>
      </xdr:nvCxnSpPr>
      <xdr:spPr>
        <a:xfrm flipV="1">
          <a:off x="20434300" y="6493606"/>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113721</xdr:rowOff>
    </xdr:from>
    <xdr:to>
      <xdr:col>102</xdr:col>
      <xdr:colOff>165100</xdr:colOff>
      <xdr:row>38</xdr:row>
      <xdr:rowOff>43872</xdr:rowOff>
    </xdr:to>
    <xdr:sp macro="" textlink="">
      <xdr:nvSpPr>
        <xdr:cNvPr id="605" name="楕円 604">
          <a:extLst>
            <a:ext uri="{FF2B5EF4-FFF2-40B4-BE49-F238E27FC236}">
              <a16:creationId xmlns:a16="http://schemas.microsoft.com/office/drawing/2014/main" id="{479AAA82-55F2-4CCA-BE1F-581D4798FAAC}"/>
            </a:ext>
          </a:extLst>
        </xdr:cNvPr>
        <xdr:cNvSpPr/>
      </xdr:nvSpPr>
      <xdr:spPr>
        <a:xfrm>
          <a:off x="19494500" y="64573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159231</xdr:rowOff>
    </xdr:from>
    <xdr:to>
      <xdr:col>107</xdr:col>
      <xdr:colOff>50800</xdr:colOff>
      <xdr:row>37</xdr:row>
      <xdr:rowOff>164521</xdr:rowOff>
    </xdr:to>
    <xdr:cxnSp macro="">
      <xdr:nvCxnSpPr>
        <xdr:cNvPr id="606" name="直線コネクタ 605">
          <a:extLst>
            <a:ext uri="{FF2B5EF4-FFF2-40B4-BE49-F238E27FC236}">
              <a16:creationId xmlns:a16="http://schemas.microsoft.com/office/drawing/2014/main" id="{A6BD1880-DB3C-4AD3-BE73-5FDF1B5E8078}"/>
            </a:ext>
          </a:extLst>
        </xdr:cNvPr>
        <xdr:cNvCxnSpPr/>
      </xdr:nvCxnSpPr>
      <xdr:spPr>
        <a:xfrm flipV="1">
          <a:off x="19545300" y="6502881"/>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112676</xdr:rowOff>
    </xdr:from>
    <xdr:to>
      <xdr:col>98</xdr:col>
      <xdr:colOff>38100</xdr:colOff>
      <xdr:row>37</xdr:row>
      <xdr:rowOff>42826</xdr:rowOff>
    </xdr:to>
    <xdr:sp macro="" textlink="">
      <xdr:nvSpPr>
        <xdr:cNvPr id="607" name="楕円 606">
          <a:extLst>
            <a:ext uri="{FF2B5EF4-FFF2-40B4-BE49-F238E27FC236}">
              <a16:creationId xmlns:a16="http://schemas.microsoft.com/office/drawing/2014/main" id="{1207C83C-52ED-4F10-A6F9-8301A86EFE93}"/>
            </a:ext>
          </a:extLst>
        </xdr:cNvPr>
        <xdr:cNvSpPr/>
      </xdr:nvSpPr>
      <xdr:spPr>
        <a:xfrm>
          <a:off x="18605500" y="62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163476</xdr:rowOff>
    </xdr:from>
    <xdr:to>
      <xdr:col>102</xdr:col>
      <xdr:colOff>114300</xdr:colOff>
      <xdr:row>37</xdr:row>
      <xdr:rowOff>164521</xdr:rowOff>
    </xdr:to>
    <xdr:cxnSp macro="">
      <xdr:nvCxnSpPr>
        <xdr:cNvPr id="608" name="直線コネクタ 607">
          <a:extLst>
            <a:ext uri="{FF2B5EF4-FFF2-40B4-BE49-F238E27FC236}">
              <a16:creationId xmlns:a16="http://schemas.microsoft.com/office/drawing/2014/main" id="{66320B1B-D046-42EE-843B-E38DA8076989}"/>
            </a:ext>
          </a:extLst>
        </xdr:cNvPr>
        <xdr:cNvCxnSpPr/>
      </xdr:nvCxnSpPr>
      <xdr:spPr>
        <a:xfrm>
          <a:off x="18656300" y="6335676"/>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142309</xdr:rowOff>
    </xdr:from>
    <xdr:ext cx="534377" cy="259045"/>
    <xdr:sp macro="" textlink="">
      <xdr:nvSpPr>
        <xdr:cNvPr id="609" name="n_1aveValue【一般廃棄物処理施設】&#10;一人当たり有形固定資産（償却資産）額">
          <a:extLst>
            <a:ext uri="{FF2B5EF4-FFF2-40B4-BE49-F238E27FC236}">
              <a16:creationId xmlns:a16="http://schemas.microsoft.com/office/drawing/2014/main" id="{46FE6DF3-664E-4882-9C26-C8D349AD6029}"/>
            </a:ext>
          </a:extLst>
        </xdr:cNvPr>
        <xdr:cNvSpPr txBox="1"/>
      </xdr:nvSpPr>
      <xdr:spPr>
        <a:xfrm>
          <a:off x="21043411" y="6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10" name="n_2aveValue【一般廃棄物処理施設】&#10;一人当たり有形固定資産（償却資産）額">
          <a:extLst>
            <a:ext uri="{FF2B5EF4-FFF2-40B4-BE49-F238E27FC236}">
              <a16:creationId xmlns:a16="http://schemas.microsoft.com/office/drawing/2014/main" id="{A64F1471-18AC-4B4A-948D-D9F86CFBC6DF}"/>
            </a:ext>
          </a:extLst>
        </xdr:cNvPr>
        <xdr:cNvSpPr txBox="1"/>
      </xdr:nvSpPr>
      <xdr:spPr>
        <a:xfrm>
          <a:off x="20167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11" name="n_3aveValue【一般廃棄物処理施設】&#10;一人当たり有形固定資産（償却資産）額">
          <a:extLst>
            <a:ext uri="{FF2B5EF4-FFF2-40B4-BE49-F238E27FC236}">
              <a16:creationId xmlns:a16="http://schemas.microsoft.com/office/drawing/2014/main" id="{0DB13B23-4969-4245-99EF-D22E9E79616D}"/>
            </a:ext>
          </a:extLst>
        </xdr:cNvPr>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2" name="n_4aveValue【一般廃棄物処理施設】&#10;一人当たり有形固定資産（償却資産）額">
          <a:extLst>
            <a:ext uri="{FF2B5EF4-FFF2-40B4-BE49-F238E27FC236}">
              <a16:creationId xmlns:a16="http://schemas.microsoft.com/office/drawing/2014/main" id="{E6C38140-DBDB-4AD3-AF93-4C0E1FD33A08}"/>
            </a:ext>
          </a:extLst>
        </xdr:cNvPr>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45833</xdr:rowOff>
    </xdr:from>
    <xdr:ext cx="534377" cy="259045"/>
    <xdr:sp macro="" textlink="">
      <xdr:nvSpPr>
        <xdr:cNvPr id="613" name="n_1mainValue【一般廃棄物処理施設】&#10;一人当たり有形固定資産（償却資産）額">
          <a:extLst>
            <a:ext uri="{FF2B5EF4-FFF2-40B4-BE49-F238E27FC236}">
              <a16:creationId xmlns:a16="http://schemas.microsoft.com/office/drawing/2014/main" id="{F2301C1E-B982-4327-A044-7AF98CE6D62E}"/>
            </a:ext>
          </a:extLst>
        </xdr:cNvPr>
        <xdr:cNvSpPr txBox="1"/>
      </xdr:nvSpPr>
      <xdr:spPr>
        <a:xfrm>
          <a:off x="21043411" y="62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55108</xdr:rowOff>
    </xdr:from>
    <xdr:ext cx="534377" cy="259045"/>
    <xdr:sp macro="" textlink="">
      <xdr:nvSpPr>
        <xdr:cNvPr id="614" name="n_2mainValue【一般廃棄物処理施設】&#10;一人当たり有形固定資産（償却資産）額">
          <a:extLst>
            <a:ext uri="{FF2B5EF4-FFF2-40B4-BE49-F238E27FC236}">
              <a16:creationId xmlns:a16="http://schemas.microsoft.com/office/drawing/2014/main" id="{8CDD71EB-24B8-41A9-ADF1-FF7F60684266}"/>
            </a:ext>
          </a:extLst>
        </xdr:cNvPr>
        <xdr:cNvSpPr txBox="1"/>
      </xdr:nvSpPr>
      <xdr:spPr>
        <a:xfrm>
          <a:off x="20167111" y="62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60398</xdr:rowOff>
    </xdr:from>
    <xdr:ext cx="534377" cy="259045"/>
    <xdr:sp macro="" textlink="">
      <xdr:nvSpPr>
        <xdr:cNvPr id="615" name="n_3mainValue【一般廃棄物処理施設】&#10;一人当たり有形固定資産（償却資産）額">
          <a:extLst>
            <a:ext uri="{FF2B5EF4-FFF2-40B4-BE49-F238E27FC236}">
              <a16:creationId xmlns:a16="http://schemas.microsoft.com/office/drawing/2014/main" id="{630B15D1-6898-4671-84A6-52CF6813B3D0}"/>
            </a:ext>
          </a:extLst>
        </xdr:cNvPr>
        <xdr:cNvSpPr txBox="1"/>
      </xdr:nvSpPr>
      <xdr:spPr>
        <a:xfrm>
          <a:off x="19278111" y="62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59353</xdr:rowOff>
    </xdr:from>
    <xdr:ext cx="534377" cy="259045"/>
    <xdr:sp macro="" textlink="">
      <xdr:nvSpPr>
        <xdr:cNvPr id="616" name="n_4mainValue【一般廃棄物処理施設】&#10;一人当たり有形固定資産（償却資産）額">
          <a:extLst>
            <a:ext uri="{FF2B5EF4-FFF2-40B4-BE49-F238E27FC236}">
              <a16:creationId xmlns:a16="http://schemas.microsoft.com/office/drawing/2014/main" id="{805CE0CC-3910-43DF-BEBF-62BF0BBE3110}"/>
            </a:ext>
          </a:extLst>
        </xdr:cNvPr>
        <xdr:cNvSpPr txBox="1"/>
      </xdr:nvSpPr>
      <xdr:spPr>
        <a:xfrm>
          <a:off x="18389111" y="60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a:extLst>
            <a:ext uri="{FF2B5EF4-FFF2-40B4-BE49-F238E27FC236}">
              <a16:creationId xmlns:a16="http://schemas.microsoft.com/office/drawing/2014/main" id="{84D4AE6F-1D69-4B28-B9D3-2F0721F899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a:extLst>
            <a:ext uri="{FF2B5EF4-FFF2-40B4-BE49-F238E27FC236}">
              <a16:creationId xmlns:a16="http://schemas.microsoft.com/office/drawing/2014/main" id="{E30793DD-ACCF-43A3-B6DD-DD921F05B6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a:extLst>
            <a:ext uri="{FF2B5EF4-FFF2-40B4-BE49-F238E27FC236}">
              <a16:creationId xmlns:a16="http://schemas.microsoft.com/office/drawing/2014/main" id="{A8CC7B28-B2D3-4059-8F72-C01CEAC928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a:extLst>
            <a:ext uri="{FF2B5EF4-FFF2-40B4-BE49-F238E27FC236}">
              <a16:creationId xmlns:a16="http://schemas.microsoft.com/office/drawing/2014/main" id="{17FE0DE6-CDCE-4C52-9902-058BED4A88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a:extLst>
            <a:ext uri="{FF2B5EF4-FFF2-40B4-BE49-F238E27FC236}">
              <a16:creationId xmlns:a16="http://schemas.microsoft.com/office/drawing/2014/main" id="{09608D89-09C0-4FA1-A234-DC71B93F03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a:extLst>
            <a:ext uri="{FF2B5EF4-FFF2-40B4-BE49-F238E27FC236}">
              <a16:creationId xmlns:a16="http://schemas.microsoft.com/office/drawing/2014/main" id="{46E18A37-E8C9-4439-B2E9-F1B8EFFB68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a:extLst>
            <a:ext uri="{FF2B5EF4-FFF2-40B4-BE49-F238E27FC236}">
              <a16:creationId xmlns:a16="http://schemas.microsoft.com/office/drawing/2014/main" id="{399F830B-4AEC-4D79-A59F-E89A626DA4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a:extLst>
            <a:ext uri="{FF2B5EF4-FFF2-40B4-BE49-F238E27FC236}">
              <a16:creationId xmlns:a16="http://schemas.microsoft.com/office/drawing/2014/main" id="{D01A5A34-0BF6-4F36-B8EA-8127D400F6F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a:extLst>
            <a:ext uri="{FF2B5EF4-FFF2-40B4-BE49-F238E27FC236}">
              <a16:creationId xmlns:a16="http://schemas.microsoft.com/office/drawing/2014/main" id="{E42C4B0F-E1FE-400C-BE76-6A7B0F2CFB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a:extLst>
            <a:ext uri="{FF2B5EF4-FFF2-40B4-BE49-F238E27FC236}">
              <a16:creationId xmlns:a16="http://schemas.microsoft.com/office/drawing/2014/main" id="{CC2E62A5-F7BE-4BC2-8D29-73F96F7A08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7" name="テキスト ボックス 626">
          <a:extLst>
            <a:ext uri="{FF2B5EF4-FFF2-40B4-BE49-F238E27FC236}">
              <a16:creationId xmlns:a16="http://schemas.microsoft.com/office/drawing/2014/main" id="{A1AAA58D-E5E6-479B-9631-E0FA15B7EAB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8" name="直線コネクタ 627">
          <a:extLst>
            <a:ext uri="{FF2B5EF4-FFF2-40B4-BE49-F238E27FC236}">
              <a16:creationId xmlns:a16="http://schemas.microsoft.com/office/drawing/2014/main" id="{DB9B002F-F1DB-4F08-A64D-F5E6FFF3061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9" name="テキスト ボックス 628">
          <a:extLst>
            <a:ext uri="{FF2B5EF4-FFF2-40B4-BE49-F238E27FC236}">
              <a16:creationId xmlns:a16="http://schemas.microsoft.com/office/drawing/2014/main" id="{300E5401-0434-48E6-96AC-8EDADB422125}"/>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0" name="直線コネクタ 629">
          <a:extLst>
            <a:ext uri="{FF2B5EF4-FFF2-40B4-BE49-F238E27FC236}">
              <a16:creationId xmlns:a16="http://schemas.microsoft.com/office/drawing/2014/main" id="{065A844E-EF21-424F-B740-5D72ADFD8CE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1" name="テキスト ボックス 630">
          <a:extLst>
            <a:ext uri="{FF2B5EF4-FFF2-40B4-BE49-F238E27FC236}">
              <a16:creationId xmlns:a16="http://schemas.microsoft.com/office/drawing/2014/main" id="{9FF86FC6-00E0-46DD-80AF-AE5662A4A81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2" name="直線コネクタ 631">
          <a:extLst>
            <a:ext uri="{FF2B5EF4-FFF2-40B4-BE49-F238E27FC236}">
              <a16:creationId xmlns:a16="http://schemas.microsoft.com/office/drawing/2014/main" id="{78EA9C4E-546D-494B-8F08-45668931BFF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3" name="テキスト ボックス 632">
          <a:extLst>
            <a:ext uri="{FF2B5EF4-FFF2-40B4-BE49-F238E27FC236}">
              <a16:creationId xmlns:a16="http://schemas.microsoft.com/office/drawing/2014/main" id="{06969AD3-4E37-4425-B13C-5B30DB03C6C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4" name="直線コネクタ 633">
          <a:extLst>
            <a:ext uri="{FF2B5EF4-FFF2-40B4-BE49-F238E27FC236}">
              <a16:creationId xmlns:a16="http://schemas.microsoft.com/office/drawing/2014/main" id="{6C611BC2-8341-4CCB-A126-C9466D93A4F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5" name="テキスト ボックス 634">
          <a:extLst>
            <a:ext uri="{FF2B5EF4-FFF2-40B4-BE49-F238E27FC236}">
              <a16:creationId xmlns:a16="http://schemas.microsoft.com/office/drawing/2014/main" id="{113523DF-91B9-478A-B49F-5BDA73B83FE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6" name="直線コネクタ 635">
          <a:extLst>
            <a:ext uri="{FF2B5EF4-FFF2-40B4-BE49-F238E27FC236}">
              <a16:creationId xmlns:a16="http://schemas.microsoft.com/office/drawing/2014/main" id="{8D9A2C8F-967B-4C60-9E62-606E7DA73BD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7" name="テキスト ボックス 636">
          <a:extLst>
            <a:ext uri="{FF2B5EF4-FFF2-40B4-BE49-F238E27FC236}">
              <a16:creationId xmlns:a16="http://schemas.microsoft.com/office/drawing/2014/main" id="{428C113B-5FD0-4E28-A74B-A97B243E21E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8" name="直線コネクタ 637">
          <a:extLst>
            <a:ext uri="{FF2B5EF4-FFF2-40B4-BE49-F238E27FC236}">
              <a16:creationId xmlns:a16="http://schemas.microsoft.com/office/drawing/2014/main" id="{0B0986B8-B884-44AB-AF41-D640AF2112C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9" name="テキスト ボックス 638">
          <a:extLst>
            <a:ext uri="{FF2B5EF4-FFF2-40B4-BE49-F238E27FC236}">
              <a16:creationId xmlns:a16="http://schemas.microsoft.com/office/drawing/2014/main" id="{DB739B26-0882-45FC-A945-A6CDB5A7A302}"/>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0" name="直線コネクタ 639">
          <a:extLst>
            <a:ext uri="{FF2B5EF4-FFF2-40B4-BE49-F238E27FC236}">
              <a16:creationId xmlns:a16="http://schemas.microsoft.com/office/drawing/2014/main" id="{CDE39E9D-2FDA-41B5-AFD5-4003CDC5E9B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41" name="テキスト ボックス 640">
          <a:extLst>
            <a:ext uri="{FF2B5EF4-FFF2-40B4-BE49-F238E27FC236}">
              <a16:creationId xmlns:a16="http://schemas.microsoft.com/office/drawing/2014/main" id="{6D93FB98-6A59-4369-B203-FF06CB76821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a:extLst>
            <a:ext uri="{FF2B5EF4-FFF2-40B4-BE49-F238E27FC236}">
              <a16:creationId xmlns:a16="http://schemas.microsoft.com/office/drawing/2014/main" id="{56096210-822C-4940-BB4B-437CE3606C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3" name="直線コネクタ 642">
          <a:extLst>
            <a:ext uri="{FF2B5EF4-FFF2-40B4-BE49-F238E27FC236}">
              <a16:creationId xmlns:a16="http://schemas.microsoft.com/office/drawing/2014/main" id="{D4B92C8A-46CC-4FAE-9703-D3BE7EA793B9}"/>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4" name="【保健センター・保健所】&#10;有形固定資産減価償却率最小値テキスト">
          <a:extLst>
            <a:ext uri="{FF2B5EF4-FFF2-40B4-BE49-F238E27FC236}">
              <a16:creationId xmlns:a16="http://schemas.microsoft.com/office/drawing/2014/main" id="{9DB528DD-6D09-4B94-A45E-E44ABF341D64}"/>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5" name="直線コネクタ 644">
          <a:extLst>
            <a:ext uri="{FF2B5EF4-FFF2-40B4-BE49-F238E27FC236}">
              <a16:creationId xmlns:a16="http://schemas.microsoft.com/office/drawing/2014/main" id="{CF08C92D-4591-4F53-B44C-305B303CCBBE}"/>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6" name="【保健センター・保健所】&#10;有形固定資産減価償却率最大値テキスト">
          <a:extLst>
            <a:ext uri="{FF2B5EF4-FFF2-40B4-BE49-F238E27FC236}">
              <a16:creationId xmlns:a16="http://schemas.microsoft.com/office/drawing/2014/main" id="{E3A6EEB6-F931-4096-93E3-260FD9091429}"/>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7" name="直線コネクタ 646">
          <a:extLst>
            <a:ext uri="{FF2B5EF4-FFF2-40B4-BE49-F238E27FC236}">
              <a16:creationId xmlns:a16="http://schemas.microsoft.com/office/drawing/2014/main" id="{0CA8C091-B830-4CFF-8CC0-3B07C1626E23}"/>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8" name="【保健センター・保健所】&#10;有形固定資産減価償却率平均値テキスト">
          <a:extLst>
            <a:ext uri="{FF2B5EF4-FFF2-40B4-BE49-F238E27FC236}">
              <a16:creationId xmlns:a16="http://schemas.microsoft.com/office/drawing/2014/main" id="{37FB8268-E624-4BC7-AC09-D059FA0EAA14}"/>
            </a:ext>
          </a:extLst>
        </xdr:cNvPr>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9" name="フローチャート: 判断 648">
          <a:extLst>
            <a:ext uri="{FF2B5EF4-FFF2-40B4-BE49-F238E27FC236}">
              <a16:creationId xmlns:a16="http://schemas.microsoft.com/office/drawing/2014/main" id="{405CE5F1-9114-4A11-BABA-70D3ACD212EE}"/>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50" name="フローチャート: 判断 649">
          <a:extLst>
            <a:ext uri="{FF2B5EF4-FFF2-40B4-BE49-F238E27FC236}">
              <a16:creationId xmlns:a16="http://schemas.microsoft.com/office/drawing/2014/main" id="{50161017-E525-4901-8517-3ECE52991D60}"/>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51" name="フローチャート: 判断 650">
          <a:extLst>
            <a:ext uri="{FF2B5EF4-FFF2-40B4-BE49-F238E27FC236}">
              <a16:creationId xmlns:a16="http://schemas.microsoft.com/office/drawing/2014/main" id="{89B581A6-D79B-4644-9721-84D3D204F9B8}"/>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2" name="フローチャート: 判断 651">
          <a:extLst>
            <a:ext uri="{FF2B5EF4-FFF2-40B4-BE49-F238E27FC236}">
              <a16:creationId xmlns:a16="http://schemas.microsoft.com/office/drawing/2014/main" id="{B39749D8-2F02-479E-A418-A04984D7F5FC}"/>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3" name="フローチャート: 判断 652">
          <a:extLst>
            <a:ext uri="{FF2B5EF4-FFF2-40B4-BE49-F238E27FC236}">
              <a16:creationId xmlns:a16="http://schemas.microsoft.com/office/drawing/2014/main" id="{7B1EA7C5-22F8-4634-BDBA-ADBC9F057EA6}"/>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9BC2EC81-2146-4C74-8C5A-12A109F12D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E3B276C5-9EEF-4C81-998E-5E40A0C50D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14826DA7-B11A-436D-B32A-DE887F7582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48826CFD-88F4-47A3-9CFD-2CBED12CBD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DBB6FF81-11CB-45D7-93CC-E6144D15F6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659" name="楕円 658">
          <a:extLst>
            <a:ext uri="{FF2B5EF4-FFF2-40B4-BE49-F238E27FC236}">
              <a16:creationId xmlns:a16="http://schemas.microsoft.com/office/drawing/2014/main" id="{5F606D3B-0FE1-43A0-87A1-92F27620717D}"/>
            </a:ext>
          </a:extLst>
        </xdr:cNvPr>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660" name="【保健センター・保健所】&#10;有形固定資産減価償却率該当値テキスト">
          <a:extLst>
            <a:ext uri="{FF2B5EF4-FFF2-40B4-BE49-F238E27FC236}">
              <a16:creationId xmlns:a16="http://schemas.microsoft.com/office/drawing/2014/main" id="{BF52AAF0-ABF4-4170-BF05-CCF3FB66D7CF}"/>
            </a:ext>
          </a:extLst>
        </xdr:cNvPr>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661" name="楕円 660">
          <a:extLst>
            <a:ext uri="{FF2B5EF4-FFF2-40B4-BE49-F238E27FC236}">
              <a16:creationId xmlns:a16="http://schemas.microsoft.com/office/drawing/2014/main" id="{301F041E-72E8-4811-AA8F-45E6BACC70A0}"/>
            </a:ext>
          </a:extLst>
        </xdr:cNvPr>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106135</xdr:rowOff>
    </xdr:to>
    <xdr:cxnSp macro="">
      <xdr:nvCxnSpPr>
        <xdr:cNvPr id="662" name="直線コネクタ 661">
          <a:extLst>
            <a:ext uri="{FF2B5EF4-FFF2-40B4-BE49-F238E27FC236}">
              <a16:creationId xmlns:a16="http://schemas.microsoft.com/office/drawing/2014/main" id="{9801EF88-CBD8-44B1-9A22-AC5512AD6CC1}"/>
            </a:ext>
          </a:extLst>
        </xdr:cNvPr>
        <xdr:cNvCxnSpPr/>
      </xdr:nvCxnSpPr>
      <xdr:spPr>
        <a:xfrm>
          <a:off x="15481300" y="10499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663" name="楕円 662">
          <a:extLst>
            <a:ext uri="{FF2B5EF4-FFF2-40B4-BE49-F238E27FC236}">
              <a16:creationId xmlns:a16="http://schemas.microsoft.com/office/drawing/2014/main" id="{7EB2BB21-8E03-4E50-96A6-2EDE2D111C13}"/>
            </a:ext>
          </a:extLst>
        </xdr:cNvPr>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40822</xdr:rowOff>
    </xdr:to>
    <xdr:cxnSp macro="">
      <xdr:nvCxnSpPr>
        <xdr:cNvPr id="664" name="直線コネクタ 663">
          <a:extLst>
            <a:ext uri="{FF2B5EF4-FFF2-40B4-BE49-F238E27FC236}">
              <a16:creationId xmlns:a16="http://schemas.microsoft.com/office/drawing/2014/main" id="{111BFCC8-6CA6-49FB-B6B2-90C0BF9FA0AE}"/>
            </a:ext>
          </a:extLst>
        </xdr:cNvPr>
        <xdr:cNvCxnSpPr/>
      </xdr:nvCxnSpPr>
      <xdr:spPr>
        <a:xfrm>
          <a:off x="14592300" y="104731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665" name="楕円 664">
          <a:extLst>
            <a:ext uri="{FF2B5EF4-FFF2-40B4-BE49-F238E27FC236}">
              <a16:creationId xmlns:a16="http://schemas.microsoft.com/office/drawing/2014/main" id="{672650BF-9582-40EC-B2B9-41B9D0F891B1}"/>
            </a:ext>
          </a:extLst>
        </xdr:cNvPr>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61</xdr:row>
      <xdr:rowOff>14696</xdr:rowOff>
    </xdr:to>
    <xdr:cxnSp macro="">
      <xdr:nvCxnSpPr>
        <xdr:cNvPr id="666" name="直線コネクタ 665">
          <a:extLst>
            <a:ext uri="{FF2B5EF4-FFF2-40B4-BE49-F238E27FC236}">
              <a16:creationId xmlns:a16="http://schemas.microsoft.com/office/drawing/2014/main" id="{2698D7C1-A400-484F-AE50-07799C1DF7AC}"/>
            </a:ext>
          </a:extLst>
        </xdr:cNvPr>
        <xdr:cNvCxnSpPr/>
      </xdr:nvCxnSpPr>
      <xdr:spPr>
        <a:xfrm>
          <a:off x="13703300" y="104078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667" name="楕円 666">
          <a:extLst>
            <a:ext uri="{FF2B5EF4-FFF2-40B4-BE49-F238E27FC236}">
              <a16:creationId xmlns:a16="http://schemas.microsoft.com/office/drawing/2014/main" id="{9C3AAED9-743A-464D-A94E-51C9120E0477}"/>
            </a:ext>
          </a:extLst>
        </xdr:cNvPr>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120831</xdr:rowOff>
    </xdr:to>
    <xdr:cxnSp macro="">
      <xdr:nvCxnSpPr>
        <xdr:cNvPr id="668" name="直線コネクタ 667">
          <a:extLst>
            <a:ext uri="{FF2B5EF4-FFF2-40B4-BE49-F238E27FC236}">
              <a16:creationId xmlns:a16="http://schemas.microsoft.com/office/drawing/2014/main" id="{30D2086C-6618-4E3B-87BB-DF0A520AF468}"/>
            </a:ext>
          </a:extLst>
        </xdr:cNvPr>
        <xdr:cNvCxnSpPr/>
      </xdr:nvCxnSpPr>
      <xdr:spPr>
        <a:xfrm>
          <a:off x="12814300" y="103392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9" name="n_1aveValue【保健センター・保健所】&#10;有形固定資産減価償却率">
          <a:extLst>
            <a:ext uri="{FF2B5EF4-FFF2-40B4-BE49-F238E27FC236}">
              <a16:creationId xmlns:a16="http://schemas.microsoft.com/office/drawing/2014/main" id="{0BAFDEA9-A08A-443D-A963-89C87379FEBC}"/>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70" name="n_2aveValue【保健センター・保健所】&#10;有形固定資産減価償却率">
          <a:extLst>
            <a:ext uri="{FF2B5EF4-FFF2-40B4-BE49-F238E27FC236}">
              <a16:creationId xmlns:a16="http://schemas.microsoft.com/office/drawing/2014/main" id="{ED59165D-BDFC-4BDF-8F9C-D4044EFEF9B7}"/>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71" name="n_3aveValue【保健センター・保健所】&#10;有形固定資産減価償却率">
          <a:extLst>
            <a:ext uri="{FF2B5EF4-FFF2-40B4-BE49-F238E27FC236}">
              <a16:creationId xmlns:a16="http://schemas.microsoft.com/office/drawing/2014/main" id="{CFDAED84-A13F-47EA-A9F4-7933CCD2D66E}"/>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2" name="n_4aveValue【保健センター・保健所】&#10;有形固定資産減価償却率">
          <a:extLst>
            <a:ext uri="{FF2B5EF4-FFF2-40B4-BE49-F238E27FC236}">
              <a16:creationId xmlns:a16="http://schemas.microsoft.com/office/drawing/2014/main" id="{C0EAC33D-4FE5-4E93-A714-6DF1ACB4057D}"/>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673" name="n_1mainValue【保健センター・保健所】&#10;有形固定資産減価償却率">
          <a:extLst>
            <a:ext uri="{FF2B5EF4-FFF2-40B4-BE49-F238E27FC236}">
              <a16:creationId xmlns:a16="http://schemas.microsoft.com/office/drawing/2014/main" id="{01106F41-9E92-42A5-B4E5-1944B60DC6CC}"/>
            </a:ext>
          </a:extLst>
        </xdr:cNvPr>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674" name="n_2mainValue【保健センター・保健所】&#10;有形固定資産減価償却率">
          <a:extLst>
            <a:ext uri="{FF2B5EF4-FFF2-40B4-BE49-F238E27FC236}">
              <a16:creationId xmlns:a16="http://schemas.microsoft.com/office/drawing/2014/main" id="{4B6CA9D0-32B1-40CB-9D3A-FD5220B5894A}"/>
            </a:ext>
          </a:extLst>
        </xdr:cNvPr>
        <xdr:cNvSpPr txBox="1"/>
      </xdr:nvSpPr>
      <xdr:spPr>
        <a:xfrm>
          <a:off x="14389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75" name="n_3mainValue【保健センター・保健所】&#10;有形固定資産減価償却率">
          <a:extLst>
            <a:ext uri="{FF2B5EF4-FFF2-40B4-BE49-F238E27FC236}">
              <a16:creationId xmlns:a16="http://schemas.microsoft.com/office/drawing/2014/main" id="{E2239B94-3787-4058-82DF-1BAC82A1A873}"/>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94178</xdr:rowOff>
    </xdr:from>
    <xdr:ext cx="405111" cy="259045"/>
    <xdr:sp macro="" textlink="">
      <xdr:nvSpPr>
        <xdr:cNvPr id="676" name="n_4mainValue【保健センター・保健所】&#10;有形固定資産減価償却率">
          <a:extLst>
            <a:ext uri="{FF2B5EF4-FFF2-40B4-BE49-F238E27FC236}">
              <a16:creationId xmlns:a16="http://schemas.microsoft.com/office/drawing/2014/main" id="{E2A05662-BE57-448C-B96F-F19C90D71C4D}"/>
            </a:ext>
          </a:extLst>
        </xdr:cNvPr>
        <xdr:cNvSpPr txBox="1"/>
      </xdr:nvSpPr>
      <xdr:spPr>
        <a:xfrm>
          <a:off x="12611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a:extLst>
            <a:ext uri="{FF2B5EF4-FFF2-40B4-BE49-F238E27FC236}">
              <a16:creationId xmlns:a16="http://schemas.microsoft.com/office/drawing/2014/main" id="{87AF32D9-9A81-41E7-859B-724D5FE8A9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a:extLst>
            <a:ext uri="{FF2B5EF4-FFF2-40B4-BE49-F238E27FC236}">
              <a16:creationId xmlns:a16="http://schemas.microsoft.com/office/drawing/2014/main" id="{D3A0BFBA-FB3B-45AB-A9D3-8CEF21482C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a:extLst>
            <a:ext uri="{FF2B5EF4-FFF2-40B4-BE49-F238E27FC236}">
              <a16:creationId xmlns:a16="http://schemas.microsoft.com/office/drawing/2014/main" id="{B1195351-879A-496A-AFFD-2820168DEB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a:extLst>
            <a:ext uri="{FF2B5EF4-FFF2-40B4-BE49-F238E27FC236}">
              <a16:creationId xmlns:a16="http://schemas.microsoft.com/office/drawing/2014/main" id="{09EC1BF4-7C6B-46CA-8485-C1B3195AF95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a:extLst>
            <a:ext uri="{FF2B5EF4-FFF2-40B4-BE49-F238E27FC236}">
              <a16:creationId xmlns:a16="http://schemas.microsoft.com/office/drawing/2014/main" id="{3CC26D00-0370-48A8-A381-48D316CC89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a:extLst>
            <a:ext uri="{FF2B5EF4-FFF2-40B4-BE49-F238E27FC236}">
              <a16:creationId xmlns:a16="http://schemas.microsoft.com/office/drawing/2014/main" id="{C82B706E-86C3-4313-97AA-CBFB84BEB4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a:extLst>
            <a:ext uri="{FF2B5EF4-FFF2-40B4-BE49-F238E27FC236}">
              <a16:creationId xmlns:a16="http://schemas.microsoft.com/office/drawing/2014/main" id="{29410131-3BA8-4CF3-A684-117CB5C6CF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a:extLst>
            <a:ext uri="{FF2B5EF4-FFF2-40B4-BE49-F238E27FC236}">
              <a16:creationId xmlns:a16="http://schemas.microsoft.com/office/drawing/2014/main" id="{57AB026E-421A-44CD-8BCF-B9D6BAA54C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a:extLst>
            <a:ext uri="{FF2B5EF4-FFF2-40B4-BE49-F238E27FC236}">
              <a16:creationId xmlns:a16="http://schemas.microsoft.com/office/drawing/2014/main" id="{13BC5900-1734-4B86-8CA3-7BDB43C4CB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a:extLst>
            <a:ext uri="{FF2B5EF4-FFF2-40B4-BE49-F238E27FC236}">
              <a16:creationId xmlns:a16="http://schemas.microsoft.com/office/drawing/2014/main" id="{FB691B99-A4E8-4297-BD8F-AED24C56F0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a:extLst>
            <a:ext uri="{FF2B5EF4-FFF2-40B4-BE49-F238E27FC236}">
              <a16:creationId xmlns:a16="http://schemas.microsoft.com/office/drawing/2014/main" id="{588B8801-C31D-4457-B291-B162AE59691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a:extLst>
            <a:ext uri="{FF2B5EF4-FFF2-40B4-BE49-F238E27FC236}">
              <a16:creationId xmlns:a16="http://schemas.microsoft.com/office/drawing/2014/main" id="{65DA0E33-A932-4770-95D5-196E23C5DEF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a:extLst>
            <a:ext uri="{FF2B5EF4-FFF2-40B4-BE49-F238E27FC236}">
              <a16:creationId xmlns:a16="http://schemas.microsoft.com/office/drawing/2014/main" id="{87CF4508-772C-4B67-8382-25EAD3626EF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a:extLst>
            <a:ext uri="{FF2B5EF4-FFF2-40B4-BE49-F238E27FC236}">
              <a16:creationId xmlns:a16="http://schemas.microsoft.com/office/drawing/2014/main" id="{578E0A1A-21B8-4AF5-ACA1-89EB1614175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a:extLst>
            <a:ext uri="{FF2B5EF4-FFF2-40B4-BE49-F238E27FC236}">
              <a16:creationId xmlns:a16="http://schemas.microsoft.com/office/drawing/2014/main" id="{EBC97502-879C-4C39-9888-9BCB0801D35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a:extLst>
            <a:ext uri="{FF2B5EF4-FFF2-40B4-BE49-F238E27FC236}">
              <a16:creationId xmlns:a16="http://schemas.microsoft.com/office/drawing/2014/main" id="{381A1D92-4104-4F32-A7F0-80664FCC169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a:extLst>
            <a:ext uri="{FF2B5EF4-FFF2-40B4-BE49-F238E27FC236}">
              <a16:creationId xmlns:a16="http://schemas.microsoft.com/office/drawing/2014/main" id="{8AA6955E-A9C2-4158-B58B-A9EA565495F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a:extLst>
            <a:ext uri="{FF2B5EF4-FFF2-40B4-BE49-F238E27FC236}">
              <a16:creationId xmlns:a16="http://schemas.microsoft.com/office/drawing/2014/main" id="{1118F211-DDA0-46C0-BCD9-A521B54334F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a:extLst>
            <a:ext uri="{FF2B5EF4-FFF2-40B4-BE49-F238E27FC236}">
              <a16:creationId xmlns:a16="http://schemas.microsoft.com/office/drawing/2014/main" id="{A59E2C32-6D62-4736-A0D7-8BC73A51D0C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a:extLst>
            <a:ext uri="{FF2B5EF4-FFF2-40B4-BE49-F238E27FC236}">
              <a16:creationId xmlns:a16="http://schemas.microsoft.com/office/drawing/2014/main" id="{D5A90FF3-B04C-4255-B648-18F9DB6F1EE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E426A2C1-38CF-47CA-8155-A2DDBD95C7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39E8CE12-671E-4CFA-944A-44C0622AB86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a:extLst>
            <a:ext uri="{FF2B5EF4-FFF2-40B4-BE49-F238E27FC236}">
              <a16:creationId xmlns:a16="http://schemas.microsoft.com/office/drawing/2014/main" id="{69ECA6EA-949B-43E0-8FEC-5E99ADD7E53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700" name="直線コネクタ 699">
          <a:extLst>
            <a:ext uri="{FF2B5EF4-FFF2-40B4-BE49-F238E27FC236}">
              <a16:creationId xmlns:a16="http://schemas.microsoft.com/office/drawing/2014/main" id="{7FB9F7CF-CB7A-45E9-A822-31DF89FE42F0}"/>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701" name="【保健センター・保健所】&#10;一人当たり面積最小値テキスト">
          <a:extLst>
            <a:ext uri="{FF2B5EF4-FFF2-40B4-BE49-F238E27FC236}">
              <a16:creationId xmlns:a16="http://schemas.microsoft.com/office/drawing/2014/main" id="{7A8518FB-E6AE-4B83-B5A2-0836FEDDA043}"/>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2" name="直線コネクタ 701">
          <a:extLst>
            <a:ext uri="{FF2B5EF4-FFF2-40B4-BE49-F238E27FC236}">
              <a16:creationId xmlns:a16="http://schemas.microsoft.com/office/drawing/2014/main" id="{2718C689-C17D-4FCB-8B50-CED3DAAB2A55}"/>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3" name="【保健センター・保健所】&#10;一人当たり面積最大値テキスト">
          <a:extLst>
            <a:ext uri="{FF2B5EF4-FFF2-40B4-BE49-F238E27FC236}">
              <a16:creationId xmlns:a16="http://schemas.microsoft.com/office/drawing/2014/main" id="{883949EB-52E2-4D9A-A143-74C970234CE0}"/>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4" name="直線コネクタ 703">
          <a:extLst>
            <a:ext uri="{FF2B5EF4-FFF2-40B4-BE49-F238E27FC236}">
              <a16:creationId xmlns:a16="http://schemas.microsoft.com/office/drawing/2014/main" id="{0E29A196-69FE-4D49-AA76-BB768CBC5021}"/>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5" name="【保健センター・保健所】&#10;一人当たり面積平均値テキスト">
          <a:extLst>
            <a:ext uri="{FF2B5EF4-FFF2-40B4-BE49-F238E27FC236}">
              <a16:creationId xmlns:a16="http://schemas.microsoft.com/office/drawing/2014/main" id="{120923E9-3117-49EA-BFC6-44C62D1896CA}"/>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6" name="フローチャート: 判断 705">
          <a:extLst>
            <a:ext uri="{FF2B5EF4-FFF2-40B4-BE49-F238E27FC236}">
              <a16:creationId xmlns:a16="http://schemas.microsoft.com/office/drawing/2014/main" id="{9DA5AAC3-5A6B-40EC-9838-45E01FE7A75A}"/>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7" name="フローチャート: 判断 706">
          <a:extLst>
            <a:ext uri="{FF2B5EF4-FFF2-40B4-BE49-F238E27FC236}">
              <a16:creationId xmlns:a16="http://schemas.microsoft.com/office/drawing/2014/main" id="{31E2DF99-B3DD-4D78-9245-6BA50A14260C}"/>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8" name="フローチャート: 判断 707">
          <a:extLst>
            <a:ext uri="{FF2B5EF4-FFF2-40B4-BE49-F238E27FC236}">
              <a16:creationId xmlns:a16="http://schemas.microsoft.com/office/drawing/2014/main" id="{2499FD8E-26AA-463C-9DAF-C059E2D5DE5B}"/>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9" name="フローチャート: 判断 708">
          <a:extLst>
            <a:ext uri="{FF2B5EF4-FFF2-40B4-BE49-F238E27FC236}">
              <a16:creationId xmlns:a16="http://schemas.microsoft.com/office/drawing/2014/main" id="{76D560BE-73D5-4DBD-AC7E-D0B87ED83242}"/>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10" name="フローチャート: 判断 709">
          <a:extLst>
            <a:ext uri="{FF2B5EF4-FFF2-40B4-BE49-F238E27FC236}">
              <a16:creationId xmlns:a16="http://schemas.microsoft.com/office/drawing/2014/main" id="{C7FE1C0F-3849-4156-89F6-B0D639FD4698}"/>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3C22B68C-FAF1-4E71-9067-ABEC01796D0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ED6CF489-3ABC-4167-A72F-8CB477CE7D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4B895894-6FF5-4D2E-AFDD-F804CC2205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1FB6070A-9D52-4AD4-88BB-0A0F6A4F665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29C1804D-336A-40AD-AB6E-29863DEEFE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6" name="楕円 715">
          <a:extLst>
            <a:ext uri="{FF2B5EF4-FFF2-40B4-BE49-F238E27FC236}">
              <a16:creationId xmlns:a16="http://schemas.microsoft.com/office/drawing/2014/main" id="{C4B8220C-3EEA-4C5A-BB11-D9F64871F221}"/>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7" name="【保健センター・保健所】&#10;一人当たり面積該当値テキスト">
          <a:extLst>
            <a:ext uri="{FF2B5EF4-FFF2-40B4-BE49-F238E27FC236}">
              <a16:creationId xmlns:a16="http://schemas.microsoft.com/office/drawing/2014/main" id="{6814F92D-4821-424A-9544-E0E7A2A7AB5F}"/>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8" name="楕円 717">
          <a:extLst>
            <a:ext uri="{FF2B5EF4-FFF2-40B4-BE49-F238E27FC236}">
              <a16:creationId xmlns:a16="http://schemas.microsoft.com/office/drawing/2014/main" id="{8BF7EAAA-FEC3-4309-AC9E-1CA10C057943}"/>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9" name="直線コネクタ 718">
          <a:extLst>
            <a:ext uri="{FF2B5EF4-FFF2-40B4-BE49-F238E27FC236}">
              <a16:creationId xmlns:a16="http://schemas.microsoft.com/office/drawing/2014/main" id="{7DDE0D80-AE73-41BB-9F98-E060EFD31521}"/>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20" name="楕円 719">
          <a:extLst>
            <a:ext uri="{FF2B5EF4-FFF2-40B4-BE49-F238E27FC236}">
              <a16:creationId xmlns:a16="http://schemas.microsoft.com/office/drawing/2014/main" id="{7F4C17E0-AE78-4CEB-B98F-1F9D321D92E6}"/>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21" name="直線コネクタ 720">
          <a:extLst>
            <a:ext uri="{FF2B5EF4-FFF2-40B4-BE49-F238E27FC236}">
              <a16:creationId xmlns:a16="http://schemas.microsoft.com/office/drawing/2014/main" id="{CF1A8BA8-0A49-431F-953C-A86210642B18}"/>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22" name="楕円 721">
          <a:extLst>
            <a:ext uri="{FF2B5EF4-FFF2-40B4-BE49-F238E27FC236}">
              <a16:creationId xmlns:a16="http://schemas.microsoft.com/office/drawing/2014/main" id="{46B263A6-F5AC-4C5D-BAB8-291FB0B55532}"/>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23" name="直線コネクタ 722">
          <a:extLst>
            <a:ext uri="{FF2B5EF4-FFF2-40B4-BE49-F238E27FC236}">
              <a16:creationId xmlns:a16="http://schemas.microsoft.com/office/drawing/2014/main" id="{1F1D483D-6762-436B-A6E7-2903EB5566F5}"/>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4" name="楕円 723">
          <a:extLst>
            <a:ext uri="{FF2B5EF4-FFF2-40B4-BE49-F238E27FC236}">
              <a16:creationId xmlns:a16="http://schemas.microsoft.com/office/drawing/2014/main" id="{FDE112C6-AB41-42F0-B4A1-C02159783B30}"/>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5" name="直線コネクタ 724">
          <a:extLst>
            <a:ext uri="{FF2B5EF4-FFF2-40B4-BE49-F238E27FC236}">
              <a16:creationId xmlns:a16="http://schemas.microsoft.com/office/drawing/2014/main" id="{8BE9637F-BDD8-41B9-A6CD-15854F3AD19C}"/>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6" name="n_1aveValue【保健センター・保健所】&#10;一人当たり面積">
          <a:extLst>
            <a:ext uri="{FF2B5EF4-FFF2-40B4-BE49-F238E27FC236}">
              <a16:creationId xmlns:a16="http://schemas.microsoft.com/office/drawing/2014/main" id="{D247FC94-C236-4AA2-995B-E0F60A9B54FB}"/>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7" name="n_2aveValue【保健センター・保健所】&#10;一人当たり面積">
          <a:extLst>
            <a:ext uri="{FF2B5EF4-FFF2-40B4-BE49-F238E27FC236}">
              <a16:creationId xmlns:a16="http://schemas.microsoft.com/office/drawing/2014/main" id="{C2F2BE57-F0D9-41B8-9225-EE005670205F}"/>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8" name="n_3aveValue【保健センター・保健所】&#10;一人当たり面積">
          <a:extLst>
            <a:ext uri="{FF2B5EF4-FFF2-40B4-BE49-F238E27FC236}">
              <a16:creationId xmlns:a16="http://schemas.microsoft.com/office/drawing/2014/main" id="{1078416E-4DEC-4AA8-AF93-8270A561D14A}"/>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9" name="n_4aveValue【保健センター・保健所】&#10;一人当たり面積">
          <a:extLst>
            <a:ext uri="{FF2B5EF4-FFF2-40B4-BE49-F238E27FC236}">
              <a16:creationId xmlns:a16="http://schemas.microsoft.com/office/drawing/2014/main" id="{93601732-FADF-4438-8DEF-D5D9EBEF939D}"/>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30" name="n_1mainValue【保健センター・保健所】&#10;一人当たり面積">
          <a:extLst>
            <a:ext uri="{FF2B5EF4-FFF2-40B4-BE49-F238E27FC236}">
              <a16:creationId xmlns:a16="http://schemas.microsoft.com/office/drawing/2014/main" id="{677D1986-19A2-4704-88D7-DC49A9F8F44C}"/>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31" name="n_2mainValue【保健センター・保健所】&#10;一人当たり面積">
          <a:extLst>
            <a:ext uri="{FF2B5EF4-FFF2-40B4-BE49-F238E27FC236}">
              <a16:creationId xmlns:a16="http://schemas.microsoft.com/office/drawing/2014/main" id="{9883E26B-5D03-4189-AFAE-50EB85D61BCF}"/>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32" name="n_3mainValue【保健センター・保健所】&#10;一人当たり面積">
          <a:extLst>
            <a:ext uri="{FF2B5EF4-FFF2-40B4-BE49-F238E27FC236}">
              <a16:creationId xmlns:a16="http://schemas.microsoft.com/office/drawing/2014/main" id="{DE0E2AE0-3846-4802-8E0A-B3AA2A390E2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33" name="n_4mainValue【保健センター・保健所】&#10;一人当たり面積">
          <a:extLst>
            <a:ext uri="{FF2B5EF4-FFF2-40B4-BE49-F238E27FC236}">
              <a16:creationId xmlns:a16="http://schemas.microsoft.com/office/drawing/2014/main" id="{F0F2879F-E2C9-4558-9B2F-49B1F164FB6F}"/>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2F25142E-5A21-4359-9A0D-BA25EEE8158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CD50006E-D9D2-44FF-B569-32DF43543B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E95E464E-7894-4A08-AFBA-3C9D27F6AA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FA8906F8-D2CC-4C3A-8CE7-7FB6EFC4A8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F46C2871-6534-403A-B8FD-C4878B2E1D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3D061F85-7D98-4531-9490-9C178EF6B87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E0D9239E-2785-43C1-9FDE-D6D4A68670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D646EFD5-28D9-4046-BAE1-B4A9371BFF1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F0628927-D9CE-4B0C-AFD0-B1F75C96E79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09ED709E-DB26-403D-A299-188021F0B2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4" name="テキスト ボックス 743">
          <a:extLst>
            <a:ext uri="{FF2B5EF4-FFF2-40B4-BE49-F238E27FC236}">
              <a16:creationId xmlns:a16="http://schemas.microsoft.com/office/drawing/2014/main" id="{F3A248FC-4431-4858-9542-8AF5BA77A80F}"/>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A4F79B9E-A345-461E-B504-EEF38C47571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6" name="テキスト ボックス 745">
          <a:extLst>
            <a:ext uri="{FF2B5EF4-FFF2-40B4-BE49-F238E27FC236}">
              <a16:creationId xmlns:a16="http://schemas.microsoft.com/office/drawing/2014/main" id="{A1CD9F44-F866-45AE-B5C0-08F2D55312B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AFDABD71-4F02-429A-8345-AD5CA93208D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A20B975B-9BB9-4EBE-A878-AE81B68D78A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FDA1F585-040F-477D-B09E-B8156AA4929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DDE960FB-44F6-4C2F-96BC-147123D1286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957A223C-D131-489F-9DF6-68C85631D6E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721C37E2-954F-4A5C-A25C-F5D6ACC3581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79982AAE-5893-4B35-862C-4977FC24153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AB2A1BA8-1A90-4B08-ABA6-65783910437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CC94A689-C901-4B58-8584-8576D3C203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6" name="テキスト ボックス 755">
          <a:extLst>
            <a:ext uri="{FF2B5EF4-FFF2-40B4-BE49-F238E27FC236}">
              <a16:creationId xmlns:a16="http://schemas.microsoft.com/office/drawing/2014/main" id="{36E37293-24E3-4576-AAEE-E5DA9477F467}"/>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a:extLst>
            <a:ext uri="{FF2B5EF4-FFF2-40B4-BE49-F238E27FC236}">
              <a16:creationId xmlns:a16="http://schemas.microsoft.com/office/drawing/2014/main" id="{5070A1A4-D4D1-4DD6-844D-274656A6CD0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8" name="直線コネクタ 757">
          <a:extLst>
            <a:ext uri="{FF2B5EF4-FFF2-40B4-BE49-F238E27FC236}">
              <a16:creationId xmlns:a16="http://schemas.microsoft.com/office/drawing/2014/main" id="{929C9F0A-C363-4307-99DD-4F7A6EC397E6}"/>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9" name="【消防施設】&#10;有形固定資産減価償却率最小値テキスト">
          <a:extLst>
            <a:ext uri="{FF2B5EF4-FFF2-40B4-BE49-F238E27FC236}">
              <a16:creationId xmlns:a16="http://schemas.microsoft.com/office/drawing/2014/main" id="{64F24424-5A68-4345-9C65-8A0456EDAD93}"/>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60" name="直線コネクタ 759">
          <a:extLst>
            <a:ext uri="{FF2B5EF4-FFF2-40B4-BE49-F238E27FC236}">
              <a16:creationId xmlns:a16="http://schemas.microsoft.com/office/drawing/2014/main" id="{1F61E531-776F-4128-869A-0109400B8D2B}"/>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61" name="【消防施設】&#10;有形固定資産減価償却率最大値テキスト">
          <a:extLst>
            <a:ext uri="{FF2B5EF4-FFF2-40B4-BE49-F238E27FC236}">
              <a16:creationId xmlns:a16="http://schemas.microsoft.com/office/drawing/2014/main" id="{31C1543F-046A-4E5D-8B61-E9E04C6C812B}"/>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2" name="直線コネクタ 761">
          <a:extLst>
            <a:ext uri="{FF2B5EF4-FFF2-40B4-BE49-F238E27FC236}">
              <a16:creationId xmlns:a16="http://schemas.microsoft.com/office/drawing/2014/main" id="{A0BAD03F-C19C-46A4-8437-66E25D94D6D7}"/>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3" name="【消防施設】&#10;有形固定資産減価償却率平均値テキスト">
          <a:extLst>
            <a:ext uri="{FF2B5EF4-FFF2-40B4-BE49-F238E27FC236}">
              <a16:creationId xmlns:a16="http://schemas.microsoft.com/office/drawing/2014/main" id="{6654D3BB-D512-41E6-88B5-0E44A842940E}"/>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a:extLst>
            <a:ext uri="{FF2B5EF4-FFF2-40B4-BE49-F238E27FC236}">
              <a16:creationId xmlns:a16="http://schemas.microsoft.com/office/drawing/2014/main" id="{C2EF11B5-38F5-49E4-9757-08C784AF2276}"/>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5" name="フローチャート: 判断 764">
          <a:extLst>
            <a:ext uri="{FF2B5EF4-FFF2-40B4-BE49-F238E27FC236}">
              <a16:creationId xmlns:a16="http://schemas.microsoft.com/office/drawing/2014/main" id="{32E0160C-8080-4ACB-A964-6D3EB2A7856D}"/>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6" name="フローチャート: 判断 765">
          <a:extLst>
            <a:ext uri="{FF2B5EF4-FFF2-40B4-BE49-F238E27FC236}">
              <a16:creationId xmlns:a16="http://schemas.microsoft.com/office/drawing/2014/main" id="{71170B36-317D-4704-ACE3-15EDD7923BFC}"/>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7" name="フローチャート: 判断 766">
          <a:extLst>
            <a:ext uri="{FF2B5EF4-FFF2-40B4-BE49-F238E27FC236}">
              <a16:creationId xmlns:a16="http://schemas.microsoft.com/office/drawing/2014/main" id="{97773556-735C-4838-B915-160D966FC9B3}"/>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8" name="フローチャート: 判断 767">
          <a:extLst>
            <a:ext uri="{FF2B5EF4-FFF2-40B4-BE49-F238E27FC236}">
              <a16:creationId xmlns:a16="http://schemas.microsoft.com/office/drawing/2014/main" id="{D908E338-8F59-42BE-8015-AD4E252D4647}"/>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84B78AEA-C5C3-463B-92AA-9191C0D318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AD1E2748-5320-4290-B5F5-E2CB7EE75F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23C87409-9CA6-42FF-BCC7-BC32078579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28513E33-6B08-4065-AD6B-EEE1D9D9A5F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4F21D5BC-3E84-4047-8110-22FEDCC21F1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74" name="楕円 773">
          <a:extLst>
            <a:ext uri="{FF2B5EF4-FFF2-40B4-BE49-F238E27FC236}">
              <a16:creationId xmlns:a16="http://schemas.microsoft.com/office/drawing/2014/main" id="{798CC613-7F6C-4CC6-8504-09473A753284}"/>
            </a:ext>
          </a:extLst>
        </xdr:cNvPr>
        <xdr:cNvSpPr/>
      </xdr:nvSpPr>
      <xdr:spPr>
        <a:xfrm>
          <a:off x="16268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25416</xdr:rowOff>
    </xdr:from>
    <xdr:ext cx="405111" cy="259045"/>
    <xdr:sp macro="" textlink="">
      <xdr:nvSpPr>
        <xdr:cNvPr id="775" name="【消防施設】&#10;有形固定資産減価償却率該当値テキスト">
          <a:extLst>
            <a:ext uri="{FF2B5EF4-FFF2-40B4-BE49-F238E27FC236}">
              <a16:creationId xmlns:a16="http://schemas.microsoft.com/office/drawing/2014/main" id="{CB6D893A-20DD-4047-9F79-5DB8AE0B6785}"/>
            </a:ext>
          </a:extLst>
        </xdr:cNvPr>
        <xdr:cNvSpPr txBox="1"/>
      </xdr:nvSpPr>
      <xdr:spPr>
        <a:xfrm>
          <a:off x="16357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776" name="楕円 775">
          <a:extLst>
            <a:ext uri="{FF2B5EF4-FFF2-40B4-BE49-F238E27FC236}">
              <a16:creationId xmlns:a16="http://schemas.microsoft.com/office/drawing/2014/main" id="{6B3C8FD1-5B43-4FBB-AEE0-A74C6809019A}"/>
            </a:ext>
          </a:extLst>
        </xdr:cNvPr>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53339</xdr:rowOff>
    </xdr:to>
    <xdr:cxnSp macro="">
      <xdr:nvCxnSpPr>
        <xdr:cNvPr id="777" name="直線コネクタ 776">
          <a:extLst>
            <a:ext uri="{FF2B5EF4-FFF2-40B4-BE49-F238E27FC236}">
              <a16:creationId xmlns:a16="http://schemas.microsoft.com/office/drawing/2014/main" id="{226777E7-139C-45F6-99E0-B08F060CCC16}"/>
            </a:ext>
          </a:extLst>
        </xdr:cNvPr>
        <xdr:cNvCxnSpPr/>
      </xdr:nvCxnSpPr>
      <xdr:spPr>
        <a:xfrm>
          <a:off x="15481300" y="138760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55880</xdr:rowOff>
    </xdr:from>
    <xdr:to>
      <xdr:col>76</xdr:col>
      <xdr:colOff>165100</xdr:colOff>
      <xdr:row>80</xdr:row>
      <xdr:rowOff>157480</xdr:rowOff>
    </xdr:to>
    <xdr:sp macro="" textlink="">
      <xdr:nvSpPr>
        <xdr:cNvPr id="778" name="楕円 777">
          <a:extLst>
            <a:ext uri="{FF2B5EF4-FFF2-40B4-BE49-F238E27FC236}">
              <a16:creationId xmlns:a16="http://schemas.microsoft.com/office/drawing/2014/main" id="{73431B5E-0EB1-47CB-9822-06F3506DEF48}"/>
            </a:ext>
          </a:extLst>
        </xdr:cNvPr>
        <xdr:cNvSpPr/>
      </xdr:nvSpPr>
      <xdr:spPr>
        <a:xfrm>
          <a:off x="14541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106680</xdr:rowOff>
    </xdr:from>
    <xdr:to>
      <xdr:col>81</xdr:col>
      <xdr:colOff>50800</xdr:colOff>
      <xdr:row>80</xdr:row>
      <xdr:rowOff>160020</xdr:rowOff>
    </xdr:to>
    <xdr:cxnSp macro="">
      <xdr:nvCxnSpPr>
        <xdr:cNvPr id="779" name="直線コネクタ 778">
          <a:extLst>
            <a:ext uri="{FF2B5EF4-FFF2-40B4-BE49-F238E27FC236}">
              <a16:creationId xmlns:a16="http://schemas.microsoft.com/office/drawing/2014/main" id="{5311ABBE-4812-493E-8CB3-2549F379F196}"/>
            </a:ext>
          </a:extLst>
        </xdr:cNvPr>
        <xdr:cNvCxnSpPr/>
      </xdr:nvCxnSpPr>
      <xdr:spPr>
        <a:xfrm>
          <a:off x="14592300" y="13822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780" name="楕円 779">
          <a:extLst>
            <a:ext uri="{FF2B5EF4-FFF2-40B4-BE49-F238E27FC236}">
              <a16:creationId xmlns:a16="http://schemas.microsoft.com/office/drawing/2014/main" id="{692B0E57-612A-4B26-9344-168201B6E450}"/>
            </a:ext>
          </a:extLst>
        </xdr:cNvPr>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80</xdr:row>
      <xdr:rowOff>106680</xdr:rowOff>
    </xdr:to>
    <xdr:cxnSp macro="">
      <xdr:nvCxnSpPr>
        <xdr:cNvPr id="781" name="直線コネクタ 780">
          <a:extLst>
            <a:ext uri="{FF2B5EF4-FFF2-40B4-BE49-F238E27FC236}">
              <a16:creationId xmlns:a16="http://schemas.microsoft.com/office/drawing/2014/main" id="{1F31C4BA-9C4C-41D0-9A88-8B652E735901}"/>
            </a:ext>
          </a:extLst>
        </xdr:cNvPr>
        <xdr:cNvCxnSpPr/>
      </xdr:nvCxnSpPr>
      <xdr:spPr>
        <a:xfrm>
          <a:off x="13703300" y="13742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109220</xdr:rowOff>
    </xdr:from>
    <xdr:to>
      <xdr:col>67</xdr:col>
      <xdr:colOff>101600</xdr:colOff>
      <xdr:row>80</xdr:row>
      <xdr:rowOff>39370</xdr:rowOff>
    </xdr:to>
    <xdr:sp macro="" textlink="">
      <xdr:nvSpPr>
        <xdr:cNvPr id="782" name="楕円 781">
          <a:extLst>
            <a:ext uri="{FF2B5EF4-FFF2-40B4-BE49-F238E27FC236}">
              <a16:creationId xmlns:a16="http://schemas.microsoft.com/office/drawing/2014/main" id="{25253786-D314-4367-98C8-F96D8946C5D6}"/>
            </a:ext>
          </a:extLst>
        </xdr:cNvPr>
        <xdr:cNvSpPr/>
      </xdr:nvSpPr>
      <xdr:spPr>
        <a:xfrm>
          <a:off x="12763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160020</xdr:rowOff>
    </xdr:from>
    <xdr:to>
      <xdr:col>71</xdr:col>
      <xdr:colOff>177800</xdr:colOff>
      <xdr:row>80</xdr:row>
      <xdr:rowOff>26670</xdr:rowOff>
    </xdr:to>
    <xdr:cxnSp macro="">
      <xdr:nvCxnSpPr>
        <xdr:cNvPr id="783" name="直線コネクタ 782">
          <a:extLst>
            <a:ext uri="{FF2B5EF4-FFF2-40B4-BE49-F238E27FC236}">
              <a16:creationId xmlns:a16="http://schemas.microsoft.com/office/drawing/2014/main" id="{4DF2B3FB-084C-41BA-A42F-C0562A2A501D}"/>
            </a:ext>
          </a:extLst>
        </xdr:cNvPr>
        <xdr:cNvCxnSpPr/>
      </xdr:nvCxnSpPr>
      <xdr:spPr>
        <a:xfrm>
          <a:off x="12814300" y="13704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4" name="n_1aveValue【消防施設】&#10;有形固定資産減価償却率">
          <a:extLst>
            <a:ext uri="{FF2B5EF4-FFF2-40B4-BE49-F238E27FC236}">
              <a16:creationId xmlns:a16="http://schemas.microsoft.com/office/drawing/2014/main" id="{AFD6DEC7-5F33-48AB-94D1-5A5B075F0C5B}"/>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5" name="n_2aveValue【消防施設】&#10;有形固定資産減価償却率">
          <a:extLst>
            <a:ext uri="{FF2B5EF4-FFF2-40B4-BE49-F238E27FC236}">
              <a16:creationId xmlns:a16="http://schemas.microsoft.com/office/drawing/2014/main" id="{42B74F90-14DC-4656-8256-AD236B0923A7}"/>
            </a:ext>
          </a:extLst>
        </xdr:cNvPr>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6" name="n_3aveValue【消防施設】&#10;有形固定資産減価償却率">
          <a:extLst>
            <a:ext uri="{FF2B5EF4-FFF2-40B4-BE49-F238E27FC236}">
              <a16:creationId xmlns:a16="http://schemas.microsoft.com/office/drawing/2014/main" id="{A3495F13-B22D-4EFE-97CD-5E8E9CB682E7}"/>
            </a:ext>
          </a:extLst>
        </xdr:cNvPr>
        <xdr:cNvSpPr txBox="1"/>
      </xdr:nvSpPr>
      <xdr:spPr>
        <a:xfrm>
          <a:off x="13500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787" name="n_4aveValue【消防施設】&#10;有形固定資産減価償却率">
          <a:extLst>
            <a:ext uri="{FF2B5EF4-FFF2-40B4-BE49-F238E27FC236}">
              <a16:creationId xmlns:a16="http://schemas.microsoft.com/office/drawing/2014/main" id="{E0584581-7856-4836-8CA4-7CFF1EFC1C8B}"/>
            </a:ext>
          </a:extLst>
        </xdr:cNvPr>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788" name="n_1mainValue【消防施設】&#10;有形固定資産減価償却率">
          <a:extLst>
            <a:ext uri="{FF2B5EF4-FFF2-40B4-BE49-F238E27FC236}">
              <a16:creationId xmlns:a16="http://schemas.microsoft.com/office/drawing/2014/main" id="{31D06D0C-D061-41C9-B5C1-DBCF9E485E6C}"/>
            </a:ext>
          </a:extLst>
        </xdr:cNvPr>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789" name="n_2mainValue【消防施設】&#10;有形固定資産減価償却率">
          <a:extLst>
            <a:ext uri="{FF2B5EF4-FFF2-40B4-BE49-F238E27FC236}">
              <a16:creationId xmlns:a16="http://schemas.microsoft.com/office/drawing/2014/main" id="{A6054014-6D14-4590-BBE5-65CC28595CE4}"/>
            </a:ext>
          </a:extLst>
        </xdr:cNvPr>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790" name="n_3mainValue【消防施設】&#10;有形固定資産減価償却率">
          <a:extLst>
            <a:ext uri="{FF2B5EF4-FFF2-40B4-BE49-F238E27FC236}">
              <a16:creationId xmlns:a16="http://schemas.microsoft.com/office/drawing/2014/main" id="{951D263B-F9B4-41A8-AA69-4415B123B343}"/>
            </a:ext>
          </a:extLst>
        </xdr:cNvPr>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55897</xdr:rowOff>
    </xdr:from>
    <xdr:ext cx="405111" cy="259045"/>
    <xdr:sp macro="" textlink="">
      <xdr:nvSpPr>
        <xdr:cNvPr id="791" name="n_4mainValue【消防施設】&#10;有形固定資産減価償却率">
          <a:extLst>
            <a:ext uri="{FF2B5EF4-FFF2-40B4-BE49-F238E27FC236}">
              <a16:creationId xmlns:a16="http://schemas.microsoft.com/office/drawing/2014/main" id="{6F1230A6-E1BC-4202-99C8-405D72499B72}"/>
            </a:ext>
          </a:extLst>
        </xdr:cNvPr>
        <xdr:cNvSpPr txBox="1"/>
      </xdr:nvSpPr>
      <xdr:spPr>
        <a:xfrm>
          <a:off x="12611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EDDBC8B7-B8DD-44AD-90E5-28AAE69622B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1F26AAF7-7B53-496B-A718-C541820CB7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2867D57C-C220-4EE2-82F6-A30BE2968D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C7C20168-9958-46A5-B1C2-5EEDBCB69A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DD100756-0F24-433B-8C94-765072CB807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3173891C-233D-4910-B499-8C6328D7C9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0A62DBD2-AB2A-44EB-878A-47BEEB6363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1943978E-171D-4C16-A30A-1DB4F02E3E2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F0A71F23-FAAE-49C2-99A7-CD7D911FB83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91BD7C82-DE45-4356-A342-69942E868E8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2" name="テキスト ボックス 801">
          <a:extLst>
            <a:ext uri="{FF2B5EF4-FFF2-40B4-BE49-F238E27FC236}">
              <a16:creationId xmlns:a16="http://schemas.microsoft.com/office/drawing/2014/main" id="{0B9BC788-01E3-4875-B54F-8A8BC1947E8E}"/>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3" name="直線コネクタ 802">
          <a:extLst>
            <a:ext uri="{FF2B5EF4-FFF2-40B4-BE49-F238E27FC236}">
              <a16:creationId xmlns:a16="http://schemas.microsoft.com/office/drawing/2014/main" id="{F76CF26A-3A6C-493D-B376-825EE83FBC1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4" name="テキスト ボックス 803">
          <a:extLst>
            <a:ext uri="{FF2B5EF4-FFF2-40B4-BE49-F238E27FC236}">
              <a16:creationId xmlns:a16="http://schemas.microsoft.com/office/drawing/2014/main" id="{1350CD6D-4F82-4195-A7D7-D4627A6FD41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5" name="直線コネクタ 804">
          <a:extLst>
            <a:ext uri="{FF2B5EF4-FFF2-40B4-BE49-F238E27FC236}">
              <a16:creationId xmlns:a16="http://schemas.microsoft.com/office/drawing/2014/main" id="{14CA1E81-38F3-4D17-8D6C-A7287AE098A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6" name="テキスト ボックス 805">
          <a:extLst>
            <a:ext uri="{FF2B5EF4-FFF2-40B4-BE49-F238E27FC236}">
              <a16:creationId xmlns:a16="http://schemas.microsoft.com/office/drawing/2014/main" id="{6546D81C-DE16-4A29-B723-D951F255971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7" name="直線コネクタ 806">
          <a:extLst>
            <a:ext uri="{FF2B5EF4-FFF2-40B4-BE49-F238E27FC236}">
              <a16:creationId xmlns:a16="http://schemas.microsoft.com/office/drawing/2014/main" id="{40FFB5B6-C38E-439C-BF27-E73121FEBC7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8" name="テキスト ボックス 807">
          <a:extLst>
            <a:ext uri="{FF2B5EF4-FFF2-40B4-BE49-F238E27FC236}">
              <a16:creationId xmlns:a16="http://schemas.microsoft.com/office/drawing/2014/main" id="{99EF63FF-F9DB-4AA2-9553-54C2F67875C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9" name="直線コネクタ 808">
          <a:extLst>
            <a:ext uri="{FF2B5EF4-FFF2-40B4-BE49-F238E27FC236}">
              <a16:creationId xmlns:a16="http://schemas.microsoft.com/office/drawing/2014/main" id="{5631B9EC-5072-43BB-9364-67BE7C0706B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10" name="テキスト ボックス 809">
          <a:extLst>
            <a:ext uri="{FF2B5EF4-FFF2-40B4-BE49-F238E27FC236}">
              <a16:creationId xmlns:a16="http://schemas.microsoft.com/office/drawing/2014/main" id="{4093A77F-FE81-445D-ACEE-C57F8FDDB36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11" name="直線コネクタ 810">
          <a:extLst>
            <a:ext uri="{FF2B5EF4-FFF2-40B4-BE49-F238E27FC236}">
              <a16:creationId xmlns:a16="http://schemas.microsoft.com/office/drawing/2014/main" id="{653AD2AB-F81C-44B7-91B0-F688E710BA1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2" name="テキスト ボックス 811">
          <a:extLst>
            <a:ext uri="{FF2B5EF4-FFF2-40B4-BE49-F238E27FC236}">
              <a16:creationId xmlns:a16="http://schemas.microsoft.com/office/drawing/2014/main" id="{0EA641D5-E1C6-4666-95CD-4F45B2A1C49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3" name="直線コネクタ 812">
          <a:extLst>
            <a:ext uri="{FF2B5EF4-FFF2-40B4-BE49-F238E27FC236}">
              <a16:creationId xmlns:a16="http://schemas.microsoft.com/office/drawing/2014/main" id="{BF988FA5-3780-4CE9-8B61-CEE5FFB6B23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4" name="テキスト ボックス 813">
          <a:extLst>
            <a:ext uri="{FF2B5EF4-FFF2-40B4-BE49-F238E27FC236}">
              <a16:creationId xmlns:a16="http://schemas.microsoft.com/office/drawing/2014/main" id="{CC46E713-9D63-4799-BB61-0E23DAA62C3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5" name="直線コネクタ 814">
          <a:extLst>
            <a:ext uri="{FF2B5EF4-FFF2-40B4-BE49-F238E27FC236}">
              <a16:creationId xmlns:a16="http://schemas.microsoft.com/office/drawing/2014/main" id="{F5A47C20-C740-464A-BB2E-8422EB4517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6" name="テキスト ボックス 815">
          <a:extLst>
            <a:ext uri="{FF2B5EF4-FFF2-40B4-BE49-F238E27FC236}">
              <a16:creationId xmlns:a16="http://schemas.microsoft.com/office/drawing/2014/main" id="{388E511F-139B-4321-AE3D-2C9FA9E172D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7" name="【消防施設】&#10;一人当たり面積グラフ枠">
          <a:extLst>
            <a:ext uri="{FF2B5EF4-FFF2-40B4-BE49-F238E27FC236}">
              <a16:creationId xmlns:a16="http://schemas.microsoft.com/office/drawing/2014/main" id="{EAC942E1-EFC1-4382-AD65-73019D69EF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8" name="直線コネクタ 817">
          <a:extLst>
            <a:ext uri="{FF2B5EF4-FFF2-40B4-BE49-F238E27FC236}">
              <a16:creationId xmlns:a16="http://schemas.microsoft.com/office/drawing/2014/main" id="{542105C5-DE51-446E-A073-6D3656C05305}"/>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9" name="【消防施設】&#10;一人当たり面積最小値テキスト">
          <a:extLst>
            <a:ext uri="{FF2B5EF4-FFF2-40B4-BE49-F238E27FC236}">
              <a16:creationId xmlns:a16="http://schemas.microsoft.com/office/drawing/2014/main" id="{CB55842F-92BB-4A87-ABA1-D145C7FD091F}"/>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20" name="直線コネクタ 819">
          <a:extLst>
            <a:ext uri="{FF2B5EF4-FFF2-40B4-BE49-F238E27FC236}">
              <a16:creationId xmlns:a16="http://schemas.microsoft.com/office/drawing/2014/main" id="{9D0AE34B-55F0-429D-AE41-BD77DE394A75}"/>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21" name="【消防施設】&#10;一人当たり面積最大値テキスト">
          <a:extLst>
            <a:ext uri="{FF2B5EF4-FFF2-40B4-BE49-F238E27FC236}">
              <a16:creationId xmlns:a16="http://schemas.microsoft.com/office/drawing/2014/main" id="{F7FB1FD9-3C01-4576-88E8-CC931E1061C7}"/>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2" name="直線コネクタ 821">
          <a:extLst>
            <a:ext uri="{FF2B5EF4-FFF2-40B4-BE49-F238E27FC236}">
              <a16:creationId xmlns:a16="http://schemas.microsoft.com/office/drawing/2014/main" id="{B33276F4-F384-41B4-950D-9C380748405C}"/>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23" name="【消防施設】&#10;一人当たり面積平均値テキスト">
          <a:extLst>
            <a:ext uri="{FF2B5EF4-FFF2-40B4-BE49-F238E27FC236}">
              <a16:creationId xmlns:a16="http://schemas.microsoft.com/office/drawing/2014/main" id="{D53557B9-8C0C-4715-89EC-350D5C3A85B2}"/>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4" name="フローチャート: 判断 823">
          <a:extLst>
            <a:ext uri="{FF2B5EF4-FFF2-40B4-BE49-F238E27FC236}">
              <a16:creationId xmlns:a16="http://schemas.microsoft.com/office/drawing/2014/main" id="{D524ADDA-8251-46F3-BD11-D4E318B13D74}"/>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5" name="フローチャート: 判断 824">
          <a:extLst>
            <a:ext uri="{FF2B5EF4-FFF2-40B4-BE49-F238E27FC236}">
              <a16:creationId xmlns:a16="http://schemas.microsoft.com/office/drawing/2014/main" id="{633E4DBE-AC96-45F6-A034-28D34DD50490}"/>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6" name="フローチャート: 判断 825">
          <a:extLst>
            <a:ext uri="{FF2B5EF4-FFF2-40B4-BE49-F238E27FC236}">
              <a16:creationId xmlns:a16="http://schemas.microsoft.com/office/drawing/2014/main" id="{5910E7AA-D1C1-41C6-90B5-98C0971FFA44}"/>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7" name="フローチャート: 判断 826">
          <a:extLst>
            <a:ext uri="{FF2B5EF4-FFF2-40B4-BE49-F238E27FC236}">
              <a16:creationId xmlns:a16="http://schemas.microsoft.com/office/drawing/2014/main" id="{1A0C67CA-B02C-4F62-BFEE-350194670070}"/>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8" name="フローチャート: 判断 827">
          <a:extLst>
            <a:ext uri="{FF2B5EF4-FFF2-40B4-BE49-F238E27FC236}">
              <a16:creationId xmlns:a16="http://schemas.microsoft.com/office/drawing/2014/main" id="{9FFA9A97-12FD-4B6A-83E1-1336579255E4}"/>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8C3FB0CE-D140-4C08-BF16-FD1D019CEF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DE01B188-3BD2-4AA9-BD3F-6CEAEAE1943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FD324935-DF8A-4C9A-AEDB-4DD88B15F1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2" name="テキスト ボックス 831">
          <a:extLst>
            <a:ext uri="{FF2B5EF4-FFF2-40B4-BE49-F238E27FC236}">
              <a16:creationId xmlns:a16="http://schemas.microsoft.com/office/drawing/2014/main" id="{A96ED03A-CE68-4086-8C4C-8ABF3E528E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3" name="テキスト ボックス 832">
          <a:extLst>
            <a:ext uri="{FF2B5EF4-FFF2-40B4-BE49-F238E27FC236}">
              <a16:creationId xmlns:a16="http://schemas.microsoft.com/office/drawing/2014/main" id="{69993F12-8DE5-4409-B08A-6AC893E4C02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34" name="楕円 833">
          <a:extLst>
            <a:ext uri="{FF2B5EF4-FFF2-40B4-BE49-F238E27FC236}">
              <a16:creationId xmlns:a16="http://schemas.microsoft.com/office/drawing/2014/main" id="{1B3C4061-5382-4EB8-87E7-AEDD11102D0F}"/>
            </a:ext>
          </a:extLst>
        </xdr:cNvPr>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835" name="【消防施設】&#10;一人当たり面積該当値テキスト">
          <a:extLst>
            <a:ext uri="{FF2B5EF4-FFF2-40B4-BE49-F238E27FC236}">
              <a16:creationId xmlns:a16="http://schemas.microsoft.com/office/drawing/2014/main" id="{BD0B1AAF-8AA0-40C6-95FE-9DAA1D10BA25}"/>
            </a:ext>
          </a:extLst>
        </xdr:cNvPr>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836" name="楕円 835">
          <a:extLst>
            <a:ext uri="{FF2B5EF4-FFF2-40B4-BE49-F238E27FC236}">
              <a16:creationId xmlns:a16="http://schemas.microsoft.com/office/drawing/2014/main" id="{1901FB60-B012-4FFE-AB07-AC215635DA60}"/>
            </a:ext>
          </a:extLst>
        </xdr:cNvPr>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87086</xdr:rowOff>
    </xdr:to>
    <xdr:cxnSp macro="">
      <xdr:nvCxnSpPr>
        <xdr:cNvPr id="837" name="直線コネクタ 836">
          <a:extLst>
            <a:ext uri="{FF2B5EF4-FFF2-40B4-BE49-F238E27FC236}">
              <a16:creationId xmlns:a16="http://schemas.microsoft.com/office/drawing/2014/main" id="{23DCC5C0-26E7-408F-A8B0-1AA82BD1C590}"/>
            </a:ext>
          </a:extLst>
        </xdr:cNvPr>
        <xdr:cNvCxnSpPr/>
      </xdr:nvCxnSpPr>
      <xdr:spPr>
        <a:xfrm>
          <a:off x="21323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838" name="楕円 837">
          <a:extLst>
            <a:ext uri="{FF2B5EF4-FFF2-40B4-BE49-F238E27FC236}">
              <a16:creationId xmlns:a16="http://schemas.microsoft.com/office/drawing/2014/main" id="{48240E50-9F97-434C-A44A-6756EBCBBBE7}"/>
            </a:ext>
          </a:extLst>
        </xdr:cNvPr>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87086</xdr:rowOff>
    </xdr:to>
    <xdr:cxnSp macro="">
      <xdr:nvCxnSpPr>
        <xdr:cNvPr id="839" name="直線コネクタ 838">
          <a:extLst>
            <a:ext uri="{FF2B5EF4-FFF2-40B4-BE49-F238E27FC236}">
              <a16:creationId xmlns:a16="http://schemas.microsoft.com/office/drawing/2014/main" id="{B64D8EF2-EA54-477E-B556-F2737A49FC95}"/>
            </a:ext>
          </a:extLst>
        </xdr:cNvPr>
        <xdr:cNvCxnSpPr/>
      </xdr:nvCxnSpPr>
      <xdr:spPr>
        <a:xfrm flipV="1">
          <a:off x="20434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40" name="楕円 839">
          <a:extLst>
            <a:ext uri="{FF2B5EF4-FFF2-40B4-BE49-F238E27FC236}">
              <a16:creationId xmlns:a16="http://schemas.microsoft.com/office/drawing/2014/main" id="{1B474ABB-6D65-41F5-BE05-994185997B10}"/>
            </a:ext>
          </a:extLst>
        </xdr:cNvPr>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87086</xdr:rowOff>
    </xdr:to>
    <xdr:cxnSp macro="">
      <xdr:nvCxnSpPr>
        <xdr:cNvPr id="841" name="直線コネクタ 840">
          <a:extLst>
            <a:ext uri="{FF2B5EF4-FFF2-40B4-BE49-F238E27FC236}">
              <a16:creationId xmlns:a16="http://schemas.microsoft.com/office/drawing/2014/main" id="{26C249AA-701C-417B-84D0-110A1B3C1A85}"/>
            </a:ext>
          </a:extLst>
        </xdr:cNvPr>
        <xdr:cNvCxnSpPr/>
      </xdr:nvCxnSpPr>
      <xdr:spPr>
        <a:xfrm>
          <a:off x="19545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42" name="楕円 841">
          <a:extLst>
            <a:ext uri="{FF2B5EF4-FFF2-40B4-BE49-F238E27FC236}">
              <a16:creationId xmlns:a16="http://schemas.microsoft.com/office/drawing/2014/main" id="{6A73D3B5-EC83-407A-9ADA-016BC8687D74}"/>
            </a:ext>
          </a:extLst>
        </xdr:cNvPr>
        <xdr:cNvSpPr/>
      </xdr:nvSpPr>
      <xdr:spPr>
        <a:xfrm>
          <a:off x="18605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54429</xdr:rowOff>
    </xdr:to>
    <xdr:cxnSp macro="">
      <xdr:nvCxnSpPr>
        <xdr:cNvPr id="843" name="直線コネクタ 842">
          <a:extLst>
            <a:ext uri="{FF2B5EF4-FFF2-40B4-BE49-F238E27FC236}">
              <a16:creationId xmlns:a16="http://schemas.microsoft.com/office/drawing/2014/main" id="{CBB0181D-0BCB-47EE-A911-BFE39C996B0E}"/>
            </a:ext>
          </a:extLst>
        </xdr:cNvPr>
        <xdr:cNvCxnSpPr/>
      </xdr:nvCxnSpPr>
      <xdr:spPr>
        <a:xfrm>
          <a:off x="18656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4" name="n_1aveValue【消防施設】&#10;一人当たり面積">
          <a:extLst>
            <a:ext uri="{FF2B5EF4-FFF2-40B4-BE49-F238E27FC236}">
              <a16:creationId xmlns:a16="http://schemas.microsoft.com/office/drawing/2014/main" id="{9BEBBAE2-CA19-4554-A501-90861BA60120}"/>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5" name="n_2aveValue【消防施設】&#10;一人当たり面積">
          <a:extLst>
            <a:ext uri="{FF2B5EF4-FFF2-40B4-BE49-F238E27FC236}">
              <a16:creationId xmlns:a16="http://schemas.microsoft.com/office/drawing/2014/main" id="{A9C140E6-7883-496E-9005-DE622FB96989}"/>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6" name="n_3aveValue【消防施設】&#10;一人当たり面積">
          <a:extLst>
            <a:ext uri="{FF2B5EF4-FFF2-40B4-BE49-F238E27FC236}">
              <a16:creationId xmlns:a16="http://schemas.microsoft.com/office/drawing/2014/main" id="{5CDA9DB1-F03F-4ADF-B337-E460E387DEE4}"/>
            </a:ext>
          </a:extLst>
        </xdr:cNvPr>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7" name="n_4aveValue【消防施設】&#10;一人当たり面積">
          <a:extLst>
            <a:ext uri="{FF2B5EF4-FFF2-40B4-BE49-F238E27FC236}">
              <a16:creationId xmlns:a16="http://schemas.microsoft.com/office/drawing/2014/main" id="{5FC606B3-67FB-4CCC-820B-5EB0B193831B}"/>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848" name="n_1mainValue【消防施設】&#10;一人当たり面積">
          <a:extLst>
            <a:ext uri="{FF2B5EF4-FFF2-40B4-BE49-F238E27FC236}">
              <a16:creationId xmlns:a16="http://schemas.microsoft.com/office/drawing/2014/main" id="{8219D27D-A6D9-4953-8FD7-7F38156A41B0}"/>
            </a:ext>
          </a:extLst>
        </xdr:cNvPr>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849" name="n_2mainValue【消防施設】&#10;一人当たり面積">
          <a:extLst>
            <a:ext uri="{FF2B5EF4-FFF2-40B4-BE49-F238E27FC236}">
              <a16:creationId xmlns:a16="http://schemas.microsoft.com/office/drawing/2014/main" id="{2C60C4AA-2A05-44A4-9CEE-F9FFB774F795}"/>
            </a:ext>
          </a:extLst>
        </xdr:cNvPr>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50" name="n_3mainValue【消防施設】&#10;一人当たり面積">
          <a:extLst>
            <a:ext uri="{FF2B5EF4-FFF2-40B4-BE49-F238E27FC236}">
              <a16:creationId xmlns:a16="http://schemas.microsoft.com/office/drawing/2014/main" id="{E3C71101-B767-43A4-B828-978BAD1B4C42}"/>
            </a:ext>
          </a:extLst>
        </xdr:cNvPr>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51" name="n_4mainValue【消防施設】&#10;一人当たり面積">
          <a:extLst>
            <a:ext uri="{FF2B5EF4-FFF2-40B4-BE49-F238E27FC236}">
              <a16:creationId xmlns:a16="http://schemas.microsoft.com/office/drawing/2014/main" id="{EDFB8F8F-71B3-4874-9188-46146C5DF750}"/>
            </a:ext>
          </a:extLst>
        </xdr:cNvPr>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2" name="正方形/長方形 851">
          <a:extLst>
            <a:ext uri="{FF2B5EF4-FFF2-40B4-BE49-F238E27FC236}">
              <a16:creationId xmlns:a16="http://schemas.microsoft.com/office/drawing/2014/main" id="{BDFF8616-24DA-483B-9729-9BCEA6C3D32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3" name="正方形/長方形 852">
          <a:extLst>
            <a:ext uri="{FF2B5EF4-FFF2-40B4-BE49-F238E27FC236}">
              <a16:creationId xmlns:a16="http://schemas.microsoft.com/office/drawing/2014/main" id="{BDB15FC3-8D7A-40D3-9734-CB58D49C6E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4" name="正方形/長方形 853">
          <a:extLst>
            <a:ext uri="{FF2B5EF4-FFF2-40B4-BE49-F238E27FC236}">
              <a16:creationId xmlns:a16="http://schemas.microsoft.com/office/drawing/2014/main" id="{9AF661CB-1B21-4530-8697-F4FF506B80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5" name="正方形/長方形 854">
          <a:extLst>
            <a:ext uri="{FF2B5EF4-FFF2-40B4-BE49-F238E27FC236}">
              <a16:creationId xmlns:a16="http://schemas.microsoft.com/office/drawing/2014/main" id="{8AF0FB5A-AD90-4420-A67D-B04912276D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6" name="正方形/長方形 855">
          <a:extLst>
            <a:ext uri="{FF2B5EF4-FFF2-40B4-BE49-F238E27FC236}">
              <a16:creationId xmlns:a16="http://schemas.microsoft.com/office/drawing/2014/main" id="{FD917E4D-57D3-4E2B-97F4-4CA5CF322B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7" name="正方形/長方形 856">
          <a:extLst>
            <a:ext uri="{FF2B5EF4-FFF2-40B4-BE49-F238E27FC236}">
              <a16:creationId xmlns:a16="http://schemas.microsoft.com/office/drawing/2014/main" id="{2F3B65D7-3BF8-4DF3-8A7E-2C317CD4EAC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8" name="正方形/長方形 857">
          <a:extLst>
            <a:ext uri="{FF2B5EF4-FFF2-40B4-BE49-F238E27FC236}">
              <a16:creationId xmlns:a16="http://schemas.microsoft.com/office/drawing/2014/main" id="{833330CE-3131-4E6A-B05C-092209F1D3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正方形/長方形 858">
          <a:extLst>
            <a:ext uri="{FF2B5EF4-FFF2-40B4-BE49-F238E27FC236}">
              <a16:creationId xmlns:a16="http://schemas.microsoft.com/office/drawing/2014/main" id="{B834B01C-AA15-41A6-9C3F-93A87FEE720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60" name="テキスト ボックス 859">
          <a:extLst>
            <a:ext uri="{FF2B5EF4-FFF2-40B4-BE49-F238E27FC236}">
              <a16:creationId xmlns:a16="http://schemas.microsoft.com/office/drawing/2014/main" id="{394F116C-AC32-4A37-BB50-9ED443F9DB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61" name="直線コネクタ 860">
          <a:extLst>
            <a:ext uri="{FF2B5EF4-FFF2-40B4-BE49-F238E27FC236}">
              <a16:creationId xmlns:a16="http://schemas.microsoft.com/office/drawing/2014/main" id="{AE7B58ED-796A-4DC7-8092-7D23A36991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2" name="テキスト ボックス 861">
          <a:extLst>
            <a:ext uri="{FF2B5EF4-FFF2-40B4-BE49-F238E27FC236}">
              <a16:creationId xmlns:a16="http://schemas.microsoft.com/office/drawing/2014/main" id="{EFAC2AB3-5079-46C9-B619-BE1174064549}"/>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3" name="直線コネクタ 862">
          <a:extLst>
            <a:ext uri="{FF2B5EF4-FFF2-40B4-BE49-F238E27FC236}">
              <a16:creationId xmlns:a16="http://schemas.microsoft.com/office/drawing/2014/main" id="{F25559FE-EBBB-44DE-AB4F-A70F3BF4FC1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4" name="テキスト ボックス 863">
          <a:extLst>
            <a:ext uri="{FF2B5EF4-FFF2-40B4-BE49-F238E27FC236}">
              <a16:creationId xmlns:a16="http://schemas.microsoft.com/office/drawing/2014/main" id="{66FB428B-8481-46A6-8877-7C491EDA3D6F}"/>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5" name="直線コネクタ 864">
          <a:extLst>
            <a:ext uri="{FF2B5EF4-FFF2-40B4-BE49-F238E27FC236}">
              <a16:creationId xmlns:a16="http://schemas.microsoft.com/office/drawing/2014/main" id="{2066A613-FC89-4D69-A07C-398644E7B52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6" name="テキスト ボックス 865">
          <a:extLst>
            <a:ext uri="{FF2B5EF4-FFF2-40B4-BE49-F238E27FC236}">
              <a16:creationId xmlns:a16="http://schemas.microsoft.com/office/drawing/2014/main" id="{57D889F6-DC3F-4A18-9671-845BE73CD41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7" name="直線コネクタ 866">
          <a:extLst>
            <a:ext uri="{FF2B5EF4-FFF2-40B4-BE49-F238E27FC236}">
              <a16:creationId xmlns:a16="http://schemas.microsoft.com/office/drawing/2014/main" id="{E246EA13-91E7-4C46-8A4E-A6040CDBD06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8" name="テキスト ボックス 867">
          <a:extLst>
            <a:ext uri="{FF2B5EF4-FFF2-40B4-BE49-F238E27FC236}">
              <a16:creationId xmlns:a16="http://schemas.microsoft.com/office/drawing/2014/main" id="{E8EF6C3B-B29E-4603-AEB0-27A894DD9A5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9" name="直線コネクタ 868">
          <a:extLst>
            <a:ext uri="{FF2B5EF4-FFF2-40B4-BE49-F238E27FC236}">
              <a16:creationId xmlns:a16="http://schemas.microsoft.com/office/drawing/2014/main" id="{2F9D2516-E33A-4E1D-AF1B-4A46563F12D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70" name="テキスト ボックス 869">
          <a:extLst>
            <a:ext uri="{FF2B5EF4-FFF2-40B4-BE49-F238E27FC236}">
              <a16:creationId xmlns:a16="http://schemas.microsoft.com/office/drawing/2014/main" id="{9661ADBD-F566-4605-BF2B-17B697F84A5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71" name="直線コネクタ 870">
          <a:extLst>
            <a:ext uri="{FF2B5EF4-FFF2-40B4-BE49-F238E27FC236}">
              <a16:creationId xmlns:a16="http://schemas.microsoft.com/office/drawing/2014/main" id="{A2441975-EF89-4F04-A5E5-8D636811C7D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2" name="テキスト ボックス 871">
          <a:extLst>
            <a:ext uri="{FF2B5EF4-FFF2-40B4-BE49-F238E27FC236}">
              <a16:creationId xmlns:a16="http://schemas.microsoft.com/office/drawing/2014/main" id="{3F53C626-0324-47A9-BA27-82801734EC3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3" name="直線コネクタ 872">
          <a:extLst>
            <a:ext uri="{FF2B5EF4-FFF2-40B4-BE49-F238E27FC236}">
              <a16:creationId xmlns:a16="http://schemas.microsoft.com/office/drawing/2014/main" id="{269F8597-1AE7-4BFD-8645-7E0744B725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4" name="テキスト ボックス 873">
          <a:extLst>
            <a:ext uri="{FF2B5EF4-FFF2-40B4-BE49-F238E27FC236}">
              <a16:creationId xmlns:a16="http://schemas.microsoft.com/office/drawing/2014/main" id="{BD470391-B429-4FE1-9A2E-A2C26B32D42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5" name="【庁舎】&#10;有形固定資産減価償却率グラフ枠">
          <a:extLst>
            <a:ext uri="{FF2B5EF4-FFF2-40B4-BE49-F238E27FC236}">
              <a16:creationId xmlns:a16="http://schemas.microsoft.com/office/drawing/2014/main" id="{A6CBF926-8560-4BDA-9C8B-869F96E0AC1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6" name="直線コネクタ 875">
          <a:extLst>
            <a:ext uri="{FF2B5EF4-FFF2-40B4-BE49-F238E27FC236}">
              <a16:creationId xmlns:a16="http://schemas.microsoft.com/office/drawing/2014/main" id="{A0D21A2C-D3CB-4DC0-8816-386A78FE3B56}"/>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7" name="【庁舎】&#10;有形固定資産減価償却率最小値テキスト">
          <a:extLst>
            <a:ext uri="{FF2B5EF4-FFF2-40B4-BE49-F238E27FC236}">
              <a16:creationId xmlns:a16="http://schemas.microsoft.com/office/drawing/2014/main" id="{F82B46AF-99A4-4F0D-8194-E27BDFC74344}"/>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8" name="直線コネクタ 877">
          <a:extLst>
            <a:ext uri="{FF2B5EF4-FFF2-40B4-BE49-F238E27FC236}">
              <a16:creationId xmlns:a16="http://schemas.microsoft.com/office/drawing/2014/main" id="{CBEB721D-B7D0-4058-A71B-1402314CCA0C}"/>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9" name="【庁舎】&#10;有形固定資産減価償却率最大値テキスト">
          <a:extLst>
            <a:ext uri="{FF2B5EF4-FFF2-40B4-BE49-F238E27FC236}">
              <a16:creationId xmlns:a16="http://schemas.microsoft.com/office/drawing/2014/main" id="{4E847480-F1A8-4B81-8DBA-0BB199A49FDD}"/>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80" name="直線コネクタ 879">
          <a:extLst>
            <a:ext uri="{FF2B5EF4-FFF2-40B4-BE49-F238E27FC236}">
              <a16:creationId xmlns:a16="http://schemas.microsoft.com/office/drawing/2014/main" id="{51767AF6-7B83-4660-AB89-BBF0452DED02}"/>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81" name="【庁舎】&#10;有形固定資産減価償却率平均値テキスト">
          <a:extLst>
            <a:ext uri="{FF2B5EF4-FFF2-40B4-BE49-F238E27FC236}">
              <a16:creationId xmlns:a16="http://schemas.microsoft.com/office/drawing/2014/main" id="{A8423E4E-A4BE-4D01-B8C0-034604CAE1A8}"/>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2" name="フローチャート: 判断 881">
          <a:extLst>
            <a:ext uri="{FF2B5EF4-FFF2-40B4-BE49-F238E27FC236}">
              <a16:creationId xmlns:a16="http://schemas.microsoft.com/office/drawing/2014/main" id="{125F1649-9304-4CBE-9C86-A04A87CF4406}"/>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3" name="フローチャート: 判断 882">
          <a:extLst>
            <a:ext uri="{FF2B5EF4-FFF2-40B4-BE49-F238E27FC236}">
              <a16:creationId xmlns:a16="http://schemas.microsoft.com/office/drawing/2014/main" id="{D6A60506-2422-45A9-9E8C-EB2BE058082D}"/>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4" name="フローチャート: 判断 883">
          <a:extLst>
            <a:ext uri="{FF2B5EF4-FFF2-40B4-BE49-F238E27FC236}">
              <a16:creationId xmlns:a16="http://schemas.microsoft.com/office/drawing/2014/main" id="{E3C2A283-6401-4367-BE16-1368479830B3}"/>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5" name="フローチャート: 判断 884">
          <a:extLst>
            <a:ext uri="{FF2B5EF4-FFF2-40B4-BE49-F238E27FC236}">
              <a16:creationId xmlns:a16="http://schemas.microsoft.com/office/drawing/2014/main" id="{8D5A07FE-0DAC-4FA9-A3FF-9025461C55B1}"/>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6" name="フローチャート: 判断 885">
          <a:extLst>
            <a:ext uri="{FF2B5EF4-FFF2-40B4-BE49-F238E27FC236}">
              <a16:creationId xmlns:a16="http://schemas.microsoft.com/office/drawing/2014/main" id="{21CBBDF4-C64F-4AB1-A93E-D7E700392FA1}"/>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9BDFDE4A-58D1-4408-947C-7CFB126ECCA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9E9852AD-49C4-401B-B5EE-754765AA9F6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18D1AA4F-7F1E-4211-AF86-F0711726EA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E837C3F4-0C6B-40AA-8AD4-013DF39F875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7FBEE67B-C4F3-4B5B-8159-78802623E1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21589</xdr:rowOff>
    </xdr:from>
    <xdr:to>
      <xdr:col>85</xdr:col>
      <xdr:colOff>177800</xdr:colOff>
      <xdr:row>106</xdr:row>
      <xdr:rowOff>123189</xdr:rowOff>
    </xdr:to>
    <xdr:sp macro="" textlink="">
      <xdr:nvSpPr>
        <xdr:cNvPr id="892" name="楕円 891">
          <a:extLst>
            <a:ext uri="{FF2B5EF4-FFF2-40B4-BE49-F238E27FC236}">
              <a16:creationId xmlns:a16="http://schemas.microsoft.com/office/drawing/2014/main" id="{5D308F5F-553E-42A3-A5AF-5D4C1EFF75CF}"/>
            </a:ext>
          </a:extLst>
        </xdr:cNvPr>
        <xdr:cNvSpPr/>
      </xdr:nvSpPr>
      <xdr:spPr>
        <a:xfrm>
          <a:off x="16268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xdr:rowOff>
    </xdr:from>
    <xdr:ext cx="405111" cy="259045"/>
    <xdr:sp macro="" textlink="">
      <xdr:nvSpPr>
        <xdr:cNvPr id="893" name="【庁舎】&#10;有形固定資産減価償却率該当値テキスト">
          <a:extLst>
            <a:ext uri="{FF2B5EF4-FFF2-40B4-BE49-F238E27FC236}">
              <a16:creationId xmlns:a16="http://schemas.microsoft.com/office/drawing/2014/main" id="{32E520AA-9436-4A45-B596-72D3B60D0BC2}"/>
            </a:ext>
          </a:extLst>
        </xdr:cNvPr>
        <xdr:cNvSpPr txBox="1"/>
      </xdr:nvSpPr>
      <xdr:spPr>
        <a:xfrm>
          <a:off x="16357600"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124461</xdr:rowOff>
    </xdr:from>
    <xdr:to>
      <xdr:col>81</xdr:col>
      <xdr:colOff>101600</xdr:colOff>
      <xdr:row>106</xdr:row>
      <xdr:rowOff>54611</xdr:rowOff>
    </xdr:to>
    <xdr:sp macro="" textlink="">
      <xdr:nvSpPr>
        <xdr:cNvPr id="894" name="楕円 893">
          <a:extLst>
            <a:ext uri="{FF2B5EF4-FFF2-40B4-BE49-F238E27FC236}">
              <a16:creationId xmlns:a16="http://schemas.microsoft.com/office/drawing/2014/main" id="{6E4E098F-154A-43B8-A334-6D73CEFA45C6}"/>
            </a:ext>
          </a:extLst>
        </xdr:cNvPr>
        <xdr:cNvSpPr/>
      </xdr:nvSpPr>
      <xdr:spPr>
        <a:xfrm>
          <a:off x="1543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3811</xdr:rowOff>
    </xdr:from>
    <xdr:to>
      <xdr:col>85</xdr:col>
      <xdr:colOff>127000</xdr:colOff>
      <xdr:row>106</xdr:row>
      <xdr:rowOff>72389</xdr:rowOff>
    </xdr:to>
    <xdr:cxnSp macro="">
      <xdr:nvCxnSpPr>
        <xdr:cNvPr id="895" name="直線コネクタ 894">
          <a:extLst>
            <a:ext uri="{FF2B5EF4-FFF2-40B4-BE49-F238E27FC236}">
              <a16:creationId xmlns:a16="http://schemas.microsoft.com/office/drawing/2014/main" id="{722540E1-09AC-425D-9769-042CBA02B449}"/>
            </a:ext>
          </a:extLst>
        </xdr:cNvPr>
        <xdr:cNvCxnSpPr/>
      </xdr:nvCxnSpPr>
      <xdr:spPr>
        <a:xfrm>
          <a:off x="15481300" y="181775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896" name="楕円 895">
          <a:extLst>
            <a:ext uri="{FF2B5EF4-FFF2-40B4-BE49-F238E27FC236}">
              <a16:creationId xmlns:a16="http://schemas.microsoft.com/office/drawing/2014/main" id="{B1523A58-0C8B-46A6-87BF-8E0BCA5ED4FF}"/>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3811</xdr:rowOff>
    </xdr:to>
    <xdr:cxnSp macro="">
      <xdr:nvCxnSpPr>
        <xdr:cNvPr id="897" name="直線コネクタ 896">
          <a:extLst>
            <a:ext uri="{FF2B5EF4-FFF2-40B4-BE49-F238E27FC236}">
              <a16:creationId xmlns:a16="http://schemas.microsoft.com/office/drawing/2014/main" id="{60882468-B6A9-4348-8F43-592D6CDF1619}"/>
            </a:ext>
          </a:extLst>
        </xdr:cNvPr>
        <xdr:cNvCxnSpPr/>
      </xdr:nvCxnSpPr>
      <xdr:spPr>
        <a:xfrm>
          <a:off x="14592300" y="181356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33020</xdr:rowOff>
    </xdr:from>
    <xdr:to>
      <xdr:col>72</xdr:col>
      <xdr:colOff>38100</xdr:colOff>
      <xdr:row>105</xdr:row>
      <xdr:rowOff>134620</xdr:rowOff>
    </xdr:to>
    <xdr:sp macro="" textlink="">
      <xdr:nvSpPr>
        <xdr:cNvPr id="898" name="楕円 897">
          <a:extLst>
            <a:ext uri="{FF2B5EF4-FFF2-40B4-BE49-F238E27FC236}">
              <a16:creationId xmlns:a16="http://schemas.microsoft.com/office/drawing/2014/main" id="{690448E5-EA0F-4CF0-BB3F-BCABD84CCABF}"/>
            </a:ext>
          </a:extLst>
        </xdr:cNvPr>
        <xdr:cNvSpPr/>
      </xdr:nvSpPr>
      <xdr:spPr>
        <a:xfrm>
          <a:off x="1365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83820</xdr:rowOff>
    </xdr:from>
    <xdr:to>
      <xdr:col>76</xdr:col>
      <xdr:colOff>114300</xdr:colOff>
      <xdr:row>105</xdr:row>
      <xdr:rowOff>133350</xdr:rowOff>
    </xdr:to>
    <xdr:cxnSp macro="">
      <xdr:nvCxnSpPr>
        <xdr:cNvPr id="899" name="直線コネクタ 898">
          <a:extLst>
            <a:ext uri="{FF2B5EF4-FFF2-40B4-BE49-F238E27FC236}">
              <a16:creationId xmlns:a16="http://schemas.microsoft.com/office/drawing/2014/main" id="{18D12076-F43E-423F-9B00-ED2D37B1D7E2}"/>
            </a:ext>
          </a:extLst>
        </xdr:cNvPr>
        <xdr:cNvCxnSpPr/>
      </xdr:nvCxnSpPr>
      <xdr:spPr>
        <a:xfrm>
          <a:off x="13703300" y="18086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132080</xdr:rowOff>
    </xdr:from>
    <xdr:to>
      <xdr:col>67</xdr:col>
      <xdr:colOff>101600</xdr:colOff>
      <xdr:row>105</xdr:row>
      <xdr:rowOff>62230</xdr:rowOff>
    </xdr:to>
    <xdr:sp macro="" textlink="">
      <xdr:nvSpPr>
        <xdr:cNvPr id="900" name="楕円 899">
          <a:extLst>
            <a:ext uri="{FF2B5EF4-FFF2-40B4-BE49-F238E27FC236}">
              <a16:creationId xmlns:a16="http://schemas.microsoft.com/office/drawing/2014/main" id="{6F95FD5F-5A17-4FB3-B0F3-63B9CD0EBDE6}"/>
            </a:ext>
          </a:extLst>
        </xdr:cNvPr>
        <xdr:cNvSpPr/>
      </xdr:nvSpPr>
      <xdr:spPr>
        <a:xfrm>
          <a:off x="1276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xdr:rowOff>
    </xdr:from>
    <xdr:to>
      <xdr:col>71</xdr:col>
      <xdr:colOff>177800</xdr:colOff>
      <xdr:row>105</xdr:row>
      <xdr:rowOff>83820</xdr:rowOff>
    </xdr:to>
    <xdr:cxnSp macro="">
      <xdr:nvCxnSpPr>
        <xdr:cNvPr id="901" name="直線コネクタ 900">
          <a:extLst>
            <a:ext uri="{FF2B5EF4-FFF2-40B4-BE49-F238E27FC236}">
              <a16:creationId xmlns:a16="http://schemas.microsoft.com/office/drawing/2014/main" id="{FE1E4F8E-5495-4D18-A476-51F1BDABDA3E}"/>
            </a:ext>
          </a:extLst>
        </xdr:cNvPr>
        <xdr:cNvCxnSpPr/>
      </xdr:nvCxnSpPr>
      <xdr:spPr>
        <a:xfrm>
          <a:off x="12814300" y="18013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2" name="n_1aveValue【庁舎】&#10;有形固定資産減価償却率">
          <a:extLst>
            <a:ext uri="{FF2B5EF4-FFF2-40B4-BE49-F238E27FC236}">
              <a16:creationId xmlns:a16="http://schemas.microsoft.com/office/drawing/2014/main" id="{0E25A8B4-D355-4E3D-AF96-425B6942A258}"/>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3" name="n_2aveValue【庁舎】&#10;有形固定資産減価償却率">
          <a:extLst>
            <a:ext uri="{FF2B5EF4-FFF2-40B4-BE49-F238E27FC236}">
              <a16:creationId xmlns:a16="http://schemas.microsoft.com/office/drawing/2014/main" id="{BBDC21A1-B5B0-46D1-9EAC-97FBFC4D00B6}"/>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904" name="n_3aveValue【庁舎】&#10;有形固定資産減価償却率">
          <a:extLst>
            <a:ext uri="{FF2B5EF4-FFF2-40B4-BE49-F238E27FC236}">
              <a16:creationId xmlns:a16="http://schemas.microsoft.com/office/drawing/2014/main" id="{14DC798D-CCDB-47FD-AC7C-DC52AC86C9B5}"/>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905" name="n_4aveValue【庁舎】&#10;有形固定資産減価償却率">
          <a:extLst>
            <a:ext uri="{FF2B5EF4-FFF2-40B4-BE49-F238E27FC236}">
              <a16:creationId xmlns:a16="http://schemas.microsoft.com/office/drawing/2014/main" id="{1D1F91B7-A026-4715-8F4A-B2F48193CAF5}"/>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45738</xdr:rowOff>
    </xdr:from>
    <xdr:ext cx="405111" cy="259045"/>
    <xdr:sp macro="" textlink="">
      <xdr:nvSpPr>
        <xdr:cNvPr id="906" name="n_1mainValue【庁舎】&#10;有形固定資産減価償却率">
          <a:extLst>
            <a:ext uri="{FF2B5EF4-FFF2-40B4-BE49-F238E27FC236}">
              <a16:creationId xmlns:a16="http://schemas.microsoft.com/office/drawing/2014/main" id="{360840DC-6C7C-4A66-A9CF-5F7D8DB3A0D8}"/>
            </a:ext>
          </a:extLst>
        </xdr:cNvPr>
        <xdr:cNvSpPr txBox="1"/>
      </xdr:nvSpPr>
      <xdr:spPr>
        <a:xfrm>
          <a:off x="15266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907" name="n_2mainValue【庁舎】&#10;有形固定資産減価償却率">
          <a:extLst>
            <a:ext uri="{FF2B5EF4-FFF2-40B4-BE49-F238E27FC236}">
              <a16:creationId xmlns:a16="http://schemas.microsoft.com/office/drawing/2014/main" id="{846B64DC-045C-4703-AB82-78A99645C117}"/>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151147</xdr:rowOff>
    </xdr:from>
    <xdr:ext cx="405111" cy="259045"/>
    <xdr:sp macro="" textlink="">
      <xdr:nvSpPr>
        <xdr:cNvPr id="908" name="n_3mainValue【庁舎】&#10;有形固定資産減価償却率">
          <a:extLst>
            <a:ext uri="{FF2B5EF4-FFF2-40B4-BE49-F238E27FC236}">
              <a16:creationId xmlns:a16="http://schemas.microsoft.com/office/drawing/2014/main" id="{7DC8BEC4-750D-43AB-BCC0-3D80B6A4933B}"/>
            </a:ext>
          </a:extLst>
        </xdr:cNvPr>
        <xdr:cNvSpPr txBox="1"/>
      </xdr:nvSpPr>
      <xdr:spPr>
        <a:xfrm>
          <a:off x="13500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909" name="n_4mainValue【庁舎】&#10;有形固定資産減価償却率">
          <a:extLst>
            <a:ext uri="{FF2B5EF4-FFF2-40B4-BE49-F238E27FC236}">
              <a16:creationId xmlns:a16="http://schemas.microsoft.com/office/drawing/2014/main" id="{507FA5B5-F7CE-46D5-AAB8-AD5B9B6C907D}"/>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10" name="正方形/長方形 909">
          <a:extLst>
            <a:ext uri="{FF2B5EF4-FFF2-40B4-BE49-F238E27FC236}">
              <a16:creationId xmlns:a16="http://schemas.microsoft.com/office/drawing/2014/main" id="{6F7037AC-7A9A-4155-9330-F05B519D0E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1" name="正方形/長方形 910">
          <a:extLst>
            <a:ext uri="{FF2B5EF4-FFF2-40B4-BE49-F238E27FC236}">
              <a16:creationId xmlns:a16="http://schemas.microsoft.com/office/drawing/2014/main" id="{0A5105EA-CED8-4A35-9BF7-D238C8077F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2" name="正方形/長方形 911">
          <a:extLst>
            <a:ext uri="{FF2B5EF4-FFF2-40B4-BE49-F238E27FC236}">
              <a16:creationId xmlns:a16="http://schemas.microsoft.com/office/drawing/2014/main" id="{FFA7912F-A429-4DE6-B9F2-149F7907C2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3" name="正方形/長方形 912">
          <a:extLst>
            <a:ext uri="{FF2B5EF4-FFF2-40B4-BE49-F238E27FC236}">
              <a16:creationId xmlns:a16="http://schemas.microsoft.com/office/drawing/2014/main" id="{EDBA21EC-5600-4DF3-935B-E4EACD1487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4" name="正方形/長方形 913">
          <a:extLst>
            <a:ext uri="{FF2B5EF4-FFF2-40B4-BE49-F238E27FC236}">
              <a16:creationId xmlns:a16="http://schemas.microsoft.com/office/drawing/2014/main" id="{BC97F559-0DFE-49F3-9972-4D090CF0C11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5" name="正方形/長方形 914">
          <a:extLst>
            <a:ext uri="{FF2B5EF4-FFF2-40B4-BE49-F238E27FC236}">
              <a16:creationId xmlns:a16="http://schemas.microsoft.com/office/drawing/2014/main" id="{CC1F49CE-2A12-4AD5-A172-D7B076D330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6" name="正方形/長方形 915">
          <a:extLst>
            <a:ext uri="{FF2B5EF4-FFF2-40B4-BE49-F238E27FC236}">
              <a16:creationId xmlns:a16="http://schemas.microsoft.com/office/drawing/2014/main" id="{B1DE4174-C81E-41FD-A0A6-77702042D8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7" name="正方形/長方形 916">
          <a:extLst>
            <a:ext uri="{FF2B5EF4-FFF2-40B4-BE49-F238E27FC236}">
              <a16:creationId xmlns:a16="http://schemas.microsoft.com/office/drawing/2014/main" id="{1DDFAA24-5C5F-4F86-8141-23A1E30296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8" name="テキスト ボックス 917">
          <a:extLst>
            <a:ext uri="{FF2B5EF4-FFF2-40B4-BE49-F238E27FC236}">
              <a16:creationId xmlns:a16="http://schemas.microsoft.com/office/drawing/2014/main" id="{D4354E7F-BF49-446E-BA0C-25A527F396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9" name="直線コネクタ 918">
          <a:extLst>
            <a:ext uri="{FF2B5EF4-FFF2-40B4-BE49-F238E27FC236}">
              <a16:creationId xmlns:a16="http://schemas.microsoft.com/office/drawing/2014/main" id="{1D2CC522-EE7A-4CE0-941A-988FC1E4E4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20" name="テキスト ボックス 919">
          <a:extLst>
            <a:ext uri="{FF2B5EF4-FFF2-40B4-BE49-F238E27FC236}">
              <a16:creationId xmlns:a16="http://schemas.microsoft.com/office/drawing/2014/main" id="{DAF91CE6-EDBC-4957-97CC-8F4EA697FFE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21" name="直線コネクタ 920">
          <a:extLst>
            <a:ext uri="{FF2B5EF4-FFF2-40B4-BE49-F238E27FC236}">
              <a16:creationId xmlns:a16="http://schemas.microsoft.com/office/drawing/2014/main" id="{868514A9-B35D-4605-9849-05C36638F2D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2" name="テキスト ボックス 921">
          <a:extLst>
            <a:ext uri="{FF2B5EF4-FFF2-40B4-BE49-F238E27FC236}">
              <a16:creationId xmlns:a16="http://schemas.microsoft.com/office/drawing/2014/main" id="{257DFEAD-303F-4373-AE03-3265B8B5278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3" name="直線コネクタ 922">
          <a:extLst>
            <a:ext uri="{FF2B5EF4-FFF2-40B4-BE49-F238E27FC236}">
              <a16:creationId xmlns:a16="http://schemas.microsoft.com/office/drawing/2014/main" id="{75823148-EB3B-4DD8-8A9A-13BC57044D1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4" name="テキスト ボックス 923">
          <a:extLst>
            <a:ext uri="{FF2B5EF4-FFF2-40B4-BE49-F238E27FC236}">
              <a16:creationId xmlns:a16="http://schemas.microsoft.com/office/drawing/2014/main" id="{5AC51A7A-D12F-477D-A145-7C760C04288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5" name="直線コネクタ 924">
          <a:extLst>
            <a:ext uri="{FF2B5EF4-FFF2-40B4-BE49-F238E27FC236}">
              <a16:creationId xmlns:a16="http://schemas.microsoft.com/office/drawing/2014/main" id="{A3EC3747-07AF-4E6B-8720-FDA5B69D8B2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6" name="テキスト ボックス 925">
          <a:extLst>
            <a:ext uri="{FF2B5EF4-FFF2-40B4-BE49-F238E27FC236}">
              <a16:creationId xmlns:a16="http://schemas.microsoft.com/office/drawing/2014/main" id="{1AD23B7B-E358-4770-A0F1-A0490296659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7" name="直線コネクタ 926">
          <a:extLst>
            <a:ext uri="{FF2B5EF4-FFF2-40B4-BE49-F238E27FC236}">
              <a16:creationId xmlns:a16="http://schemas.microsoft.com/office/drawing/2014/main" id="{4DFDE76D-A58D-4491-BF6D-FEC8B9A0575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8" name="テキスト ボックス 927">
          <a:extLst>
            <a:ext uri="{FF2B5EF4-FFF2-40B4-BE49-F238E27FC236}">
              <a16:creationId xmlns:a16="http://schemas.microsoft.com/office/drawing/2014/main" id="{770F1C7B-5410-4C64-919B-D6B3ACF263A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a:extLst>
            <a:ext uri="{FF2B5EF4-FFF2-40B4-BE49-F238E27FC236}">
              <a16:creationId xmlns:a16="http://schemas.microsoft.com/office/drawing/2014/main" id="{4D3C595A-48DA-42B9-A690-499B7207EB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a:extLst>
            <a:ext uri="{FF2B5EF4-FFF2-40B4-BE49-F238E27FC236}">
              <a16:creationId xmlns:a16="http://schemas.microsoft.com/office/drawing/2014/main" id="{D02222CE-FDED-403C-92EB-0E671D38A3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a:extLst>
            <a:ext uri="{FF2B5EF4-FFF2-40B4-BE49-F238E27FC236}">
              <a16:creationId xmlns:a16="http://schemas.microsoft.com/office/drawing/2014/main" id="{11C6454A-73E1-4329-BAC8-48C030B3E2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2" name="直線コネクタ 931">
          <a:extLst>
            <a:ext uri="{FF2B5EF4-FFF2-40B4-BE49-F238E27FC236}">
              <a16:creationId xmlns:a16="http://schemas.microsoft.com/office/drawing/2014/main" id="{827CDCF9-AA7F-4802-B79F-D492CDC8252D}"/>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3" name="【庁舎】&#10;一人当たり面積最小値テキスト">
          <a:extLst>
            <a:ext uri="{FF2B5EF4-FFF2-40B4-BE49-F238E27FC236}">
              <a16:creationId xmlns:a16="http://schemas.microsoft.com/office/drawing/2014/main" id="{0B943944-FD74-4F56-8358-06DC56F503F6}"/>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4" name="直線コネクタ 933">
          <a:extLst>
            <a:ext uri="{FF2B5EF4-FFF2-40B4-BE49-F238E27FC236}">
              <a16:creationId xmlns:a16="http://schemas.microsoft.com/office/drawing/2014/main" id="{A3D0DDD8-B3ED-405C-BEC1-DC1280459FD6}"/>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5" name="【庁舎】&#10;一人当たり面積最大値テキスト">
          <a:extLst>
            <a:ext uri="{FF2B5EF4-FFF2-40B4-BE49-F238E27FC236}">
              <a16:creationId xmlns:a16="http://schemas.microsoft.com/office/drawing/2014/main" id="{4CA2C066-42FD-4CA6-B674-5BD2F69947E9}"/>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6" name="直線コネクタ 935">
          <a:extLst>
            <a:ext uri="{FF2B5EF4-FFF2-40B4-BE49-F238E27FC236}">
              <a16:creationId xmlns:a16="http://schemas.microsoft.com/office/drawing/2014/main" id="{420E439D-2CA4-4B48-83DC-8464AD43D5B5}"/>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7" name="【庁舎】&#10;一人当たり面積平均値テキスト">
          <a:extLst>
            <a:ext uri="{FF2B5EF4-FFF2-40B4-BE49-F238E27FC236}">
              <a16:creationId xmlns:a16="http://schemas.microsoft.com/office/drawing/2014/main" id="{BAAFE0DC-4AC0-4ECE-ABCF-E483FC730A28}"/>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8" name="フローチャート: 判断 937">
          <a:extLst>
            <a:ext uri="{FF2B5EF4-FFF2-40B4-BE49-F238E27FC236}">
              <a16:creationId xmlns:a16="http://schemas.microsoft.com/office/drawing/2014/main" id="{DB7AABD5-595D-44C7-9D06-7F8130695FCC}"/>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9" name="フローチャート: 判断 938">
          <a:extLst>
            <a:ext uri="{FF2B5EF4-FFF2-40B4-BE49-F238E27FC236}">
              <a16:creationId xmlns:a16="http://schemas.microsoft.com/office/drawing/2014/main" id="{D1ABF306-2218-40B1-9015-9E00AC30B59B}"/>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0" name="フローチャート: 判断 939">
          <a:extLst>
            <a:ext uri="{FF2B5EF4-FFF2-40B4-BE49-F238E27FC236}">
              <a16:creationId xmlns:a16="http://schemas.microsoft.com/office/drawing/2014/main" id="{638FFFE1-B353-4D2E-AEBB-183121586A98}"/>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41" name="フローチャート: 判断 940">
          <a:extLst>
            <a:ext uri="{FF2B5EF4-FFF2-40B4-BE49-F238E27FC236}">
              <a16:creationId xmlns:a16="http://schemas.microsoft.com/office/drawing/2014/main" id="{C3182BE2-AE94-4834-A863-E17D8FEE4505}"/>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2" name="フローチャート: 判断 941">
          <a:extLst>
            <a:ext uri="{FF2B5EF4-FFF2-40B4-BE49-F238E27FC236}">
              <a16:creationId xmlns:a16="http://schemas.microsoft.com/office/drawing/2014/main" id="{C85B399D-F7E5-48BE-82A6-9FFFDFB384D6}"/>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8D394CC6-8DEE-41AD-9086-6CFDEDDEE3A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E82B3132-49B7-4AE5-A979-9EA6075E831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CA01D6E0-7A4F-49FF-9673-A4CD4A71D3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7CAEA39C-881B-4E55-A534-EB0369D5597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a:extLst>
            <a:ext uri="{FF2B5EF4-FFF2-40B4-BE49-F238E27FC236}">
              <a16:creationId xmlns:a16="http://schemas.microsoft.com/office/drawing/2014/main" id="{60BEA8D8-83AF-4AF7-9D30-D9C3DCEE5F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130556</xdr:rowOff>
    </xdr:from>
    <xdr:to>
      <xdr:col>116</xdr:col>
      <xdr:colOff>114300</xdr:colOff>
      <xdr:row>109</xdr:row>
      <xdr:rowOff>60706</xdr:rowOff>
    </xdr:to>
    <xdr:sp macro="" textlink="">
      <xdr:nvSpPr>
        <xdr:cNvPr id="948" name="楕円 947">
          <a:extLst>
            <a:ext uri="{FF2B5EF4-FFF2-40B4-BE49-F238E27FC236}">
              <a16:creationId xmlns:a16="http://schemas.microsoft.com/office/drawing/2014/main" id="{A3276214-83CE-4710-A50A-AA0533BBEED4}"/>
            </a:ext>
          </a:extLst>
        </xdr:cNvPr>
        <xdr:cNvSpPr/>
      </xdr:nvSpPr>
      <xdr:spPr>
        <a:xfrm>
          <a:off x="221107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45483</xdr:rowOff>
    </xdr:from>
    <xdr:ext cx="469744" cy="259045"/>
    <xdr:sp macro="" textlink="">
      <xdr:nvSpPr>
        <xdr:cNvPr id="949" name="【庁舎】&#10;一人当たり面積該当値テキスト">
          <a:extLst>
            <a:ext uri="{FF2B5EF4-FFF2-40B4-BE49-F238E27FC236}">
              <a16:creationId xmlns:a16="http://schemas.microsoft.com/office/drawing/2014/main" id="{F9E307E7-8D07-4E54-AE11-12C22C6E87C8}"/>
            </a:ext>
          </a:extLst>
        </xdr:cNvPr>
        <xdr:cNvSpPr txBox="1"/>
      </xdr:nvSpPr>
      <xdr:spPr>
        <a:xfrm>
          <a:off x="22199600" y="185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130556</xdr:rowOff>
    </xdr:from>
    <xdr:to>
      <xdr:col>112</xdr:col>
      <xdr:colOff>38100</xdr:colOff>
      <xdr:row>109</xdr:row>
      <xdr:rowOff>60706</xdr:rowOff>
    </xdr:to>
    <xdr:sp macro="" textlink="">
      <xdr:nvSpPr>
        <xdr:cNvPr id="950" name="楕円 949">
          <a:extLst>
            <a:ext uri="{FF2B5EF4-FFF2-40B4-BE49-F238E27FC236}">
              <a16:creationId xmlns:a16="http://schemas.microsoft.com/office/drawing/2014/main" id="{0152B54E-9F4C-4838-A5D0-AD7406282429}"/>
            </a:ext>
          </a:extLst>
        </xdr:cNvPr>
        <xdr:cNvSpPr/>
      </xdr:nvSpPr>
      <xdr:spPr>
        <a:xfrm>
          <a:off x="212725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9906</xdr:rowOff>
    </xdr:from>
    <xdr:to>
      <xdr:col>116</xdr:col>
      <xdr:colOff>63500</xdr:colOff>
      <xdr:row>109</xdr:row>
      <xdr:rowOff>9906</xdr:rowOff>
    </xdr:to>
    <xdr:cxnSp macro="">
      <xdr:nvCxnSpPr>
        <xdr:cNvPr id="951" name="直線コネクタ 950">
          <a:extLst>
            <a:ext uri="{FF2B5EF4-FFF2-40B4-BE49-F238E27FC236}">
              <a16:creationId xmlns:a16="http://schemas.microsoft.com/office/drawing/2014/main" id="{2042089E-9408-4C00-932C-BEDB1F6E4503}"/>
            </a:ext>
          </a:extLst>
        </xdr:cNvPr>
        <xdr:cNvCxnSpPr/>
      </xdr:nvCxnSpPr>
      <xdr:spPr>
        <a:xfrm>
          <a:off x="21323300" y="18697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130556</xdr:rowOff>
    </xdr:from>
    <xdr:to>
      <xdr:col>107</xdr:col>
      <xdr:colOff>101600</xdr:colOff>
      <xdr:row>109</xdr:row>
      <xdr:rowOff>60706</xdr:rowOff>
    </xdr:to>
    <xdr:sp macro="" textlink="">
      <xdr:nvSpPr>
        <xdr:cNvPr id="952" name="楕円 951">
          <a:extLst>
            <a:ext uri="{FF2B5EF4-FFF2-40B4-BE49-F238E27FC236}">
              <a16:creationId xmlns:a16="http://schemas.microsoft.com/office/drawing/2014/main" id="{3856F7AB-B8FC-46B8-AD50-1F6936B39794}"/>
            </a:ext>
          </a:extLst>
        </xdr:cNvPr>
        <xdr:cNvSpPr/>
      </xdr:nvSpPr>
      <xdr:spPr>
        <a:xfrm>
          <a:off x="203835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9906</xdr:rowOff>
    </xdr:from>
    <xdr:to>
      <xdr:col>111</xdr:col>
      <xdr:colOff>177800</xdr:colOff>
      <xdr:row>109</xdr:row>
      <xdr:rowOff>9906</xdr:rowOff>
    </xdr:to>
    <xdr:cxnSp macro="">
      <xdr:nvCxnSpPr>
        <xdr:cNvPr id="953" name="直線コネクタ 952">
          <a:extLst>
            <a:ext uri="{FF2B5EF4-FFF2-40B4-BE49-F238E27FC236}">
              <a16:creationId xmlns:a16="http://schemas.microsoft.com/office/drawing/2014/main" id="{BA6FB633-AC8A-4510-890B-5A20E9299801}"/>
            </a:ext>
          </a:extLst>
        </xdr:cNvPr>
        <xdr:cNvCxnSpPr/>
      </xdr:nvCxnSpPr>
      <xdr:spPr>
        <a:xfrm>
          <a:off x="20434300" y="18697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121413</xdr:rowOff>
    </xdr:from>
    <xdr:to>
      <xdr:col>102</xdr:col>
      <xdr:colOff>165100</xdr:colOff>
      <xdr:row>109</xdr:row>
      <xdr:rowOff>51563</xdr:rowOff>
    </xdr:to>
    <xdr:sp macro="" textlink="">
      <xdr:nvSpPr>
        <xdr:cNvPr id="954" name="楕円 953">
          <a:extLst>
            <a:ext uri="{FF2B5EF4-FFF2-40B4-BE49-F238E27FC236}">
              <a16:creationId xmlns:a16="http://schemas.microsoft.com/office/drawing/2014/main" id="{97B12F66-7730-4230-B276-ABEDDB95E584}"/>
            </a:ext>
          </a:extLst>
        </xdr:cNvPr>
        <xdr:cNvSpPr/>
      </xdr:nvSpPr>
      <xdr:spPr>
        <a:xfrm>
          <a:off x="19494500" y="186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763</xdr:rowOff>
    </xdr:from>
    <xdr:to>
      <xdr:col>107</xdr:col>
      <xdr:colOff>50800</xdr:colOff>
      <xdr:row>109</xdr:row>
      <xdr:rowOff>9906</xdr:rowOff>
    </xdr:to>
    <xdr:cxnSp macro="">
      <xdr:nvCxnSpPr>
        <xdr:cNvPr id="955" name="直線コネクタ 954">
          <a:extLst>
            <a:ext uri="{FF2B5EF4-FFF2-40B4-BE49-F238E27FC236}">
              <a16:creationId xmlns:a16="http://schemas.microsoft.com/office/drawing/2014/main" id="{1171E6CF-392F-4EAC-8A41-9AD045094DF3}"/>
            </a:ext>
          </a:extLst>
        </xdr:cNvPr>
        <xdr:cNvCxnSpPr/>
      </xdr:nvCxnSpPr>
      <xdr:spPr>
        <a:xfrm>
          <a:off x="19545300" y="18688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116839</xdr:rowOff>
    </xdr:from>
    <xdr:to>
      <xdr:col>98</xdr:col>
      <xdr:colOff>38100</xdr:colOff>
      <xdr:row>109</xdr:row>
      <xdr:rowOff>46989</xdr:rowOff>
    </xdr:to>
    <xdr:sp macro="" textlink="">
      <xdr:nvSpPr>
        <xdr:cNvPr id="956" name="楕円 955">
          <a:extLst>
            <a:ext uri="{FF2B5EF4-FFF2-40B4-BE49-F238E27FC236}">
              <a16:creationId xmlns:a16="http://schemas.microsoft.com/office/drawing/2014/main" id="{20EAD4D8-4C65-427F-AC6B-869CF529EEDE}"/>
            </a:ext>
          </a:extLst>
        </xdr:cNvPr>
        <xdr:cNvSpPr/>
      </xdr:nvSpPr>
      <xdr:spPr>
        <a:xfrm>
          <a:off x="18605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167639</xdr:rowOff>
    </xdr:from>
    <xdr:to>
      <xdr:col>102</xdr:col>
      <xdr:colOff>114300</xdr:colOff>
      <xdr:row>109</xdr:row>
      <xdr:rowOff>763</xdr:rowOff>
    </xdr:to>
    <xdr:cxnSp macro="">
      <xdr:nvCxnSpPr>
        <xdr:cNvPr id="957" name="直線コネクタ 956">
          <a:extLst>
            <a:ext uri="{FF2B5EF4-FFF2-40B4-BE49-F238E27FC236}">
              <a16:creationId xmlns:a16="http://schemas.microsoft.com/office/drawing/2014/main" id="{838818B4-32EA-4889-B2C3-3A696C6D0C1E}"/>
            </a:ext>
          </a:extLst>
        </xdr:cNvPr>
        <xdr:cNvCxnSpPr/>
      </xdr:nvCxnSpPr>
      <xdr:spPr>
        <a:xfrm>
          <a:off x="18656300" y="18684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8" name="n_1aveValue【庁舎】&#10;一人当たり面積">
          <a:extLst>
            <a:ext uri="{FF2B5EF4-FFF2-40B4-BE49-F238E27FC236}">
              <a16:creationId xmlns:a16="http://schemas.microsoft.com/office/drawing/2014/main" id="{0CBCCE93-0758-4D66-B54F-0E7F38EB43C9}"/>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9" name="n_2aveValue【庁舎】&#10;一人当たり面積">
          <a:extLst>
            <a:ext uri="{FF2B5EF4-FFF2-40B4-BE49-F238E27FC236}">
              <a16:creationId xmlns:a16="http://schemas.microsoft.com/office/drawing/2014/main" id="{3DB66A37-37EC-4524-AD44-C67CE865DFDC}"/>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60" name="n_3aveValue【庁舎】&#10;一人当たり面積">
          <a:extLst>
            <a:ext uri="{FF2B5EF4-FFF2-40B4-BE49-F238E27FC236}">
              <a16:creationId xmlns:a16="http://schemas.microsoft.com/office/drawing/2014/main" id="{E2C18DC2-F751-4736-AD5A-18ABB7E0BBCA}"/>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61" name="n_4aveValue【庁舎】&#10;一人当たり面積">
          <a:extLst>
            <a:ext uri="{FF2B5EF4-FFF2-40B4-BE49-F238E27FC236}">
              <a16:creationId xmlns:a16="http://schemas.microsoft.com/office/drawing/2014/main" id="{8F10CBEE-322D-4D62-9C9A-54B26AC2FEC9}"/>
            </a:ext>
          </a:extLst>
        </xdr:cNvPr>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51833</xdr:rowOff>
    </xdr:from>
    <xdr:ext cx="469744" cy="259045"/>
    <xdr:sp macro="" textlink="">
      <xdr:nvSpPr>
        <xdr:cNvPr id="962" name="n_1mainValue【庁舎】&#10;一人当たり面積">
          <a:extLst>
            <a:ext uri="{FF2B5EF4-FFF2-40B4-BE49-F238E27FC236}">
              <a16:creationId xmlns:a16="http://schemas.microsoft.com/office/drawing/2014/main" id="{5EBF7719-E619-4C2B-B9ED-7051ED751DC1}"/>
            </a:ext>
          </a:extLst>
        </xdr:cNvPr>
        <xdr:cNvSpPr txBox="1"/>
      </xdr:nvSpPr>
      <xdr:spPr>
        <a:xfrm>
          <a:off x="21075727" y="187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51833</xdr:rowOff>
    </xdr:from>
    <xdr:ext cx="469744" cy="259045"/>
    <xdr:sp macro="" textlink="">
      <xdr:nvSpPr>
        <xdr:cNvPr id="963" name="n_2mainValue【庁舎】&#10;一人当たり面積">
          <a:extLst>
            <a:ext uri="{FF2B5EF4-FFF2-40B4-BE49-F238E27FC236}">
              <a16:creationId xmlns:a16="http://schemas.microsoft.com/office/drawing/2014/main" id="{892EAB91-B212-4D7F-83CA-65A119162178}"/>
            </a:ext>
          </a:extLst>
        </xdr:cNvPr>
        <xdr:cNvSpPr txBox="1"/>
      </xdr:nvSpPr>
      <xdr:spPr>
        <a:xfrm>
          <a:off x="20199427" y="187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42690</xdr:rowOff>
    </xdr:from>
    <xdr:ext cx="469744" cy="259045"/>
    <xdr:sp macro="" textlink="">
      <xdr:nvSpPr>
        <xdr:cNvPr id="964" name="n_3mainValue【庁舎】&#10;一人当たり面積">
          <a:extLst>
            <a:ext uri="{FF2B5EF4-FFF2-40B4-BE49-F238E27FC236}">
              <a16:creationId xmlns:a16="http://schemas.microsoft.com/office/drawing/2014/main" id="{B6D0CCFF-DE45-41CC-9FA0-2624D5AD44EC}"/>
            </a:ext>
          </a:extLst>
        </xdr:cNvPr>
        <xdr:cNvSpPr txBox="1"/>
      </xdr:nvSpPr>
      <xdr:spPr>
        <a:xfrm>
          <a:off x="19310427" y="1873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38116</xdr:rowOff>
    </xdr:from>
    <xdr:ext cx="469744" cy="259045"/>
    <xdr:sp macro="" textlink="">
      <xdr:nvSpPr>
        <xdr:cNvPr id="965" name="n_4mainValue【庁舎】&#10;一人当たり面積">
          <a:extLst>
            <a:ext uri="{FF2B5EF4-FFF2-40B4-BE49-F238E27FC236}">
              <a16:creationId xmlns:a16="http://schemas.microsoft.com/office/drawing/2014/main" id="{56BDBF94-FAE0-4956-8C1B-D6A3C1EAA0E0}"/>
            </a:ext>
          </a:extLst>
        </xdr:cNvPr>
        <xdr:cNvSpPr txBox="1"/>
      </xdr:nvSpPr>
      <xdr:spPr>
        <a:xfrm>
          <a:off x="18421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a:extLst>
            <a:ext uri="{FF2B5EF4-FFF2-40B4-BE49-F238E27FC236}">
              <a16:creationId xmlns:a16="http://schemas.microsoft.com/office/drawing/2014/main" id="{399B7687-F5E2-43A9-AF21-EAE2E29843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a:extLst>
            <a:ext uri="{FF2B5EF4-FFF2-40B4-BE49-F238E27FC236}">
              <a16:creationId xmlns:a16="http://schemas.microsoft.com/office/drawing/2014/main" id="{BD2634A6-E253-4879-AAFE-A9ECDB516C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a:extLst>
            <a:ext uri="{FF2B5EF4-FFF2-40B4-BE49-F238E27FC236}">
              <a16:creationId xmlns:a16="http://schemas.microsoft.com/office/drawing/2014/main" id="{07DE14AE-77A2-4DE0-80B3-0015BDEF74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有形固定資産減価償却率について、上記の８類型全てにおいて上昇傾向にある。また、類似団体の平均と比べると、図書館、体育館・プール、福祉施設及び消防施設が下回っている。なお、市民会館については、令和３年度までは類似団体内平均を下回っていたが、令和４年度は上回った水準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本市の公共建築物は、約</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年後には約</a:t>
          </a:r>
          <a:r>
            <a:rPr kumimoji="1" lang="en-US" altLang="ja-JP" sz="1300">
              <a:solidFill>
                <a:schemeClr val="tx1"/>
              </a:solidFill>
              <a:latin typeface="ＭＳ Ｐゴシック" panose="020B0600070205080204" pitchFamily="50" charset="-128"/>
              <a:ea typeface="ＭＳ Ｐゴシック" panose="020B0600070205080204" pitchFamily="50" charset="-128"/>
            </a:rPr>
            <a:t>76</a:t>
          </a:r>
          <a:r>
            <a:rPr kumimoji="1" lang="ja-JP" altLang="en-US" sz="1300">
              <a:solidFill>
                <a:schemeClr val="tx1"/>
              </a:solidFill>
              <a:latin typeface="ＭＳ Ｐゴシック" panose="020B0600070205080204" pitchFamily="50" charset="-128"/>
              <a:ea typeface="ＭＳ Ｐゴシック" panose="020B0600070205080204" pitchFamily="50" charset="-128"/>
            </a:rPr>
            <a:t>％が築</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は、「機能重視」の考え方に基づく取組と、資産保有の最適化を重点的に推進し、またこれまで長寿命化の対象としていた施設に対しても、資産保有の最適化を踏まえた上で取組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O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805341463</v>
      </c>
      <c r="BO4" s="371"/>
      <c r="BP4" s="371"/>
      <c r="BQ4" s="371"/>
      <c r="BR4" s="371"/>
      <c r="BS4" s="371"/>
      <c r="BT4" s="371"/>
      <c r="BU4" s="372"/>
      <c r="BV4" s="370">
        <v>795373552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0.5</v>
      </c>
      <c r="CU4" s="377"/>
      <c r="CV4" s="377"/>
      <c r="CW4" s="377"/>
      <c r="CX4" s="377"/>
      <c r="CY4" s="377"/>
      <c r="CZ4" s="377"/>
      <c r="DA4" s="378"/>
      <c r="DB4" s="376">
        <v>1.6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797468795</v>
      </c>
      <c r="BO5" s="408"/>
      <c r="BP5" s="408"/>
      <c r="BQ5" s="408"/>
      <c r="BR5" s="408"/>
      <c r="BS5" s="408"/>
      <c r="BT5" s="408"/>
      <c r="BU5" s="409"/>
      <c r="BV5" s="407">
        <v>786995809</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97.1</v>
      </c>
      <c r="CU5" s="405"/>
      <c r="CV5" s="405"/>
      <c r="CW5" s="405"/>
      <c r="CX5" s="405"/>
      <c r="CY5" s="405"/>
      <c r="CZ5" s="405"/>
      <c r="DA5" s="406"/>
      <c r="DB5" s="404">
        <v>97.4</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7872668</v>
      </c>
      <c r="BO6" s="408"/>
      <c r="BP6" s="408"/>
      <c r="BQ6" s="408"/>
      <c r="BR6" s="408"/>
      <c r="BS6" s="408"/>
      <c r="BT6" s="408"/>
      <c r="BU6" s="409"/>
      <c r="BV6" s="407">
        <v>8377743</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97.1</v>
      </c>
      <c r="CU6" s="445"/>
      <c r="CV6" s="445"/>
      <c r="CW6" s="445"/>
      <c r="CX6" s="445"/>
      <c r="CY6" s="445"/>
      <c r="CZ6" s="445"/>
      <c r="DA6" s="446"/>
      <c r="DB6" s="444">
        <v>98.2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5722528</v>
      </c>
      <c r="BO7" s="408"/>
      <c r="BP7" s="408"/>
      <c r="BQ7" s="408"/>
      <c r="BR7" s="408"/>
      <c r="BS7" s="408"/>
      <c r="BT7" s="408"/>
      <c r="BU7" s="409"/>
      <c r="BV7" s="407">
        <v>2160593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392985485</v>
      </c>
      <c r="CU7" s="408"/>
      <c r="CV7" s="408"/>
      <c r="CW7" s="408"/>
      <c r="CX7" s="408"/>
      <c r="CY7" s="408"/>
      <c r="CZ7" s="408"/>
      <c r="DA7" s="409"/>
      <c r="DB7" s="407">
        <v>380864071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2150140</v>
      </c>
      <c r="BO8" s="408"/>
      <c r="BP8" s="408"/>
      <c r="BQ8" s="408"/>
      <c r="BR8" s="408"/>
      <c r="BS8" s="408"/>
      <c r="BT8" s="408"/>
      <c r="BU8" s="409"/>
      <c r="BV8" s="407">
        <v>6217150</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1.02</v>
      </c>
      <c r="CU8" s="448"/>
      <c r="CV8" s="448"/>
      <c r="CW8" s="448"/>
      <c r="CX8" s="448"/>
      <c r="CY8" s="448"/>
      <c r="CZ8" s="448"/>
      <c r="DA8" s="449"/>
      <c r="DB8" s="447">
        <v>1.02</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1538262</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-4067010</v>
      </c>
      <c r="BO9" s="408"/>
      <c r="BP9" s="408"/>
      <c r="BQ9" s="408"/>
      <c r="BR9" s="408"/>
      <c r="BS9" s="408"/>
      <c r="BT9" s="408"/>
      <c r="BU9" s="409"/>
      <c r="BV9" s="407">
        <v>5676825</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14.7</v>
      </c>
      <c r="CU9" s="405"/>
      <c r="CV9" s="405"/>
      <c r="CW9" s="405"/>
      <c r="CX9" s="405"/>
      <c r="CY9" s="405"/>
      <c r="CZ9" s="405"/>
      <c r="DA9" s="406"/>
      <c r="DB9" s="404">
        <v>15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1475213</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52488</v>
      </c>
      <c r="BO10" s="408"/>
      <c r="BP10" s="408"/>
      <c r="BQ10" s="408"/>
      <c r="BR10" s="408"/>
      <c r="BS10" s="408"/>
      <c r="BT10" s="408"/>
      <c r="BU10" s="409"/>
      <c r="BV10" s="407">
        <v>944187</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122</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6628</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1524026</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1748044</v>
      </c>
      <c r="BO12" s="408"/>
      <c r="BP12" s="408"/>
      <c r="BQ12" s="408"/>
      <c r="BR12" s="408"/>
      <c r="BS12" s="408"/>
      <c r="BT12" s="408"/>
      <c r="BU12" s="409"/>
      <c r="BV12" s="407">
        <v>50099</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1477325</v>
      </c>
      <c r="S13" s="492"/>
      <c r="T13" s="492"/>
      <c r="U13" s="492"/>
      <c r="V13" s="493"/>
      <c r="W13" s="423" t="s">
        <v>141</v>
      </c>
      <c r="X13" s="424"/>
      <c r="Y13" s="424"/>
      <c r="Z13" s="424"/>
      <c r="AA13" s="424"/>
      <c r="AB13" s="414"/>
      <c r="AC13" s="458">
        <v>2625</v>
      </c>
      <c r="AD13" s="459"/>
      <c r="AE13" s="459"/>
      <c r="AF13" s="459"/>
      <c r="AG13" s="501"/>
      <c r="AH13" s="458">
        <v>2620</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-5762566</v>
      </c>
      <c r="BO13" s="408"/>
      <c r="BP13" s="408"/>
      <c r="BQ13" s="408"/>
      <c r="BR13" s="408"/>
      <c r="BS13" s="408"/>
      <c r="BT13" s="408"/>
      <c r="BU13" s="409"/>
      <c r="BV13" s="407">
        <v>6577541</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8.6999999999999993</v>
      </c>
      <c r="CU13" s="405"/>
      <c r="CV13" s="405"/>
      <c r="CW13" s="405"/>
      <c r="CX13" s="405"/>
      <c r="CY13" s="405"/>
      <c r="CZ13" s="405"/>
      <c r="DA13" s="406"/>
      <c r="DB13" s="404">
        <v>8.5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1522390</v>
      </c>
      <c r="S14" s="492"/>
      <c r="T14" s="492"/>
      <c r="U14" s="492"/>
      <c r="V14" s="493"/>
      <c r="W14" s="397"/>
      <c r="X14" s="398"/>
      <c r="Y14" s="398"/>
      <c r="Z14" s="398"/>
      <c r="AA14" s="398"/>
      <c r="AB14" s="387"/>
      <c r="AC14" s="494">
        <v>0.4</v>
      </c>
      <c r="AD14" s="495"/>
      <c r="AE14" s="495"/>
      <c r="AF14" s="495"/>
      <c r="AG14" s="496"/>
      <c r="AH14" s="494">
        <v>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123.4</v>
      </c>
      <c r="CU14" s="506"/>
      <c r="CV14" s="506"/>
      <c r="CW14" s="506"/>
      <c r="CX14" s="506"/>
      <c r="CY14" s="506"/>
      <c r="CZ14" s="506"/>
      <c r="DA14" s="507"/>
      <c r="DB14" s="505">
        <v>123.4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1478496</v>
      </c>
      <c r="S15" s="492"/>
      <c r="T15" s="492"/>
      <c r="U15" s="492"/>
      <c r="V15" s="493"/>
      <c r="W15" s="423" t="s">
        <v>148</v>
      </c>
      <c r="X15" s="424"/>
      <c r="Y15" s="424"/>
      <c r="Z15" s="424"/>
      <c r="AA15" s="424"/>
      <c r="AB15" s="414"/>
      <c r="AC15" s="458">
        <v>126522</v>
      </c>
      <c r="AD15" s="459"/>
      <c r="AE15" s="459"/>
      <c r="AF15" s="459"/>
      <c r="AG15" s="501"/>
      <c r="AH15" s="458">
        <v>133765</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313489858</v>
      </c>
      <c r="BO15" s="371"/>
      <c r="BP15" s="371"/>
      <c r="BQ15" s="371"/>
      <c r="BR15" s="371"/>
      <c r="BS15" s="371"/>
      <c r="BT15" s="371"/>
      <c r="BU15" s="372"/>
      <c r="BV15" s="370">
        <v>298001151</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18.3</v>
      </c>
      <c r="AD16" s="495"/>
      <c r="AE16" s="495"/>
      <c r="AF16" s="495"/>
      <c r="AG16" s="496"/>
      <c r="AH16" s="494">
        <v>21.3</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302374414</v>
      </c>
      <c r="BO16" s="408"/>
      <c r="BP16" s="408"/>
      <c r="BQ16" s="408"/>
      <c r="BR16" s="408"/>
      <c r="BS16" s="408"/>
      <c r="BT16" s="408"/>
      <c r="BU16" s="409"/>
      <c r="BV16" s="407">
        <v>301089405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563476</v>
      </c>
      <c r="AD17" s="459"/>
      <c r="AE17" s="459"/>
      <c r="AF17" s="459"/>
      <c r="AG17" s="501"/>
      <c r="AH17" s="458">
        <v>491816</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392985485</v>
      </c>
      <c r="BO17" s="408"/>
      <c r="BP17" s="408"/>
      <c r="BQ17" s="408"/>
      <c r="BR17" s="408"/>
      <c r="BS17" s="408"/>
      <c r="BT17" s="408"/>
      <c r="BU17" s="409"/>
      <c r="BV17" s="407">
        <v>373325091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142.96</v>
      </c>
      <c r="M18" s="531"/>
      <c r="N18" s="531"/>
      <c r="O18" s="531"/>
      <c r="P18" s="531"/>
      <c r="Q18" s="531"/>
      <c r="R18" s="532"/>
      <c r="S18" s="532"/>
      <c r="T18" s="532"/>
      <c r="U18" s="532"/>
      <c r="V18" s="533"/>
      <c r="W18" s="425"/>
      <c r="X18" s="426"/>
      <c r="Y18" s="426"/>
      <c r="Z18" s="426"/>
      <c r="AA18" s="426"/>
      <c r="AB18" s="417"/>
      <c r="AC18" s="534">
        <v>81.400000000000006</v>
      </c>
      <c r="AD18" s="535"/>
      <c r="AE18" s="535"/>
      <c r="AF18" s="535"/>
      <c r="AG18" s="536"/>
      <c r="AH18" s="534">
        <v>78.3</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397719890</v>
      </c>
      <c r="BO18" s="408"/>
      <c r="BP18" s="408"/>
      <c r="BQ18" s="408"/>
      <c r="BR18" s="408"/>
      <c r="BS18" s="408"/>
      <c r="BT18" s="408"/>
      <c r="BU18" s="409"/>
      <c r="BV18" s="407">
        <v>391706609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10760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461819669</v>
      </c>
      <c r="BO19" s="408"/>
      <c r="BP19" s="408"/>
      <c r="BQ19" s="408"/>
      <c r="BR19" s="408"/>
      <c r="BS19" s="408"/>
      <c r="BT19" s="408"/>
      <c r="BU19" s="409"/>
      <c r="BV19" s="407">
        <v>450767839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747452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803875470</v>
      </c>
      <c r="BO22" s="371"/>
      <c r="BP22" s="371"/>
      <c r="BQ22" s="371"/>
      <c r="BR22" s="371"/>
      <c r="BS22" s="371"/>
      <c r="BT22" s="371"/>
      <c r="BU22" s="372"/>
      <c r="BV22" s="370">
        <v>804739323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52309348</v>
      </c>
      <c r="BO23" s="408"/>
      <c r="BP23" s="408"/>
      <c r="BQ23" s="408"/>
      <c r="BR23" s="408"/>
      <c r="BS23" s="408"/>
      <c r="BT23" s="408"/>
      <c r="BU23" s="409"/>
      <c r="BV23" s="407">
        <v>59426780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12000</v>
      </c>
      <c r="R24" s="459"/>
      <c r="S24" s="459"/>
      <c r="T24" s="459"/>
      <c r="U24" s="459"/>
      <c r="V24" s="501"/>
      <c r="W24" s="553"/>
      <c r="X24" s="554"/>
      <c r="Y24" s="555"/>
      <c r="Z24" s="457" t="s">
        <v>173</v>
      </c>
      <c r="AA24" s="437"/>
      <c r="AB24" s="437"/>
      <c r="AC24" s="437"/>
      <c r="AD24" s="437"/>
      <c r="AE24" s="437"/>
      <c r="AF24" s="437"/>
      <c r="AG24" s="438"/>
      <c r="AH24" s="458">
        <v>9567</v>
      </c>
      <c r="AI24" s="459"/>
      <c r="AJ24" s="459"/>
      <c r="AK24" s="459"/>
      <c r="AL24" s="501"/>
      <c r="AM24" s="458">
        <v>30652668</v>
      </c>
      <c r="AN24" s="459"/>
      <c r="AO24" s="459"/>
      <c r="AP24" s="459"/>
      <c r="AQ24" s="459"/>
      <c r="AR24" s="501"/>
      <c r="AS24" s="458">
        <v>3204</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697897259</v>
      </c>
      <c r="BO24" s="408"/>
      <c r="BP24" s="408"/>
      <c r="BQ24" s="408"/>
      <c r="BR24" s="408"/>
      <c r="BS24" s="408"/>
      <c r="BT24" s="408"/>
      <c r="BU24" s="409"/>
      <c r="BV24" s="407">
        <v>690350102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3</v>
      </c>
      <c r="M25" s="459"/>
      <c r="N25" s="459"/>
      <c r="O25" s="459"/>
      <c r="P25" s="501"/>
      <c r="Q25" s="458">
        <v>9500</v>
      </c>
      <c r="R25" s="459"/>
      <c r="S25" s="459"/>
      <c r="T25" s="459"/>
      <c r="U25" s="459"/>
      <c r="V25" s="501"/>
      <c r="W25" s="553"/>
      <c r="X25" s="554"/>
      <c r="Y25" s="555"/>
      <c r="Z25" s="457" t="s">
        <v>176</v>
      </c>
      <c r="AA25" s="437"/>
      <c r="AB25" s="437"/>
      <c r="AC25" s="437"/>
      <c r="AD25" s="437"/>
      <c r="AE25" s="437"/>
      <c r="AF25" s="437"/>
      <c r="AG25" s="438"/>
      <c r="AH25" s="458">
        <v>1460</v>
      </c>
      <c r="AI25" s="459"/>
      <c r="AJ25" s="459"/>
      <c r="AK25" s="459"/>
      <c r="AL25" s="501"/>
      <c r="AM25" s="458">
        <v>4486580</v>
      </c>
      <c r="AN25" s="459"/>
      <c r="AO25" s="459"/>
      <c r="AP25" s="459"/>
      <c r="AQ25" s="459"/>
      <c r="AR25" s="501"/>
      <c r="AS25" s="458">
        <v>3073</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233833431</v>
      </c>
      <c r="BO25" s="371"/>
      <c r="BP25" s="371"/>
      <c r="BQ25" s="371"/>
      <c r="BR25" s="371"/>
      <c r="BS25" s="371"/>
      <c r="BT25" s="371"/>
      <c r="BU25" s="372"/>
      <c r="BV25" s="370">
        <v>189786766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7800</v>
      </c>
      <c r="R26" s="459"/>
      <c r="S26" s="459"/>
      <c r="T26" s="459"/>
      <c r="U26" s="459"/>
      <c r="V26" s="501"/>
      <c r="W26" s="553"/>
      <c r="X26" s="554"/>
      <c r="Y26" s="555"/>
      <c r="Z26" s="457" t="s">
        <v>179</v>
      </c>
      <c r="AA26" s="559"/>
      <c r="AB26" s="559"/>
      <c r="AC26" s="559"/>
      <c r="AD26" s="559"/>
      <c r="AE26" s="559"/>
      <c r="AF26" s="559"/>
      <c r="AG26" s="560"/>
      <c r="AH26" s="458">
        <v>1227</v>
      </c>
      <c r="AI26" s="459"/>
      <c r="AJ26" s="459"/>
      <c r="AK26" s="459"/>
      <c r="AL26" s="501"/>
      <c r="AM26" s="458">
        <v>3894498</v>
      </c>
      <c r="AN26" s="459"/>
      <c r="AO26" s="459"/>
      <c r="AP26" s="459"/>
      <c r="AQ26" s="459"/>
      <c r="AR26" s="501"/>
      <c r="AS26" s="458">
        <v>3174</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v>4326331</v>
      </c>
      <c r="BO26" s="408"/>
      <c r="BP26" s="408"/>
      <c r="BQ26" s="408"/>
      <c r="BR26" s="408"/>
      <c r="BS26" s="408"/>
      <c r="BT26" s="408"/>
      <c r="BU26" s="409"/>
      <c r="BV26" s="407">
        <v>4468510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10300</v>
      </c>
      <c r="R27" s="459"/>
      <c r="S27" s="459"/>
      <c r="T27" s="459"/>
      <c r="U27" s="459"/>
      <c r="V27" s="501"/>
      <c r="W27" s="553"/>
      <c r="X27" s="554"/>
      <c r="Y27" s="555"/>
      <c r="Z27" s="457" t="s">
        <v>182</v>
      </c>
      <c r="AA27" s="437"/>
      <c r="AB27" s="437"/>
      <c r="AC27" s="437"/>
      <c r="AD27" s="437"/>
      <c r="AE27" s="437"/>
      <c r="AF27" s="437"/>
      <c r="AG27" s="438"/>
      <c r="AH27" s="458">
        <v>6352</v>
      </c>
      <c r="AI27" s="459"/>
      <c r="AJ27" s="459"/>
      <c r="AK27" s="459"/>
      <c r="AL27" s="501"/>
      <c r="AM27" s="458">
        <v>21587199</v>
      </c>
      <c r="AN27" s="459"/>
      <c r="AO27" s="459"/>
      <c r="AP27" s="459"/>
      <c r="AQ27" s="459"/>
      <c r="AR27" s="501"/>
      <c r="AS27" s="458">
        <v>3398</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875919</v>
      </c>
      <c r="BO27" s="527"/>
      <c r="BP27" s="527"/>
      <c r="BQ27" s="527"/>
      <c r="BR27" s="527"/>
      <c r="BS27" s="527"/>
      <c r="BT27" s="527"/>
      <c r="BU27" s="528"/>
      <c r="BV27" s="526">
        <v>787109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9200</v>
      </c>
      <c r="R28" s="459"/>
      <c r="S28" s="459"/>
      <c r="T28" s="459"/>
      <c r="U28" s="459"/>
      <c r="V28" s="501"/>
      <c r="W28" s="553"/>
      <c r="X28" s="554"/>
      <c r="Y28" s="555"/>
      <c r="Z28" s="457" t="s">
        <v>185</v>
      </c>
      <c r="AA28" s="437"/>
      <c r="AB28" s="437"/>
      <c r="AC28" s="437"/>
      <c r="AD28" s="437"/>
      <c r="AE28" s="437"/>
      <c r="AF28" s="437"/>
      <c r="AG28" s="438"/>
      <c r="AH28" s="458">
        <v>205</v>
      </c>
      <c r="AI28" s="459"/>
      <c r="AJ28" s="459"/>
      <c r="AK28" s="459"/>
      <c r="AL28" s="501"/>
      <c r="AM28" s="458">
        <v>591220</v>
      </c>
      <c r="AN28" s="459"/>
      <c r="AO28" s="459"/>
      <c r="AP28" s="459"/>
      <c r="AQ28" s="459"/>
      <c r="AR28" s="501"/>
      <c r="AS28" s="458">
        <v>2884</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8816979</v>
      </c>
      <c r="BO28" s="371"/>
      <c r="BP28" s="371"/>
      <c r="BQ28" s="371"/>
      <c r="BR28" s="371"/>
      <c r="BS28" s="371"/>
      <c r="BT28" s="371"/>
      <c r="BU28" s="372"/>
      <c r="BV28" s="370">
        <v>7510593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58</v>
      </c>
      <c r="M29" s="459"/>
      <c r="N29" s="459"/>
      <c r="O29" s="459"/>
      <c r="P29" s="501"/>
      <c r="Q29" s="458">
        <v>8300</v>
      </c>
      <c r="R29" s="459"/>
      <c r="S29" s="459"/>
      <c r="T29" s="459"/>
      <c r="U29" s="459"/>
      <c r="V29" s="501"/>
      <c r="W29" s="556"/>
      <c r="X29" s="557"/>
      <c r="Y29" s="558"/>
      <c r="Z29" s="457" t="s">
        <v>188</v>
      </c>
      <c r="AA29" s="437"/>
      <c r="AB29" s="437"/>
      <c r="AC29" s="437"/>
      <c r="AD29" s="437"/>
      <c r="AE29" s="437"/>
      <c r="AF29" s="437"/>
      <c r="AG29" s="438"/>
      <c r="AH29" s="458">
        <v>16124</v>
      </c>
      <c r="AI29" s="459"/>
      <c r="AJ29" s="459"/>
      <c r="AK29" s="459"/>
      <c r="AL29" s="501"/>
      <c r="AM29" s="458">
        <v>52831087</v>
      </c>
      <c r="AN29" s="459"/>
      <c r="AO29" s="459"/>
      <c r="AP29" s="459"/>
      <c r="AQ29" s="459"/>
      <c r="AR29" s="501"/>
      <c r="AS29" s="458">
        <v>3277</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1724064</v>
      </c>
      <c r="BO29" s="408"/>
      <c r="BP29" s="408"/>
      <c r="BQ29" s="408"/>
      <c r="BR29" s="408"/>
      <c r="BS29" s="408"/>
      <c r="BT29" s="408"/>
      <c r="BU29" s="409"/>
      <c r="BV29" s="407">
        <v>1672171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100.7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23843612</v>
      </c>
      <c r="BO30" s="527"/>
      <c r="BP30" s="527"/>
      <c r="BQ30" s="527"/>
      <c r="BR30" s="527"/>
      <c r="BS30" s="527"/>
      <c r="BT30" s="527"/>
      <c r="BU30" s="528"/>
      <c r="BV30" s="526">
        <v>24155936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199</v>
      </c>
      <c r="AN33" s="431"/>
      <c r="AO33" s="396" t="s">
        <v>198</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8</v>
      </c>
      <c r="V34" s="597"/>
      <c r="W34" s="598" t="str">
        <f>IF('各会計、関係団体の財政状況及び健全化判断比率'!B28="","",'各会計、関係団体の財政状況及び健全化判断比率'!B28)</f>
        <v>競輪事業特別会計</v>
      </c>
      <c r="X34" s="598"/>
      <c r="Y34" s="598"/>
      <c r="Z34" s="598"/>
      <c r="AA34" s="598"/>
      <c r="AB34" s="598"/>
      <c r="AC34" s="598"/>
      <c r="AD34" s="598"/>
      <c r="AE34" s="598"/>
      <c r="AF34" s="598"/>
      <c r="AG34" s="598"/>
      <c r="AH34" s="598"/>
      <c r="AI34" s="598"/>
      <c r="AJ34" s="598"/>
      <c r="AK34" s="598"/>
      <c r="AL34" s="181"/>
      <c r="AM34" s="597">
        <f>IF(AO34="","",MAX(C34:D43,U34:V43)+1)</f>
        <v>12</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f>IF(BG34="","",MAX(C34:D43,U34:V43,AM34:AN43)+1)</f>
        <v>17</v>
      </c>
      <c r="BF34" s="597"/>
      <c r="BG34" s="598" t="str">
        <f>IF('各会計、関係団体の財政状況及び健全化判断比率'!B37="","",'各会計、関係団体の財政状況及び健全化判断比率'!B37)</f>
        <v>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20</v>
      </c>
      <c r="BX34" s="597"/>
      <c r="BY34" s="598" t="str">
        <f>IF('各会計、関係団体の財政状況及び健全化判断比率'!B68="","",'各会計、関係団体の財政状況及び健全化判断比率'!B68)</f>
        <v>神奈川県川崎競馬組合</v>
      </c>
      <c r="BZ34" s="598"/>
      <c r="CA34" s="598"/>
      <c r="CB34" s="598"/>
      <c r="CC34" s="598"/>
      <c r="CD34" s="598"/>
      <c r="CE34" s="598"/>
      <c r="CF34" s="598"/>
      <c r="CG34" s="598"/>
      <c r="CH34" s="598"/>
      <c r="CI34" s="598"/>
      <c r="CJ34" s="598"/>
      <c r="CK34" s="598"/>
      <c r="CL34" s="598"/>
      <c r="CM34" s="598"/>
      <c r="CN34" s="181"/>
      <c r="CO34" s="597">
        <f>IF(CQ34="","",MAX(C34:D43,U34:V43,AM34:AN43,BE34:BF43,BW34:BX43)+1)</f>
        <v>24</v>
      </c>
      <c r="CP34" s="597"/>
      <c r="CQ34" s="598" t="str">
        <f>IF('各会計、関係団体の財政状況及び健全化判断比率'!BS7="","",'各会計、関係団体の財政状況及び健全化判断比率'!BS7)</f>
        <v>かわさき市民放送</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母子寡婦福祉資金貸付事業特別会計</v>
      </c>
      <c r="F35" s="598"/>
      <c r="G35" s="598"/>
      <c r="H35" s="598"/>
      <c r="I35" s="598"/>
      <c r="J35" s="598"/>
      <c r="K35" s="598"/>
      <c r="L35" s="598"/>
      <c r="M35" s="598"/>
      <c r="N35" s="598"/>
      <c r="O35" s="598"/>
      <c r="P35" s="598"/>
      <c r="Q35" s="598"/>
      <c r="R35" s="598"/>
      <c r="S35" s="598"/>
      <c r="T35" s="181"/>
      <c r="U35" s="597">
        <f>IF(W35="","",U34+1)</f>
        <v>9</v>
      </c>
      <c r="V35" s="597"/>
      <c r="W35" s="598" t="str">
        <f>IF('各会計、関係団体の財政状況及び健全化判断比率'!B29="","",'各会計、関係団体の財政状況及び健全化判断比率'!B29)</f>
        <v>国民健康保険事業特別会計</v>
      </c>
      <c r="X35" s="598"/>
      <c r="Y35" s="598"/>
      <c r="Z35" s="598"/>
      <c r="AA35" s="598"/>
      <c r="AB35" s="598"/>
      <c r="AC35" s="598"/>
      <c r="AD35" s="598"/>
      <c r="AE35" s="598"/>
      <c r="AF35" s="598"/>
      <c r="AG35" s="598"/>
      <c r="AH35" s="598"/>
      <c r="AI35" s="598"/>
      <c r="AJ35" s="598"/>
      <c r="AK35" s="598"/>
      <c r="AL35" s="181"/>
      <c r="AM35" s="597">
        <f t="shared" ref="AM35:AM43" si="0">IF(AO35="","",AM34+1)</f>
        <v>13</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f t="shared" ref="BE35:BE43" si="1">IF(BG35="","",BE34+1)</f>
        <v>18</v>
      </c>
      <c r="BF35" s="597"/>
      <c r="BG35" s="598" t="str">
        <f>IF('各会計、関係団体の財政状況及び健全化判断比率'!B38="","",'各会計、関係団体の財政状況及び健全化判断比率'!B38)</f>
        <v>港湾整備事業特別会計</v>
      </c>
      <c r="BH35" s="598"/>
      <c r="BI35" s="598"/>
      <c r="BJ35" s="598"/>
      <c r="BK35" s="598"/>
      <c r="BL35" s="598"/>
      <c r="BM35" s="598"/>
      <c r="BN35" s="598"/>
      <c r="BO35" s="598"/>
      <c r="BP35" s="598"/>
      <c r="BQ35" s="598"/>
      <c r="BR35" s="598"/>
      <c r="BS35" s="598"/>
      <c r="BT35" s="598"/>
      <c r="BU35" s="598"/>
      <c r="BV35" s="181"/>
      <c r="BW35" s="597">
        <f t="shared" ref="BW35:BW43" si="2">IF(BY35="","",BW34+1)</f>
        <v>21</v>
      </c>
      <c r="BX35" s="597"/>
      <c r="BY35" s="598" t="str">
        <f>IF('各会計、関係団体の財政状況及び健全化判断比率'!B69="","",'各会計、関係団体の財政状況及び健全化判断比率'!B69)</f>
        <v>神奈川県内広域水道企業団</v>
      </c>
      <c r="BZ35" s="598"/>
      <c r="CA35" s="598"/>
      <c r="CB35" s="598"/>
      <c r="CC35" s="598"/>
      <c r="CD35" s="598"/>
      <c r="CE35" s="598"/>
      <c r="CF35" s="598"/>
      <c r="CG35" s="598"/>
      <c r="CH35" s="598"/>
      <c r="CI35" s="598"/>
      <c r="CJ35" s="598"/>
      <c r="CK35" s="598"/>
      <c r="CL35" s="598"/>
      <c r="CM35" s="598"/>
      <c r="CN35" s="181"/>
      <c r="CO35" s="597">
        <f t="shared" ref="CO35:CO43" si="3">IF(CQ35="","",CO34+1)</f>
        <v>25</v>
      </c>
      <c r="CP35" s="597"/>
      <c r="CQ35" s="598" t="str">
        <f>IF('各会計、関係団体の財政状況及び健全化判断比率'!BS8="","",'各会計、関係団体の財政状況及び健全化判断比率'!BS8)</f>
        <v>川崎市土地開発公社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公害健康被害補償事業特別会計</v>
      </c>
      <c r="F36" s="598"/>
      <c r="G36" s="598"/>
      <c r="H36" s="598"/>
      <c r="I36" s="598"/>
      <c r="J36" s="598"/>
      <c r="K36" s="598"/>
      <c r="L36" s="598"/>
      <c r="M36" s="598"/>
      <c r="N36" s="598"/>
      <c r="O36" s="598"/>
      <c r="P36" s="598"/>
      <c r="Q36" s="598"/>
      <c r="R36" s="598"/>
      <c r="S36" s="598"/>
      <c r="T36" s="181"/>
      <c r="U36" s="597">
        <f t="shared" ref="U36:U43" si="4">IF(W36="","",U35+1)</f>
        <v>10</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14</v>
      </c>
      <c r="AN36" s="597"/>
      <c r="AO36" s="598" t="str">
        <f>IF('各会計、関係団体の財政状況及び健全化判断比率'!B34="","",'各会計、関係団体の財政状況及び健全化判断比率'!B34)</f>
        <v>水道事業会計</v>
      </c>
      <c r="AP36" s="598"/>
      <c r="AQ36" s="598"/>
      <c r="AR36" s="598"/>
      <c r="AS36" s="598"/>
      <c r="AT36" s="598"/>
      <c r="AU36" s="598"/>
      <c r="AV36" s="598"/>
      <c r="AW36" s="598"/>
      <c r="AX36" s="598"/>
      <c r="AY36" s="598"/>
      <c r="AZ36" s="598"/>
      <c r="BA36" s="598"/>
      <c r="BB36" s="598"/>
      <c r="BC36" s="598"/>
      <c r="BD36" s="181"/>
      <c r="BE36" s="597">
        <f t="shared" si="1"/>
        <v>19</v>
      </c>
      <c r="BF36" s="597"/>
      <c r="BG36" s="598" t="str">
        <f>IF('各会計、関係団体の財政状況及び健全化判断比率'!B39="","",'各会計、関係団体の財政状況及び健全化判断比率'!B39)</f>
        <v>生田緑地ゴルフ場事業特別会計</v>
      </c>
      <c r="BH36" s="598"/>
      <c r="BI36" s="598"/>
      <c r="BJ36" s="598"/>
      <c r="BK36" s="598"/>
      <c r="BL36" s="598"/>
      <c r="BM36" s="598"/>
      <c r="BN36" s="598"/>
      <c r="BO36" s="598"/>
      <c r="BP36" s="598"/>
      <c r="BQ36" s="598"/>
      <c r="BR36" s="598"/>
      <c r="BS36" s="598"/>
      <c r="BT36" s="598"/>
      <c r="BU36" s="598"/>
      <c r="BV36" s="181"/>
      <c r="BW36" s="597">
        <f t="shared" si="2"/>
        <v>22</v>
      </c>
      <c r="BX36" s="597"/>
      <c r="BY36" s="598" t="str">
        <f>IF('各会計、関係団体の財政状況及び健全化判断比率'!B70="","",'各会計、関係団体の財政状況及び健全化判断比率'!B70)</f>
        <v>神奈川県後期高齢者医療広域連合
（一般会計）</v>
      </c>
      <c r="BZ36" s="598"/>
      <c r="CA36" s="598"/>
      <c r="CB36" s="598"/>
      <c r="CC36" s="598"/>
      <c r="CD36" s="598"/>
      <c r="CE36" s="598"/>
      <c r="CF36" s="598"/>
      <c r="CG36" s="598"/>
      <c r="CH36" s="598"/>
      <c r="CI36" s="598"/>
      <c r="CJ36" s="598"/>
      <c r="CK36" s="598"/>
      <c r="CL36" s="598"/>
      <c r="CM36" s="598"/>
      <c r="CN36" s="181"/>
      <c r="CO36" s="597">
        <f t="shared" si="3"/>
        <v>26</v>
      </c>
      <c r="CP36" s="597"/>
      <c r="CQ36" s="598" t="str">
        <f>IF('各会計、関係団体の財政状況及び健全化判断比率'!BS9="","",'各会計、関係団体の財政状況及び健全化判断比率'!BS9)</f>
        <v>川崎市文化財団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勤労者福祉共済事業特別会計</v>
      </c>
      <c r="F37" s="598"/>
      <c r="G37" s="598"/>
      <c r="H37" s="598"/>
      <c r="I37" s="598"/>
      <c r="J37" s="598"/>
      <c r="K37" s="598"/>
      <c r="L37" s="598"/>
      <c r="M37" s="598"/>
      <c r="N37" s="598"/>
      <c r="O37" s="598"/>
      <c r="P37" s="598"/>
      <c r="Q37" s="598"/>
      <c r="R37" s="598"/>
      <c r="S37" s="598"/>
      <c r="T37" s="181"/>
      <c r="U37" s="597">
        <f t="shared" si="4"/>
        <v>11</v>
      </c>
      <c r="V37" s="597"/>
      <c r="W37" s="598" t="str">
        <f>IF('各会計、関係団体の財政状況及び健全化判断比率'!B31="","",'各会計、関係団体の財政状況及び健全化判断比率'!B31)</f>
        <v>介護保険事業特別会計</v>
      </c>
      <c r="X37" s="598"/>
      <c r="Y37" s="598"/>
      <c r="Z37" s="598"/>
      <c r="AA37" s="598"/>
      <c r="AB37" s="598"/>
      <c r="AC37" s="598"/>
      <c r="AD37" s="598"/>
      <c r="AE37" s="598"/>
      <c r="AF37" s="598"/>
      <c r="AG37" s="598"/>
      <c r="AH37" s="598"/>
      <c r="AI37" s="598"/>
      <c r="AJ37" s="598"/>
      <c r="AK37" s="598"/>
      <c r="AL37" s="181"/>
      <c r="AM37" s="597">
        <f t="shared" si="0"/>
        <v>15</v>
      </c>
      <c r="AN37" s="597"/>
      <c r="AO37" s="598" t="str">
        <f>IF('各会計、関係団体の財政状況及び健全化判断比率'!B35="","",'各会計、関係団体の財政状況及び健全化判断比率'!B35)</f>
        <v>工業用水道事業会計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23</v>
      </c>
      <c r="BX37" s="597"/>
      <c r="BY37" s="598" t="str">
        <f>IF('各会計、関係団体の財政状況及び健全化判断比率'!B71="","",'各会計、関係団体の財政状況及び健全化判断比率'!B71)</f>
        <v>神奈川県後期高齢者医療広域連合
（後期高齢者医療特別会計）</v>
      </c>
      <c r="BZ37" s="598"/>
      <c r="CA37" s="598"/>
      <c r="CB37" s="598"/>
      <c r="CC37" s="598"/>
      <c r="CD37" s="598"/>
      <c r="CE37" s="598"/>
      <c r="CF37" s="598"/>
      <c r="CG37" s="598"/>
      <c r="CH37" s="598"/>
      <c r="CI37" s="598"/>
      <c r="CJ37" s="598"/>
      <c r="CK37" s="598"/>
      <c r="CL37" s="598"/>
      <c r="CM37" s="598"/>
      <c r="CN37" s="181"/>
      <c r="CO37" s="597">
        <f t="shared" si="3"/>
        <v>27</v>
      </c>
      <c r="CP37" s="597"/>
      <c r="CQ37" s="598" t="str">
        <f>IF('各会計、関係団体の財政状況及び健全化判断比率'!BS10="","",'各会計、関係団体の財政状況及び健全化判断比率'!BS10)</f>
        <v>川崎市国際交流協会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墓地整備事業特別会計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16</v>
      </c>
      <c r="AN38" s="597"/>
      <c r="AO38" s="598" t="str">
        <f>IF('各会計、関係団体の財政状況及び健全化判断比率'!B36="","",'各会計、関係団体の財政状況及び健全化判断比率'!B36)</f>
        <v>自動車運送事業会計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28</v>
      </c>
      <c r="CP38" s="597"/>
      <c r="CQ38" s="598" t="str">
        <f>IF('各会計、関係団体の財政状況及び健全化判断比率'!BS11="","",'各会計、関係団体の財政状況及び健全化判断比率'!BS11)</f>
        <v>川崎市スポーツ協会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公共用地先行取得等事業特別会計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29</v>
      </c>
      <c r="CP39" s="597"/>
      <c r="CQ39" s="598" t="str">
        <f>IF('各会計、関係団体の財政状況及び健全化判断比率'!BS12="","",'各会計、関係団体の財政状況及び健全化判断比率'!BS12)</f>
        <v>川崎アゼリア</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f t="shared" si="5"/>
        <v>7</v>
      </c>
      <c r="D40" s="597"/>
      <c r="E40" s="598" t="str">
        <f>IF('各会計、関係団体の財政状況及び健全化判断比率'!B13="","",'各会計、関係団体の財政状況及び健全化判断比率'!B13)</f>
        <v>公債管理特別会計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30</v>
      </c>
      <c r="CP40" s="597"/>
      <c r="CQ40" s="598" t="str">
        <f>IF('各会計、関係団体の財政状況及び健全化判断比率'!BS13="","",'各会計、関係団体の財政状況及び健全化判断比率'!BS13)</f>
        <v>川崎冷蔵</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31</v>
      </c>
      <c r="CP41" s="597"/>
      <c r="CQ41" s="598" t="str">
        <f>IF('各会計、関係団体の財政状況及び健全化判断比率'!BS14="","",'各会計、関係団体の財政状況及び健全化判断比率'!BS14)</f>
        <v>川崎市産業振興財団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32</v>
      </c>
      <c r="CP42" s="597"/>
      <c r="CQ42" s="598" t="str">
        <f>IF('各会計、関係団体の財政状況及び健全化判断比率'!BS15="","",'各会計、関係団体の財政状況及び健全化判断比率'!BS15)</f>
        <v>川崎・横浜公害保健センター</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33</v>
      </c>
      <c r="CP43" s="597"/>
      <c r="CQ43" s="598" t="str">
        <f>IF('各会計、関係団体の財政状況及び健全化判断比率'!BS16="","",'各会計、関係団体の財政状況及び健全化判断比率'!BS16)</f>
        <v>川崎市シルバー人材センター</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3KTFBGRyDkE0u/3XDoHfuZ+J1ELfSJAKYEKMjoRkzE9IzwMhidcHx3FfGQTNS6zM4U902lWN17sfc9koYIyADw==" saltValue="ySK1U9Ftfotuwe9ITZ3c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378170636</v>
      </c>
      <c r="S5" s="613"/>
      <c r="T5" s="613"/>
      <c r="U5" s="613"/>
      <c r="V5" s="613"/>
      <c r="W5" s="613"/>
      <c r="X5" s="613"/>
      <c r="Y5" s="614"/>
      <c r="Z5" s="615">
        <v>47</v>
      </c>
      <c r="AA5" s="615"/>
      <c r="AB5" s="615"/>
      <c r="AC5" s="615"/>
      <c r="AD5" s="616">
        <v>350665781</v>
      </c>
      <c r="AE5" s="616"/>
      <c r="AF5" s="616"/>
      <c r="AG5" s="616"/>
      <c r="AH5" s="616"/>
      <c r="AI5" s="616"/>
      <c r="AJ5" s="616"/>
      <c r="AK5" s="616"/>
      <c r="AL5" s="617">
        <v>85.6</v>
      </c>
      <c r="AM5" s="618"/>
      <c r="AN5" s="618"/>
      <c r="AO5" s="619"/>
      <c r="AP5" s="609" t="s">
        <v>229</v>
      </c>
      <c r="AQ5" s="610"/>
      <c r="AR5" s="610"/>
      <c r="AS5" s="610"/>
      <c r="AT5" s="610"/>
      <c r="AU5" s="610"/>
      <c r="AV5" s="610"/>
      <c r="AW5" s="610"/>
      <c r="AX5" s="610"/>
      <c r="AY5" s="610"/>
      <c r="AZ5" s="610"/>
      <c r="BA5" s="610"/>
      <c r="BB5" s="610"/>
      <c r="BC5" s="610"/>
      <c r="BD5" s="610"/>
      <c r="BE5" s="610"/>
      <c r="BF5" s="611"/>
      <c r="BG5" s="623">
        <v>341421144</v>
      </c>
      <c r="BH5" s="624"/>
      <c r="BI5" s="624"/>
      <c r="BJ5" s="624"/>
      <c r="BK5" s="624"/>
      <c r="BL5" s="624"/>
      <c r="BM5" s="624"/>
      <c r="BN5" s="625"/>
      <c r="BO5" s="626">
        <v>90.3</v>
      </c>
      <c r="BP5" s="626"/>
      <c r="BQ5" s="626"/>
      <c r="BR5" s="626"/>
      <c r="BS5" s="627">
        <v>2455059</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3455698</v>
      </c>
      <c r="S6" s="624"/>
      <c r="T6" s="624"/>
      <c r="U6" s="624"/>
      <c r="V6" s="624"/>
      <c r="W6" s="624"/>
      <c r="X6" s="624"/>
      <c r="Y6" s="625"/>
      <c r="Z6" s="626">
        <v>0.4</v>
      </c>
      <c r="AA6" s="626"/>
      <c r="AB6" s="626"/>
      <c r="AC6" s="626"/>
      <c r="AD6" s="627">
        <v>3455698</v>
      </c>
      <c r="AE6" s="627"/>
      <c r="AF6" s="627"/>
      <c r="AG6" s="627"/>
      <c r="AH6" s="627"/>
      <c r="AI6" s="627"/>
      <c r="AJ6" s="627"/>
      <c r="AK6" s="627"/>
      <c r="AL6" s="628">
        <v>0.8</v>
      </c>
      <c r="AM6" s="629"/>
      <c r="AN6" s="629"/>
      <c r="AO6" s="630"/>
      <c r="AP6" s="620" t="s">
        <v>234</v>
      </c>
      <c r="AQ6" s="621"/>
      <c r="AR6" s="621"/>
      <c r="AS6" s="621"/>
      <c r="AT6" s="621"/>
      <c r="AU6" s="621"/>
      <c r="AV6" s="621"/>
      <c r="AW6" s="621"/>
      <c r="AX6" s="621"/>
      <c r="AY6" s="621"/>
      <c r="AZ6" s="621"/>
      <c r="BA6" s="621"/>
      <c r="BB6" s="621"/>
      <c r="BC6" s="621"/>
      <c r="BD6" s="621"/>
      <c r="BE6" s="621"/>
      <c r="BF6" s="622"/>
      <c r="BG6" s="623">
        <v>341421144</v>
      </c>
      <c r="BH6" s="624"/>
      <c r="BI6" s="624"/>
      <c r="BJ6" s="624"/>
      <c r="BK6" s="624"/>
      <c r="BL6" s="624"/>
      <c r="BM6" s="624"/>
      <c r="BN6" s="625"/>
      <c r="BO6" s="626">
        <v>90.3</v>
      </c>
      <c r="BP6" s="626"/>
      <c r="BQ6" s="626"/>
      <c r="BR6" s="626"/>
      <c r="BS6" s="627">
        <v>2455059</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1728864</v>
      </c>
      <c r="CS6" s="624"/>
      <c r="CT6" s="624"/>
      <c r="CU6" s="624"/>
      <c r="CV6" s="624"/>
      <c r="CW6" s="624"/>
      <c r="CX6" s="624"/>
      <c r="CY6" s="625"/>
      <c r="CZ6" s="617">
        <v>0.2</v>
      </c>
      <c r="DA6" s="618"/>
      <c r="DB6" s="618"/>
      <c r="DC6" s="634"/>
      <c r="DD6" s="632" t="s">
        <v>236</v>
      </c>
      <c r="DE6" s="624"/>
      <c r="DF6" s="624"/>
      <c r="DG6" s="624"/>
      <c r="DH6" s="624"/>
      <c r="DI6" s="624"/>
      <c r="DJ6" s="624"/>
      <c r="DK6" s="624"/>
      <c r="DL6" s="624"/>
      <c r="DM6" s="624"/>
      <c r="DN6" s="624"/>
      <c r="DO6" s="624"/>
      <c r="DP6" s="625"/>
      <c r="DQ6" s="632">
        <v>1728835</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109345</v>
      </c>
      <c r="S7" s="624"/>
      <c r="T7" s="624"/>
      <c r="U7" s="624"/>
      <c r="V7" s="624"/>
      <c r="W7" s="624"/>
      <c r="X7" s="624"/>
      <c r="Y7" s="625"/>
      <c r="Z7" s="626">
        <v>0</v>
      </c>
      <c r="AA7" s="626"/>
      <c r="AB7" s="626"/>
      <c r="AC7" s="626"/>
      <c r="AD7" s="627">
        <v>109345</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198911852</v>
      </c>
      <c r="BH7" s="624"/>
      <c r="BI7" s="624"/>
      <c r="BJ7" s="624"/>
      <c r="BK7" s="624"/>
      <c r="BL7" s="624"/>
      <c r="BM7" s="624"/>
      <c r="BN7" s="625"/>
      <c r="BO7" s="626">
        <v>52.6</v>
      </c>
      <c r="BP7" s="626"/>
      <c r="BQ7" s="626"/>
      <c r="BR7" s="626"/>
      <c r="BS7" s="627">
        <v>2455059</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61653010</v>
      </c>
      <c r="CS7" s="624"/>
      <c r="CT7" s="624"/>
      <c r="CU7" s="624"/>
      <c r="CV7" s="624"/>
      <c r="CW7" s="624"/>
      <c r="CX7" s="624"/>
      <c r="CY7" s="625"/>
      <c r="CZ7" s="626">
        <v>7.7</v>
      </c>
      <c r="DA7" s="626"/>
      <c r="DB7" s="626"/>
      <c r="DC7" s="626"/>
      <c r="DD7" s="632">
        <v>16375397</v>
      </c>
      <c r="DE7" s="624"/>
      <c r="DF7" s="624"/>
      <c r="DG7" s="624"/>
      <c r="DH7" s="624"/>
      <c r="DI7" s="624"/>
      <c r="DJ7" s="624"/>
      <c r="DK7" s="624"/>
      <c r="DL7" s="624"/>
      <c r="DM7" s="624"/>
      <c r="DN7" s="624"/>
      <c r="DO7" s="624"/>
      <c r="DP7" s="625"/>
      <c r="DQ7" s="632">
        <v>40144733</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2206549</v>
      </c>
      <c r="S8" s="624"/>
      <c r="T8" s="624"/>
      <c r="U8" s="624"/>
      <c r="V8" s="624"/>
      <c r="W8" s="624"/>
      <c r="X8" s="624"/>
      <c r="Y8" s="625"/>
      <c r="Z8" s="626">
        <v>0.3</v>
      </c>
      <c r="AA8" s="626"/>
      <c r="AB8" s="626"/>
      <c r="AC8" s="626"/>
      <c r="AD8" s="627">
        <v>2206549</v>
      </c>
      <c r="AE8" s="627"/>
      <c r="AF8" s="627"/>
      <c r="AG8" s="627"/>
      <c r="AH8" s="627"/>
      <c r="AI8" s="627"/>
      <c r="AJ8" s="627"/>
      <c r="AK8" s="627"/>
      <c r="AL8" s="628">
        <v>0.5</v>
      </c>
      <c r="AM8" s="629"/>
      <c r="AN8" s="629"/>
      <c r="AO8" s="630"/>
      <c r="AP8" s="620" t="s">
        <v>241</v>
      </c>
      <c r="AQ8" s="621"/>
      <c r="AR8" s="621"/>
      <c r="AS8" s="621"/>
      <c r="AT8" s="621"/>
      <c r="AU8" s="621"/>
      <c r="AV8" s="621"/>
      <c r="AW8" s="621"/>
      <c r="AX8" s="621"/>
      <c r="AY8" s="621"/>
      <c r="AZ8" s="621"/>
      <c r="BA8" s="621"/>
      <c r="BB8" s="621"/>
      <c r="BC8" s="621"/>
      <c r="BD8" s="621"/>
      <c r="BE8" s="621"/>
      <c r="BF8" s="622"/>
      <c r="BG8" s="623">
        <v>3036722</v>
      </c>
      <c r="BH8" s="624"/>
      <c r="BI8" s="624"/>
      <c r="BJ8" s="624"/>
      <c r="BK8" s="624"/>
      <c r="BL8" s="624"/>
      <c r="BM8" s="624"/>
      <c r="BN8" s="625"/>
      <c r="BO8" s="626">
        <v>0.8</v>
      </c>
      <c r="BP8" s="626"/>
      <c r="BQ8" s="626"/>
      <c r="BR8" s="626"/>
      <c r="BS8" s="627" t="s">
        <v>236</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313302884</v>
      </c>
      <c r="CS8" s="624"/>
      <c r="CT8" s="624"/>
      <c r="CU8" s="624"/>
      <c r="CV8" s="624"/>
      <c r="CW8" s="624"/>
      <c r="CX8" s="624"/>
      <c r="CY8" s="625"/>
      <c r="CZ8" s="626">
        <v>39.299999999999997</v>
      </c>
      <c r="DA8" s="626"/>
      <c r="DB8" s="626"/>
      <c r="DC8" s="626"/>
      <c r="DD8" s="632">
        <v>5902560</v>
      </c>
      <c r="DE8" s="624"/>
      <c r="DF8" s="624"/>
      <c r="DG8" s="624"/>
      <c r="DH8" s="624"/>
      <c r="DI8" s="624"/>
      <c r="DJ8" s="624"/>
      <c r="DK8" s="624"/>
      <c r="DL8" s="624"/>
      <c r="DM8" s="624"/>
      <c r="DN8" s="624"/>
      <c r="DO8" s="624"/>
      <c r="DP8" s="625"/>
      <c r="DQ8" s="632">
        <v>145284102</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1697307</v>
      </c>
      <c r="S9" s="624"/>
      <c r="T9" s="624"/>
      <c r="U9" s="624"/>
      <c r="V9" s="624"/>
      <c r="W9" s="624"/>
      <c r="X9" s="624"/>
      <c r="Y9" s="625"/>
      <c r="Z9" s="626">
        <v>0.2</v>
      </c>
      <c r="AA9" s="626"/>
      <c r="AB9" s="626"/>
      <c r="AC9" s="626"/>
      <c r="AD9" s="627">
        <v>1697307</v>
      </c>
      <c r="AE9" s="627"/>
      <c r="AF9" s="627"/>
      <c r="AG9" s="627"/>
      <c r="AH9" s="627"/>
      <c r="AI9" s="627"/>
      <c r="AJ9" s="627"/>
      <c r="AK9" s="627"/>
      <c r="AL9" s="628">
        <v>0.4</v>
      </c>
      <c r="AM9" s="629"/>
      <c r="AN9" s="629"/>
      <c r="AO9" s="630"/>
      <c r="AP9" s="620" t="s">
        <v>244</v>
      </c>
      <c r="AQ9" s="621"/>
      <c r="AR9" s="621"/>
      <c r="AS9" s="621"/>
      <c r="AT9" s="621"/>
      <c r="AU9" s="621"/>
      <c r="AV9" s="621"/>
      <c r="AW9" s="621"/>
      <c r="AX9" s="621"/>
      <c r="AY9" s="621"/>
      <c r="AZ9" s="621"/>
      <c r="BA9" s="621"/>
      <c r="BB9" s="621"/>
      <c r="BC9" s="621"/>
      <c r="BD9" s="621"/>
      <c r="BE9" s="621"/>
      <c r="BF9" s="622"/>
      <c r="BG9" s="623">
        <v>177904995</v>
      </c>
      <c r="BH9" s="624"/>
      <c r="BI9" s="624"/>
      <c r="BJ9" s="624"/>
      <c r="BK9" s="624"/>
      <c r="BL9" s="624"/>
      <c r="BM9" s="624"/>
      <c r="BN9" s="625"/>
      <c r="BO9" s="626">
        <v>47</v>
      </c>
      <c r="BP9" s="626"/>
      <c r="BQ9" s="626"/>
      <c r="BR9" s="626"/>
      <c r="BS9" s="627" t="s">
        <v>245</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96503315</v>
      </c>
      <c r="CS9" s="624"/>
      <c r="CT9" s="624"/>
      <c r="CU9" s="624"/>
      <c r="CV9" s="624"/>
      <c r="CW9" s="624"/>
      <c r="CX9" s="624"/>
      <c r="CY9" s="625"/>
      <c r="CZ9" s="626">
        <v>12.1</v>
      </c>
      <c r="DA9" s="626"/>
      <c r="DB9" s="626"/>
      <c r="DC9" s="626"/>
      <c r="DD9" s="632">
        <v>16982804</v>
      </c>
      <c r="DE9" s="624"/>
      <c r="DF9" s="624"/>
      <c r="DG9" s="624"/>
      <c r="DH9" s="624"/>
      <c r="DI9" s="624"/>
      <c r="DJ9" s="624"/>
      <c r="DK9" s="624"/>
      <c r="DL9" s="624"/>
      <c r="DM9" s="624"/>
      <c r="DN9" s="624"/>
      <c r="DO9" s="624"/>
      <c r="DP9" s="625"/>
      <c r="DQ9" s="632">
        <v>50053938</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v>429649</v>
      </c>
      <c r="S10" s="624"/>
      <c r="T10" s="624"/>
      <c r="U10" s="624"/>
      <c r="V10" s="624"/>
      <c r="W10" s="624"/>
      <c r="X10" s="624"/>
      <c r="Y10" s="625"/>
      <c r="Z10" s="626">
        <v>0.1</v>
      </c>
      <c r="AA10" s="626"/>
      <c r="AB10" s="626"/>
      <c r="AC10" s="626"/>
      <c r="AD10" s="627">
        <v>429649</v>
      </c>
      <c r="AE10" s="627"/>
      <c r="AF10" s="627"/>
      <c r="AG10" s="627"/>
      <c r="AH10" s="627"/>
      <c r="AI10" s="627"/>
      <c r="AJ10" s="627"/>
      <c r="AK10" s="627"/>
      <c r="AL10" s="628">
        <v>0.1</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4380485</v>
      </c>
      <c r="BH10" s="624"/>
      <c r="BI10" s="624"/>
      <c r="BJ10" s="624"/>
      <c r="BK10" s="624"/>
      <c r="BL10" s="624"/>
      <c r="BM10" s="624"/>
      <c r="BN10" s="625"/>
      <c r="BO10" s="626">
        <v>1.2</v>
      </c>
      <c r="BP10" s="626"/>
      <c r="BQ10" s="626"/>
      <c r="BR10" s="626"/>
      <c r="BS10" s="627" t="s">
        <v>236</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708873</v>
      </c>
      <c r="CS10" s="624"/>
      <c r="CT10" s="624"/>
      <c r="CU10" s="624"/>
      <c r="CV10" s="624"/>
      <c r="CW10" s="624"/>
      <c r="CX10" s="624"/>
      <c r="CY10" s="625"/>
      <c r="CZ10" s="626">
        <v>0.1</v>
      </c>
      <c r="DA10" s="626"/>
      <c r="DB10" s="626"/>
      <c r="DC10" s="626"/>
      <c r="DD10" s="632">
        <v>13750</v>
      </c>
      <c r="DE10" s="624"/>
      <c r="DF10" s="624"/>
      <c r="DG10" s="624"/>
      <c r="DH10" s="624"/>
      <c r="DI10" s="624"/>
      <c r="DJ10" s="624"/>
      <c r="DK10" s="624"/>
      <c r="DL10" s="624"/>
      <c r="DM10" s="624"/>
      <c r="DN10" s="624"/>
      <c r="DO10" s="624"/>
      <c r="DP10" s="625"/>
      <c r="DQ10" s="632">
        <v>490143</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35367530</v>
      </c>
      <c r="S11" s="624"/>
      <c r="T11" s="624"/>
      <c r="U11" s="624"/>
      <c r="V11" s="624"/>
      <c r="W11" s="624"/>
      <c r="X11" s="624"/>
      <c r="Y11" s="625"/>
      <c r="Z11" s="628">
        <v>4.4000000000000004</v>
      </c>
      <c r="AA11" s="629"/>
      <c r="AB11" s="629"/>
      <c r="AC11" s="635"/>
      <c r="AD11" s="632">
        <v>35367530</v>
      </c>
      <c r="AE11" s="624"/>
      <c r="AF11" s="624"/>
      <c r="AG11" s="624"/>
      <c r="AH11" s="624"/>
      <c r="AI11" s="624"/>
      <c r="AJ11" s="624"/>
      <c r="AK11" s="625"/>
      <c r="AL11" s="628">
        <v>8.6</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13589650</v>
      </c>
      <c r="BH11" s="624"/>
      <c r="BI11" s="624"/>
      <c r="BJ11" s="624"/>
      <c r="BK11" s="624"/>
      <c r="BL11" s="624"/>
      <c r="BM11" s="624"/>
      <c r="BN11" s="625"/>
      <c r="BO11" s="626">
        <v>3.6</v>
      </c>
      <c r="BP11" s="626"/>
      <c r="BQ11" s="626"/>
      <c r="BR11" s="626"/>
      <c r="BS11" s="627">
        <v>2455059</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480041</v>
      </c>
      <c r="CS11" s="624"/>
      <c r="CT11" s="624"/>
      <c r="CU11" s="624"/>
      <c r="CV11" s="624"/>
      <c r="CW11" s="624"/>
      <c r="CX11" s="624"/>
      <c r="CY11" s="625"/>
      <c r="CZ11" s="626">
        <v>0.1</v>
      </c>
      <c r="DA11" s="626"/>
      <c r="DB11" s="626"/>
      <c r="DC11" s="626"/>
      <c r="DD11" s="632">
        <v>33828</v>
      </c>
      <c r="DE11" s="624"/>
      <c r="DF11" s="624"/>
      <c r="DG11" s="624"/>
      <c r="DH11" s="624"/>
      <c r="DI11" s="624"/>
      <c r="DJ11" s="624"/>
      <c r="DK11" s="624"/>
      <c r="DL11" s="624"/>
      <c r="DM11" s="624"/>
      <c r="DN11" s="624"/>
      <c r="DO11" s="624"/>
      <c r="DP11" s="625"/>
      <c r="DQ11" s="632">
        <v>449488</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34690</v>
      </c>
      <c r="S12" s="624"/>
      <c r="T12" s="624"/>
      <c r="U12" s="624"/>
      <c r="V12" s="624"/>
      <c r="W12" s="624"/>
      <c r="X12" s="624"/>
      <c r="Y12" s="625"/>
      <c r="Z12" s="626">
        <v>0</v>
      </c>
      <c r="AA12" s="626"/>
      <c r="AB12" s="626"/>
      <c r="AC12" s="626"/>
      <c r="AD12" s="627">
        <v>34690</v>
      </c>
      <c r="AE12" s="627"/>
      <c r="AF12" s="627"/>
      <c r="AG12" s="627"/>
      <c r="AH12" s="627"/>
      <c r="AI12" s="627"/>
      <c r="AJ12" s="627"/>
      <c r="AK12" s="627"/>
      <c r="AL12" s="628">
        <v>0</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131573609</v>
      </c>
      <c r="BH12" s="624"/>
      <c r="BI12" s="624"/>
      <c r="BJ12" s="624"/>
      <c r="BK12" s="624"/>
      <c r="BL12" s="624"/>
      <c r="BM12" s="624"/>
      <c r="BN12" s="625"/>
      <c r="BO12" s="626">
        <v>34.799999999999997</v>
      </c>
      <c r="BP12" s="626"/>
      <c r="BQ12" s="626"/>
      <c r="BR12" s="626"/>
      <c r="BS12" s="627" t="s">
        <v>139</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25846655</v>
      </c>
      <c r="CS12" s="624"/>
      <c r="CT12" s="624"/>
      <c r="CU12" s="624"/>
      <c r="CV12" s="624"/>
      <c r="CW12" s="624"/>
      <c r="CX12" s="624"/>
      <c r="CY12" s="625"/>
      <c r="CZ12" s="626">
        <v>3.2</v>
      </c>
      <c r="DA12" s="626"/>
      <c r="DB12" s="626"/>
      <c r="DC12" s="626"/>
      <c r="DD12" s="632">
        <v>277068</v>
      </c>
      <c r="DE12" s="624"/>
      <c r="DF12" s="624"/>
      <c r="DG12" s="624"/>
      <c r="DH12" s="624"/>
      <c r="DI12" s="624"/>
      <c r="DJ12" s="624"/>
      <c r="DK12" s="624"/>
      <c r="DL12" s="624"/>
      <c r="DM12" s="624"/>
      <c r="DN12" s="624"/>
      <c r="DO12" s="624"/>
      <c r="DP12" s="625"/>
      <c r="DQ12" s="632">
        <v>4690900</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245</v>
      </c>
      <c r="S13" s="624"/>
      <c r="T13" s="624"/>
      <c r="U13" s="624"/>
      <c r="V13" s="624"/>
      <c r="W13" s="624"/>
      <c r="X13" s="624"/>
      <c r="Y13" s="625"/>
      <c r="Z13" s="626" t="s">
        <v>139</v>
      </c>
      <c r="AA13" s="626"/>
      <c r="AB13" s="626"/>
      <c r="AC13" s="626"/>
      <c r="AD13" s="627" t="s">
        <v>139</v>
      </c>
      <c r="AE13" s="627"/>
      <c r="AF13" s="627"/>
      <c r="AG13" s="627"/>
      <c r="AH13" s="627"/>
      <c r="AI13" s="627"/>
      <c r="AJ13" s="627"/>
      <c r="AK13" s="627"/>
      <c r="AL13" s="628" t="s">
        <v>139</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131237518</v>
      </c>
      <c r="BH13" s="624"/>
      <c r="BI13" s="624"/>
      <c r="BJ13" s="624"/>
      <c r="BK13" s="624"/>
      <c r="BL13" s="624"/>
      <c r="BM13" s="624"/>
      <c r="BN13" s="625"/>
      <c r="BO13" s="626">
        <v>34.700000000000003</v>
      </c>
      <c r="BP13" s="626"/>
      <c r="BQ13" s="626"/>
      <c r="BR13" s="626"/>
      <c r="BS13" s="627" t="s">
        <v>245</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77393809</v>
      </c>
      <c r="CS13" s="624"/>
      <c r="CT13" s="624"/>
      <c r="CU13" s="624"/>
      <c r="CV13" s="624"/>
      <c r="CW13" s="624"/>
      <c r="CX13" s="624"/>
      <c r="CY13" s="625"/>
      <c r="CZ13" s="626">
        <v>9.6999999999999993</v>
      </c>
      <c r="DA13" s="626"/>
      <c r="DB13" s="626"/>
      <c r="DC13" s="626"/>
      <c r="DD13" s="632">
        <v>43452708</v>
      </c>
      <c r="DE13" s="624"/>
      <c r="DF13" s="624"/>
      <c r="DG13" s="624"/>
      <c r="DH13" s="624"/>
      <c r="DI13" s="624"/>
      <c r="DJ13" s="624"/>
      <c r="DK13" s="624"/>
      <c r="DL13" s="624"/>
      <c r="DM13" s="624"/>
      <c r="DN13" s="624"/>
      <c r="DO13" s="624"/>
      <c r="DP13" s="625"/>
      <c r="DQ13" s="632">
        <v>38360399</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7003</v>
      </c>
      <c r="S14" s="624"/>
      <c r="T14" s="624"/>
      <c r="U14" s="624"/>
      <c r="V14" s="624"/>
      <c r="W14" s="624"/>
      <c r="X14" s="624"/>
      <c r="Y14" s="625"/>
      <c r="Z14" s="626">
        <v>0</v>
      </c>
      <c r="AA14" s="626"/>
      <c r="AB14" s="626"/>
      <c r="AC14" s="626"/>
      <c r="AD14" s="627">
        <v>7003</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997614</v>
      </c>
      <c r="BH14" s="624"/>
      <c r="BI14" s="624"/>
      <c r="BJ14" s="624"/>
      <c r="BK14" s="624"/>
      <c r="BL14" s="624"/>
      <c r="BM14" s="624"/>
      <c r="BN14" s="625"/>
      <c r="BO14" s="626">
        <v>0.3</v>
      </c>
      <c r="BP14" s="626"/>
      <c r="BQ14" s="626"/>
      <c r="BR14" s="626"/>
      <c r="BS14" s="627" t="s">
        <v>236</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17772334</v>
      </c>
      <c r="CS14" s="624"/>
      <c r="CT14" s="624"/>
      <c r="CU14" s="624"/>
      <c r="CV14" s="624"/>
      <c r="CW14" s="624"/>
      <c r="CX14" s="624"/>
      <c r="CY14" s="625"/>
      <c r="CZ14" s="626">
        <v>2.2000000000000002</v>
      </c>
      <c r="DA14" s="626"/>
      <c r="DB14" s="626"/>
      <c r="DC14" s="626"/>
      <c r="DD14" s="632">
        <v>2014161</v>
      </c>
      <c r="DE14" s="624"/>
      <c r="DF14" s="624"/>
      <c r="DG14" s="624"/>
      <c r="DH14" s="624"/>
      <c r="DI14" s="624"/>
      <c r="DJ14" s="624"/>
      <c r="DK14" s="624"/>
      <c r="DL14" s="624"/>
      <c r="DM14" s="624"/>
      <c r="DN14" s="624"/>
      <c r="DO14" s="624"/>
      <c r="DP14" s="625"/>
      <c r="DQ14" s="632">
        <v>15851308</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v>3792229</v>
      </c>
      <c r="S15" s="624"/>
      <c r="T15" s="624"/>
      <c r="U15" s="624"/>
      <c r="V15" s="624"/>
      <c r="W15" s="624"/>
      <c r="X15" s="624"/>
      <c r="Y15" s="625"/>
      <c r="Z15" s="626">
        <v>0.5</v>
      </c>
      <c r="AA15" s="626"/>
      <c r="AB15" s="626"/>
      <c r="AC15" s="626"/>
      <c r="AD15" s="627">
        <v>3792229</v>
      </c>
      <c r="AE15" s="627"/>
      <c r="AF15" s="627"/>
      <c r="AG15" s="627"/>
      <c r="AH15" s="627"/>
      <c r="AI15" s="627"/>
      <c r="AJ15" s="627"/>
      <c r="AK15" s="627"/>
      <c r="AL15" s="628">
        <v>0.9</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9938069</v>
      </c>
      <c r="BH15" s="624"/>
      <c r="BI15" s="624"/>
      <c r="BJ15" s="624"/>
      <c r="BK15" s="624"/>
      <c r="BL15" s="624"/>
      <c r="BM15" s="624"/>
      <c r="BN15" s="625"/>
      <c r="BO15" s="626">
        <v>2.6</v>
      </c>
      <c r="BP15" s="626"/>
      <c r="BQ15" s="626"/>
      <c r="BR15" s="626"/>
      <c r="BS15" s="627" t="s">
        <v>236</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129392109</v>
      </c>
      <c r="CS15" s="624"/>
      <c r="CT15" s="624"/>
      <c r="CU15" s="624"/>
      <c r="CV15" s="624"/>
      <c r="CW15" s="624"/>
      <c r="CX15" s="624"/>
      <c r="CY15" s="625"/>
      <c r="CZ15" s="626">
        <v>16.2</v>
      </c>
      <c r="DA15" s="626"/>
      <c r="DB15" s="626"/>
      <c r="DC15" s="626"/>
      <c r="DD15" s="632">
        <v>19828408</v>
      </c>
      <c r="DE15" s="624"/>
      <c r="DF15" s="624"/>
      <c r="DG15" s="624"/>
      <c r="DH15" s="624"/>
      <c r="DI15" s="624"/>
      <c r="DJ15" s="624"/>
      <c r="DK15" s="624"/>
      <c r="DL15" s="624"/>
      <c r="DM15" s="624"/>
      <c r="DN15" s="624"/>
      <c r="DO15" s="624"/>
      <c r="DP15" s="625"/>
      <c r="DQ15" s="632">
        <v>87922503</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933619</v>
      </c>
      <c r="S16" s="624"/>
      <c r="T16" s="624"/>
      <c r="U16" s="624"/>
      <c r="V16" s="624"/>
      <c r="W16" s="624"/>
      <c r="X16" s="624"/>
      <c r="Y16" s="625"/>
      <c r="Z16" s="626">
        <v>0.1</v>
      </c>
      <c r="AA16" s="626"/>
      <c r="AB16" s="626"/>
      <c r="AC16" s="626"/>
      <c r="AD16" s="627">
        <v>933619</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236</v>
      </c>
      <c r="BH16" s="624"/>
      <c r="BI16" s="624"/>
      <c r="BJ16" s="624"/>
      <c r="BK16" s="624"/>
      <c r="BL16" s="624"/>
      <c r="BM16" s="624"/>
      <c r="BN16" s="625"/>
      <c r="BO16" s="626" t="s">
        <v>245</v>
      </c>
      <c r="BP16" s="626"/>
      <c r="BQ16" s="626"/>
      <c r="BR16" s="626"/>
      <c r="BS16" s="627" t="s">
        <v>236</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6508</v>
      </c>
      <c r="CS16" s="624"/>
      <c r="CT16" s="624"/>
      <c r="CU16" s="624"/>
      <c r="CV16" s="624"/>
      <c r="CW16" s="624"/>
      <c r="CX16" s="624"/>
      <c r="CY16" s="625"/>
      <c r="CZ16" s="626">
        <v>0</v>
      </c>
      <c r="DA16" s="626"/>
      <c r="DB16" s="626"/>
      <c r="DC16" s="626"/>
      <c r="DD16" s="632" t="s">
        <v>245</v>
      </c>
      <c r="DE16" s="624"/>
      <c r="DF16" s="624"/>
      <c r="DG16" s="624"/>
      <c r="DH16" s="624"/>
      <c r="DI16" s="624"/>
      <c r="DJ16" s="624"/>
      <c r="DK16" s="624"/>
      <c r="DL16" s="624"/>
      <c r="DM16" s="624"/>
      <c r="DN16" s="624"/>
      <c r="DO16" s="624"/>
      <c r="DP16" s="625"/>
      <c r="DQ16" s="632">
        <v>6508</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3395150</v>
      </c>
      <c r="S17" s="624"/>
      <c r="T17" s="624"/>
      <c r="U17" s="624"/>
      <c r="V17" s="624"/>
      <c r="W17" s="624"/>
      <c r="X17" s="624"/>
      <c r="Y17" s="625"/>
      <c r="Z17" s="626">
        <v>0.4</v>
      </c>
      <c r="AA17" s="626"/>
      <c r="AB17" s="626"/>
      <c r="AC17" s="626"/>
      <c r="AD17" s="627">
        <v>3395150</v>
      </c>
      <c r="AE17" s="627"/>
      <c r="AF17" s="627"/>
      <c r="AG17" s="627"/>
      <c r="AH17" s="627"/>
      <c r="AI17" s="627"/>
      <c r="AJ17" s="627"/>
      <c r="AK17" s="627"/>
      <c r="AL17" s="628">
        <v>0.8</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139</v>
      </c>
      <c r="BH17" s="624"/>
      <c r="BI17" s="624"/>
      <c r="BJ17" s="624"/>
      <c r="BK17" s="624"/>
      <c r="BL17" s="624"/>
      <c r="BM17" s="624"/>
      <c r="BN17" s="625"/>
      <c r="BO17" s="626" t="s">
        <v>245</v>
      </c>
      <c r="BP17" s="626"/>
      <c r="BQ17" s="626"/>
      <c r="BR17" s="626"/>
      <c r="BS17" s="627" t="s">
        <v>245</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71549156</v>
      </c>
      <c r="CS17" s="624"/>
      <c r="CT17" s="624"/>
      <c r="CU17" s="624"/>
      <c r="CV17" s="624"/>
      <c r="CW17" s="624"/>
      <c r="CX17" s="624"/>
      <c r="CY17" s="625"/>
      <c r="CZ17" s="626">
        <v>9</v>
      </c>
      <c r="DA17" s="626"/>
      <c r="DB17" s="626"/>
      <c r="DC17" s="626"/>
      <c r="DD17" s="632" t="s">
        <v>139</v>
      </c>
      <c r="DE17" s="624"/>
      <c r="DF17" s="624"/>
      <c r="DG17" s="624"/>
      <c r="DH17" s="624"/>
      <c r="DI17" s="624"/>
      <c r="DJ17" s="624"/>
      <c r="DK17" s="624"/>
      <c r="DL17" s="624"/>
      <c r="DM17" s="624"/>
      <c r="DN17" s="624"/>
      <c r="DO17" s="624"/>
      <c r="DP17" s="625"/>
      <c r="DQ17" s="632">
        <v>68305227</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2209026</v>
      </c>
      <c r="S18" s="624"/>
      <c r="T18" s="624"/>
      <c r="U18" s="624"/>
      <c r="V18" s="624"/>
      <c r="W18" s="624"/>
      <c r="X18" s="624"/>
      <c r="Y18" s="625"/>
      <c r="Z18" s="626">
        <v>0.3</v>
      </c>
      <c r="AA18" s="626"/>
      <c r="AB18" s="626"/>
      <c r="AC18" s="626"/>
      <c r="AD18" s="627">
        <v>2209026</v>
      </c>
      <c r="AE18" s="627"/>
      <c r="AF18" s="627"/>
      <c r="AG18" s="627"/>
      <c r="AH18" s="627"/>
      <c r="AI18" s="627"/>
      <c r="AJ18" s="627"/>
      <c r="AK18" s="627"/>
      <c r="AL18" s="628">
        <v>0.5</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236</v>
      </c>
      <c r="BH18" s="624"/>
      <c r="BI18" s="624"/>
      <c r="BJ18" s="624"/>
      <c r="BK18" s="624"/>
      <c r="BL18" s="624"/>
      <c r="BM18" s="624"/>
      <c r="BN18" s="625"/>
      <c r="BO18" s="626" t="s">
        <v>236</v>
      </c>
      <c r="BP18" s="626"/>
      <c r="BQ18" s="626"/>
      <c r="BR18" s="626"/>
      <c r="BS18" s="627" t="s">
        <v>236</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v>1131237</v>
      </c>
      <c r="CS18" s="624"/>
      <c r="CT18" s="624"/>
      <c r="CU18" s="624"/>
      <c r="CV18" s="624"/>
      <c r="CW18" s="624"/>
      <c r="CX18" s="624"/>
      <c r="CY18" s="625"/>
      <c r="CZ18" s="626">
        <v>0.1</v>
      </c>
      <c r="DA18" s="626"/>
      <c r="DB18" s="626"/>
      <c r="DC18" s="626"/>
      <c r="DD18" s="632" t="s">
        <v>236</v>
      </c>
      <c r="DE18" s="624"/>
      <c r="DF18" s="624"/>
      <c r="DG18" s="624"/>
      <c r="DH18" s="624"/>
      <c r="DI18" s="624"/>
      <c r="DJ18" s="624"/>
      <c r="DK18" s="624"/>
      <c r="DL18" s="624"/>
      <c r="DM18" s="624"/>
      <c r="DN18" s="624"/>
      <c r="DO18" s="624"/>
      <c r="DP18" s="625"/>
      <c r="DQ18" s="632">
        <v>1131237</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2200020</v>
      </c>
      <c r="S19" s="624"/>
      <c r="T19" s="624"/>
      <c r="U19" s="624"/>
      <c r="V19" s="624"/>
      <c r="W19" s="624"/>
      <c r="X19" s="624"/>
      <c r="Y19" s="625"/>
      <c r="Z19" s="626">
        <v>0.3</v>
      </c>
      <c r="AA19" s="626"/>
      <c r="AB19" s="626"/>
      <c r="AC19" s="626"/>
      <c r="AD19" s="627">
        <v>2200020</v>
      </c>
      <c r="AE19" s="627"/>
      <c r="AF19" s="627"/>
      <c r="AG19" s="627"/>
      <c r="AH19" s="627"/>
      <c r="AI19" s="627"/>
      <c r="AJ19" s="627"/>
      <c r="AK19" s="627"/>
      <c r="AL19" s="628">
        <v>0.5</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36749492</v>
      </c>
      <c r="BH19" s="624"/>
      <c r="BI19" s="624"/>
      <c r="BJ19" s="624"/>
      <c r="BK19" s="624"/>
      <c r="BL19" s="624"/>
      <c r="BM19" s="624"/>
      <c r="BN19" s="625"/>
      <c r="BO19" s="626">
        <v>9.6999999999999993</v>
      </c>
      <c r="BP19" s="626"/>
      <c r="BQ19" s="626"/>
      <c r="BR19" s="626"/>
      <c r="BS19" s="627" t="s">
        <v>236</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139</v>
      </c>
      <c r="CS19" s="624"/>
      <c r="CT19" s="624"/>
      <c r="CU19" s="624"/>
      <c r="CV19" s="624"/>
      <c r="CW19" s="624"/>
      <c r="CX19" s="624"/>
      <c r="CY19" s="625"/>
      <c r="CZ19" s="626" t="s">
        <v>245</v>
      </c>
      <c r="DA19" s="626"/>
      <c r="DB19" s="626"/>
      <c r="DC19" s="626"/>
      <c r="DD19" s="632" t="s">
        <v>245</v>
      </c>
      <c r="DE19" s="624"/>
      <c r="DF19" s="624"/>
      <c r="DG19" s="624"/>
      <c r="DH19" s="624"/>
      <c r="DI19" s="624"/>
      <c r="DJ19" s="624"/>
      <c r="DK19" s="624"/>
      <c r="DL19" s="624"/>
      <c r="DM19" s="624"/>
      <c r="DN19" s="624"/>
      <c r="DO19" s="624"/>
      <c r="DP19" s="625"/>
      <c r="DQ19" s="632" t="s">
        <v>236</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9006</v>
      </c>
      <c r="S20" s="624"/>
      <c r="T20" s="624"/>
      <c r="U20" s="624"/>
      <c r="V20" s="624"/>
      <c r="W20" s="624"/>
      <c r="X20" s="624"/>
      <c r="Y20" s="625"/>
      <c r="Z20" s="626">
        <v>0</v>
      </c>
      <c r="AA20" s="626"/>
      <c r="AB20" s="626"/>
      <c r="AC20" s="626"/>
      <c r="AD20" s="627">
        <v>9006</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36749492</v>
      </c>
      <c r="BH20" s="624"/>
      <c r="BI20" s="624"/>
      <c r="BJ20" s="624"/>
      <c r="BK20" s="624"/>
      <c r="BL20" s="624"/>
      <c r="BM20" s="624"/>
      <c r="BN20" s="625"/>
      <c r="BO20" s="626">
        <v>9.6999999999999993</v>
      </c>
      <c r="BP20" s="626"/>
      <c r="BQ20" s="626"/>
      <c r="BR20" s="626"/>
      <c r="BS20" s="627" t="s">
        <v>236</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797468795</v>
      </c>
      <c r="CS20" s="624"/>
      <c r="CT20" s="624"/>
      <c r="CU20" s="624"/>
      <c r="CV20" s="624"/>
      <c r="CW20" s="624"/>
      <c r="CX20" s="624"/>
      <c r="CY20" s="625"/>
      <c r="CZ20" s="626">
        <v>100</v>
      </c>
      <c r="DA20" s="626"/>
      <c r="DB20" s="626"/>
      <c r="DC20" s="626"/>
      <c r="DD20" s="632">
        <v>104880684</v>
      </c>
      <c r="DE20" s="624"/>
      <c r="DF20" s="624"/>
      <c r="DG20" s="624"/>
      <c r="DH20" s="624"/>
      <c r="DI20" s="624"/>
      <c r="DJ20" s="624"/>
      <c r="DK20" s="624"/>
      <c r="DL20" s="624"/>
      <c r="DM20" s="624"/>
      <c r="DN20" s="624"/>
      <c r="DO20" s="624"/>
      <c r="DP20" s="625"/>
      <c r="DQ20" s="632">
        <v>454419321</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339619</v>
      </c>
      <c r="S21" s="624"/>
      <c r="T21" s="624"/>
      <c r="U21" s="624"/>
      <c r="V21" s="624"/>
      <c r="W21" s="624"/>
      <c r="X21" s="624"/>
      <c r="Y21" s="625"/>
      <c r="Z21" s="626">
        <v>0</v>
      </c>
      <c r="AA21" s="626"/>
      <c r="AB21" s="626"/>
      <c r="AC21" s="626"/>
      <c r="AD21" s="627" t="s">
        <v>236</v>
      </c>
      <c r="AE21" s="627"/>
      <c r="AF21" s="627"/>
      <c r="AG21" s="627"/>
      <c r="AH21" s="627"/>
      <c r="AI21" s="627"/>
      <c r="AJ21" s="627"/>
      <c r="AK21" s="627"/>
      <c r="AL21" s="628" t="s">
        <v>245</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26564</v>
      </c>
      <c r="BH21" s="624"/>
      <c r="BI21" s="624"/>
      <c r="BJ21" s="624"/>
      <c r="BK21" s="624"/>
      <c r="BL21" s="624"/>
      <c r="BM21" s="624"/>
      <c r="BN21" s="625"/>
      <c r="BO21" s="626">
        <v>0</v>
      </c>
      <c r="BP21" s="626"/>
      <c r="BQ21" s="626"/>
      <c r="BR21" s="626"/>
      <c r="BS21" s="627" t="s">
        <v>245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t="s">
        <v>236</v>
      </c>
      <c r="S22" s="624"/>
      <c r="T22" s="624"/>
      <c r="U22" s="624"/>
      <c r="V22" s="624"/>
      <c r="W22" s="624"/>
      <c r="X22" s="624"/>
      <c r="Y22" s="625"/>
      <c r="Z22" s="626" t="s">
        <v>236</v>
      </c>
      <c r="AA22" s="626"/>
      <c r="AB22" s="626"/>
      <c r="AC22" s="626"/>
      <c r="AD22" s="627" t="s">
        <v>245</v>
      </c>
      <c r="AE22" s="627"/>
      <c r="AF22" s="627"/>
      <c r="AG22" s="627"/>
      <c r="AH22" s="627"/>
      <c r="AI22" s="627"/>
      <c r="AJ22" s="627"/>
      <c r="AK22" s="627"/>
      <c r="AL22" s="628" t="s">
        <v>236</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v>9218073</v>
      </c>
      <c r="BH22" s="624"/>
      <c r="BI22" s="624"/>
      <c r="BJ22" s="624"/>
      <c r="BK22" s="624"/>
      <c r="BL22" s="624"/>
      <c r="BM22" s="624"/>
      <c r="BN22" s="625"/>
      <c r="BO22" s="626">
        <v>2.4</v>
      </c>
      <c r="BP22" s="626"/>
      <c r="BQ22" s="626"/>
      <c r="BR22" s="626"/>
      <c r="BS22" s="627" t="s">
        <v>245</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339288</v>
      </c>
      <c r="S23" s="624"/>
      <c r="T23" s="624"/>
      <c r="U23" s="624"/>
      <c r="V23" s="624"/>
      <c r="W23" s="624"/>
      <c r="X23" s="624"/>
      <c r="Y23" s="625"/>
      <c r="Z23" s="626">
        <v>0</v>
      </c>
      <c r="AA23" s="626"/>
      <c r="AB23" s="626"/>
      <c r="AC23" s="626"/>
      <c r="AD23" s="627" t="s">
        <v>236</v>
      </c>
      <c r="AE23" s="627"/>
      <c r="AF23" s="627"/>
      <c r="AG23" s="627"/>
      <c r="AH23" s="627"/>
      <c r="AI23" s="627"/>
      <c r="AJ23" s="627"/>
      <c r="AK23" s="627"/>
      <c r="AL23" s="628" t="s">
        <v>236</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27504855</v>
      </c>
      <c r="BH23" s="624"/>
      <c r="BI23" s="624"/>
      <c r="BJ23" s="624"/>
      <c r="BK23" s="624"/>
      <c r="BL23" s="624"/>
      <c r="BM23" s="624"/>
      <c r="BN23" s="625"/>
      <c r="BO23" s="626">
        <v>7.3</v>
      </c>
      <c r="BP23" s="626"/>
      <c r="BQ23" s="626"/>
      <c r="BR23" s="626"/>
      <c r="BS23" s="627" t="s">
        <v>139</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v>331</v>
      </c>
      <c r="S24" s="624"/>
      <c r="T24" s="624"/>
      <c r="U24" s="624"/>
      <c r="V24" s="624"/>
      <c r="W24" s="624"/>
      <c r="X24" s="624"/>
      <c r="Y24" s="625"/>
      <c r="Z24" s="626">
        <v>0</v>
      </c>
      <c r="AA24" s="626"/>
      <c r="AB24" s="626"/>
      <c r="AC24" s="626"/>
      <c r="AD24" s="627" t="s">
        <v>236</v>
      </c>
      <c r="AE24" s="627"/>
      <c r="AF24" s="627"/>
      <c r="AG24" s="627"/>
      <c r="AH24" s="627"/>
      <c r="AI24" s="627"/>
      <c r="AJ24" s="627"/>
      <c r="AK24" s="627"/>
      <c r="AL24" s="628" t="s">
        <v>236</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139</v>
      </c>
      <c r="BH24" s="624"/>
      <c r="BI24" s="624"/>
      <c r="BJ24" s="624"/>
      <c r="BK24" s="624"/>
      <c r="BL24" s="624"/>
      <c r="BM24" s="624"/>
      <c r="BN24" s="625"/>
      <c r="BO24" s="626" t="s">
        <v>236</v>
      </c>
      <c r="BP24" s="626"/>
      <c r="BQ24" s="626"/>
      <c r="BR24" s="626"/>
      <c r="BS24" s="627" t="s">
        <v>236</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462502701</v>
      </c>
      <c r="CS24" s="613"/>
      <c r="CT24" s="613"/>
      <c r="CU24" s="613"/>
      <c r="CV24" s="613"/>
      <c r="CW24" s="613"/>
      <c r="CX24" s="613"/>
      <c r="CY24" s="614"/>
      <c r="CZ24" s="617">
        <v>58</v>
      </c>
      <c r="DA24" s="618"/>
      <c r="DB24" s="618"/>
      <c r="DC24" s="634"/>
      <c r="DD24" s="658">
        <v>279993726</v>
      </c>
      <c r="DE24" s="613"/>
      <c r="DF24" s="613"/>
      <c r="DG24" s="613"/>
      <c r="DH24" s="613"/>
      <c r="DI24" s="613"/>
      <c r="DJ24" s="613"/>
      <c r="DK24" s="614"/>
      <c r="DL24" s="658">
        <v>275407719</v>
      </c>
      <c r="DM24" s="613"/>
      <c r="DN24" s="613"/>
      <c r="DO24" s="613"/>
      <c r="DP24" s="613"/>
      <c r="DQ24" s="613"/>
      <c r="DR24" s="613"/>
      <c r="DS24" s="613"/>
      <c r="DT24" s="613"/>
      <c r="DU24" s="613"/>
      <c r="DV24" s="614"/>
      <c r="DW24" s="617">
        <v>67.2</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432148050</v>
      </c>
      <c r="S25" s="624"/>
      <c r="T25" s="624"/>
      <c r="U25" s="624"/>
      <c r="V25" s="624"/>
      <c r="W25" s="624"/>
      <c r="X25" s="624"/>
      <c r="Y25" s="625"/>
      <c r="Z25" s="626">
        <v>53.7</v>
      </c>
      <c r="AA25" s="626"/>
      <c r="AB25" s="626"/>
      <c r="AC25" s="626"/>
      <c r="AD25" s="627">
        <v>404303576</v>
      </c>
      <c r="AE25" s="627"/>
      <c r="AF25" s="627"/>
      <c r="AG25" s="627"/>
      <c r="AH25" s="627"/>
      <c r="AI25" s="627"/>
      <c r="AJ25" s="627"/>
      <c r="AK25" s="627"/>
      <c r="AL25" s="628">
        <v>98.7</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245</v>
      </c>
      <c r="BH25" s="624"/>
      <c r="BI25" s="624"/>
      <c r="BJ25" s="624"/>
      <c r="BK25" s="624"/>
      <c r="BL25" s="624"/>
      <c r="BM25" s="624"/>
      <c r="BN25" s="625"/>
      <c r="BO25" s="626" t="s">
        <v>245</v>
      </c>
      <c r="BP25" s="626"/>
      <c r="BQ25" s="626"/>
      <c r="BR25" s="626"/>
      <c r="BS25" s="627" t="s">
        <v>236</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152551439</v>
      </c>
      <c r="CS25" s="655"/>
      <c r="CT25" s="655"/>
      <c r="CU25" s="655"/>
      <c r="CV25" s="655"/>
      <c r="CW25" s="655"/>
      <c r="CX25" s="655"/>
      <c r="CY25" s="656"/>
      <c r="CZ25" s="628">
        <v>19.100000000000001</v>
      </c>
      <c r="DA25" s="653"/>
      <c r="DB25" s="653"/>
      <c r="DC25" s="657"/>
      <c r="DD25" s="632">
        <v>130652499</v>
      </c>
      <c r="DE25" s="655"/>
      <c r="DF25" s="655"/>
      <c r="DG25" s="655"/>
      <c r="DH25" s="655"/>
      <c r="DI25" s="655"/>
      <c r="DJ25" s="655"/>
      <c r="DK25" s="656"/>
      <c r="DL25" s="632">
        <v>129039158</v>
      </c>
      <c r="DM25" s="655"/>
      <c r="DN25" s="655"/>
      <c r="DO25" s="655"/>
      <c r="DP25" s="655"/>
      <c r="DQ25" s="655"/>
      <c r="DR25" s="655"/>
      <c r="DS25" s="655"/>
      <c r="DT25" s="655"/>
      <c r="DU25" s="655"/>
      <c r="DV25" s="656"/>
      <c r="DW25" s="628">
        <v>31.5</v>
      </c>
      <c r="DX25" s="653"/>
      <c r="DY25" s="653"/>
      <c r="DZ25" s="653"/>
      <c r="EA25" s="653"/>
      <c r="EB25" s="653"/>
      <c r="EC25" s="654"/>
    </row>
    <row r="26" spans="2:133" ht="11.25" customHeight="1" x14ac:dyDescent="0.15">
      <c r="B26" s="620" t="s">
        <v>298</v>
      </c>
      <c r="C26" s="621"/>
      <c r="D26" s="621"/>
      <c r="E26" s="621"/>
      <c r="F26" s="621"/>
      <c r="G26" s="621"/>
      <c r="H26" s="621"/>
      <c r="I26" s="621"/>
      <c r="J26" s="621"/>
      <c r="K26" s="621"/>
      <c r="L26" s="621"/>
      <c r="M26" s="621"/>
      <c r="N26" s="621"/>
      <c r="O26" s="621"/>
      <c r="P26" s="621"/>
      <c r="Q26" s="622"/>
      <c r="R26" s="623">
        <v>309414</v>
      </c>
      <c r="S26" s="624"/>
      <c r="T26" s="624"/>
      <c r="U26" s="624"/>
      <c r="V26" s="624"/>
      <c r="W26" s="624"/>
      <c r="X26" s="624"/>
      <c r="Y26" s="625"/>
      <c r="Z26" s="626">
        <v>0</v>
      </c>
      <c r="AA26" s="626"/>
      <c r="AB26" s="626"/>
      <c r="AC26" s="626"/>
      <c r="AD26" s="627">
        <v>309414</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236</v>
      </c>
      <c r="BH26" s="624"/>
      <c r="BI26" s="624"/>
      <c r="BJ26" s="624"/>
      <c r="BK26" s="624"/>
      <c r="BL26" s="624"/>
      <c r="BM26" s="624"/>
      <c r="BN26" s="625"/>
      <c r="BO26" s="626" t="s">
        <v>236</v>
      </c>
      <c r="BP26" s="626"/>
      <c r="BQ26" s="626"/>
      <c r="BR26" s="626"/>
      <c r="BS26" s="627" t="s">
        <v>236</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111942728</v>
      </c>
      <c r="CS26" s="624"/>
      <c r="CT26" s="624"/>
      <c r="CU26" s="624"/>
      <c r="CV26" s="624"/>
      <c r="CW26" s="624"/>
      <c r="CX26" s="624"/>
      <c r="CY26" s="625"/>
      <c r="CZ26" s="628">
        <v>14</v>
      </c>
      <c r="DA26" s="653"/>
      <c r="DB26" s="653"/>
      <c r="DC26" s="657"/>
      <c r="DD26" s="632">
        <v>91353672</v>
      </c>
      <c r="DE26" s="624"/>
      <c r="DF26" s="624"/>
      <c r="DG26" s="624"/>
      <c r="DH26" s="624"/>
      <c r="DI26" s="624"/>
      <c r="DJ26" s="624"/>
      <c r="DK26" s="625"/>
      <c r="DL26" s="632" t="s">
        <v>139</v>
      </c>
      <c r="DM26" s="624"/>
      <c r="DN26" s="624"/>
      <c r="DO26" s="624"/>
      <c r="DP26" s="624"/>
      <c r="DQ26" s="624"/>
      <c r="DR26" s="624"/>
      <c r="DS26" s="624"/>
      <c r="DT26" s="624"/>
      <c r="DU26" s="624"/>
      <c r="DV26" s="625"/>
      <c r="DW26" s="628" t="s">
        <v>236</v>
      </c>
      <c r="DX26" s="653"/>
      <c r="DY26" s="653"/>
      <c r="DZ26" s="653"/>
      <c r="EA26" s="653"/>
      <c r="EB26" s="653"/>
      <c r="EC26" s="654"/>
    </row>
    <row r="27" spans="2:133" ht="11.25" customHeight="1" x14ac:dyDescent="0.15">
      <c r="B27" s="620" t="s">
        <v>301</v>
      </c>
      <c r="C27" s="621"/>
      <c r="D27" s="621"/>
      <c r="E27" s="621"/>
      <c r="F27" s="621"/>
      <c r="G27" s="621"/>
      <c r="H27" s="621"/>
      <c r="I27" s="621"/>
      <c r="J27" s="621"/>
      <c r="K27" s="621"/>
      <c r="L27" s="621"/>
      <c r="M27" s="621"/>
      <c r="N27" s="621"/>
      <c r="O27" s="621"/>
      <c r="P27" s="621"/>
      <c r="Q27" s="622"/>
      <c r="R27" s="623">
        <v>8651794</v>
      </c>
      <c r="S27" s="624"/>
      <c r="T27" s="624"/>
      <c r="U27" s="624"/>
      <c r="V27" s="624"/>
      <c r="W27" s="624"/>
      <c r="X27" s="624"/>
      <c r="Y27" s="625"/>
      <c r="Z27" s="626">
        <v>1.1000000000000001</v>
      </c>
      <c r="AA27" s="626"/>
      <c r="AB27" s="626"/>
      <c r="AC27" s="626"/>
      <c r="AD27" s="627" t="s">
        <v>236</v>
      </c>
      <c r="AE27" s="627"/>
      <c r="AF27" s="627"/>
      <c r="AG27" s="627"/>
      <c r="AH27" s="627"/>
      <c r="AI27" s="627"/>
      <c r="AJ27" s="627"/>
      <c r="AK27" s="627"/>
      <c r="AL27" s="628" t="s">
        <v>245</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378170636</v>
      </c>
      <c r="BH27" s="624"/>
      <c r="BI27" s="624"/>
      <c r="BJ27" s="624"/>
      <c r="BK27" s="624"/>
      <c r="BL27" s="624"/>
      <c r="BM27" s="624"/>
      <c r="BN27" s="625"/>
      <c r="BO27" s="626">
        <v>100</v>
      </c>
      <c r="BP27" s="626"/>
      <c r="BQ27" s="626"/>
      <c r="BR27" s="626"/>
      <c r="BS27" s="627">
        <v>2455059</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238658955</v>
      </c>
      <c r="CS27" s="655"/>
      <c r="CT27" s="655"/>
      <c r="CU27" s="655"/>
      <c r="CV27" s="655"/>
      <c r="CW27" s="655"/>
      <c r="CX27" s="655"/>
      <c r="CY27" s="656"/>
      <c r="CZ27" s="628">
        <v>29.9</v>
      </c>
      <c r="DA27" s="653"/>
      <c r="DB27" s="653"/>
      <c r="DC27" s="657"/>
      <c r="DD27" s="632">
        <v>81292849</v>
      </c>
      <c r="DE27" s="655"/>
      <c r="DF27" s="655"/>
      <c r="DG27" s="655"/>
      <c r="DH27" s="655"/>
      <c r="DI27" s="655"/>
      <c r="DJ27" s="655"/>
      <c r="DK27" s="656"/>
      <c r="DL27" s="632">
        <v>78892212</v>
      </c>
      <c r="DM27" s="655"/>
      <c r="DN27" s="655"/>
      <c r="DO27" s="655"/>
      <c r="DP27" s="655"/>
      <c r="DQ27" s="655"/>
      <c r="DR27" s="655"/>
      <c r="DS27" s="655"/>
      <c r="DT27" s="655"/>
      <c r="DU27" s="655"/>
      <c r="DV27" s="656"/>
      <c r="DW27" s="628">
        <v>19.3</v>
      </c>
      <c r="DX27" s="653"/>
      <c r="DY27" s="653"/>
      <c r="DZ27" s="653"/>
      <c r="EA27" s="653"/>
      <c r="EB27" s="653"/>
      <c r="EC27" s="654"/>
    </row>
    <row r="28" spans="2:133" ht="11.25" customHeight="1" x14ac:dyDescent="0.15">
      <c r="B28" s="620" t="s">
        <v>304</v>
      </c>
      <c r="C28" s="621"/>
      <c r="D28" s="621"/>
      <c r="E28" s="621"/>
      <c r="F28" s="621"/>
      <c r="G28" s="621"/>
      <c r="H28" s="621"/>
      <c r="I28" s="621"/>
      <c r="J28" s="621"/>
      <c r="K28" s="621"/>
      <c r="L28" s="621"/>
      <c r="M28" s="621"/>
      <c r="N28" s="621"/>
      <c r="O28" s="621"/>
      <c r="P28" s="621"/>
      <c r="Q28" s="622"/>
      <c r="R28" s="623">
        <v>12516199</v>
      </c>
      <c r="S28" s="624"/>
      <c r="T28" s="624"/>
      <c r="U28" s="624"/>
      <c r="V28" s="624"/>
      <c r="W28" s="624"/>
      <c r="X28" s="624"/>
      <c r="Y28" s="625"/>
      <c r="Z28" s="626">
        <v>1.6</v>
      </c>
      <c r="AA28" s="626"/>
      <c r="AB28" s="626"/>
      <c r="AC28" s="626"/>
      <c r="AD28" s="627">
        <v>3897149</v>
      </c>
      <c r="AE28" s="627"/>
      <c r="AF28" s="627"/>
      <c r="AG28" s="627"/>
      <c r="AH28" s="627"/>
      <c r="AI28" s="627"/>
      <c r="AJ28" s="627"/>
      <c r="AK28" s="627"/>
      <c r="AL28" s="628">
        <v>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71292307</v>
      </c>
      <c r="CS28" s="624"/>
      <c r="CT28" s="624"/>
      <c r="CU28" s="624"/>
      <c r="CV28" s="624"/>
      <c r="CW28" s="624"/>
      <c r="CX28" s="624"/>
      <c r="CY28" s="625"/>
      <c r="CZ28" s="628">
        <v>8.9</v>
      </c>
      <c r="DA28" s="653"/>
      <c r="DB28" s="653"/>
      <c r="DC28" s="657"/>
      <c r="DD28" s="632">
        <v>68048378</v>
      </c>
      <c r="DE28" s="624"/>
      <c r="DF28" s="624"/>
      <c r="DG28" s="624"/>
      <c r="DH28" s="624"/>
      <c r="DI28" s="624"/>
      <c r="DJ28" s="624"/>
      <c r="DK28" s="625"/>
      <c r="DL28" s="632">
        <v>67476349</v>
      </c>
      <c r="DM28" s="624"/>
      <c r="DN28" s="624"/>
      <c r="DO28" s="624"/>
      <c r="DP28" s="624"/>
      <c r="DQ28" s="624"/>
      <c r="DR28" s="624"/>
      <c r="DS28" s="624"/>
      <c r="DT28" s="624"/>
      <c r="DU28" s="624"/>
      <c r="DV28" s="625"/>
      <c r="DW28" s="628">
        <v>16.5</v>
      </c>
      <c r="DX28" s="653"/>
      <c r="DY28" s="653"/>
      <c r="DZ28" s="653"/>
      <c r="EA28" s="653"/>
      <c r="EB28" s="653"/>
      <c r="EC28" s="654"/>
    </row>
    <row r="29" spans="2:133" ht="11.25" customHeight="1" x14ac:dyDescent="0.15">
      <c r="B29" s="620" t="s">
        <v>306</v>
      </c>
      <c r="C29" s="621"/>
      <c r="D29" s="621"/>
      <c r="E29" s="621"/>
      <c r="F29" s="621"/>
      <c r="G29" s="621"/>
      <c r="H29" s="621"/>
      <c r="I29" s="621"/>
      <c r="J29" s="621"/>
      <c r="K29" s="621"/>
      <c r="L29" s="621"/>
      <c r="M29" s="621"/>
      <c r="N29" s="621"/>
      <c r="O29" s="621"/>
      <c r="P29" s="621"/>
      <c r="Q29" s="622"/>
      <c r="R29" s="623">
        <v>3370917</v>
      </c>
      <c r="S29" s="624"/>
      <c r="T29" s="624"/>
      <c r="U29" s="624"/>
      <c r="V29" s="624"/>
      <c r="W29" s="624"/>
      <c r="X29" s="624"/>
      <c r="Y29" s="625"/>
      <c r="Z29" s="626">
        <v>0.4</v>
      </c>
      <c r="AA29" s="626"/>
      <c r="AB29" s="626"/>
      <c r="AC29" s="626"/>
      <c r="AD29" s="627">
        <v>44</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72</v>
      </c>
      <c r="CG29" s="621"/>
      <c r="CH29" s="621"/>
      <c r="CI29" s="621"/>
      <c r="CJ29" s="621"/>
      <c r="CK29" s="621"/>
      <c r="CL29" s="621"/>
      <c r="CM29" s="621"/>
      <c r="CN29" s="621"/>
      <c r="CO29" s="621"/>
      <c r="CP29" s="621"/>
      <c r="CQ29" s="622"/>
      <c r="CR29" s="623">
        <v>71291868</v>
      </c>
      <c r="CS29" s="655"/>
      <c r="CT29" s="655"/>
      <c r="CU29" s="655"/>
      <c r="CV29" s="655"/>
      <c r="CW29" s="655"/>
      <c r="CX29" s="655"/>
      <c r="CY29" s="656"/>
      <c r="CZ29" s="628">
        <v>8.9</v>
      </c>
      <c r="DA29" s="653"/>
      <c r="DB29" s="653"/>
      <c r="DC29" s="657"/>
      <c r="DD29" s="632">
        <v>68047939</v>
      </c>
      <c r="DE29" s="655"/>
      <c r="DF29" s="655"/>
      <c r="DG29" s="655"/>
      <c r="DH29" s="655"/>
      <c r="DI29" s="655"/>
      <c r="DJ29" s="655"/>
      <c r="DK29" s="656"/>
      <c r="DL29" s="632">
        <v>67475910</v>
      </c>
      <c r="DM29" s="655"/>
      <c r="DN29" s="655"/>
      <c r="DO29" s="655"/>
      <c r="DP29" s="655"/>
      <c r="DQ29" s="655"/>
      <c r="DR29" s="655"/>
      <c r="DS29" s="655"/>
      <c r="DT29" s="655"/>
      <c r="DU29" s="655"/>
      <c r="DV29" s="656"/>
      <c r="DW29" s="628">
        <v>16.5</v>
      </c>
      <c r="DX29" s="653"/>
      <c r="DY29" s="653"/>
      <c r="DZ29" s="653"/>
      <c r="EA29" s="653"/>
      <c r="EB29" s="653"/>
      <c r="EC29" s="654"/>
    </row>
    <row r="30" spans="2:133" ht="11.25" customHeight="1" x14ac:dyDescent="0.15">
      <c r="B30" s="620" t="s">
        <v>308</v>
      </c>
      <c r="C30" s="621"/>
      <c r="D30" s="621"/>
      <c r="E30" s="621"/>
      <c r="F30" s="621"/>
      <c r="G30" s="621"/>
      <c r="H30" s="621"/>
      <c r="I30" s="621"/>
      <c r="J30" s="621"/>
      <c r="K30" s="621"/>
      <c r="L30" s="621"/>
      <c r="M30" s="621"/>
      <c r="N30" s="621"/>
      <c r="O30" s="621"/>
      <c r="P30" s="621"/>
      <c r="Q30" s="622"/>
      <c r="R30" s="623">
        <v>191053563</v>
      </c>
      <c r="S30" s="624"/>
      <c r="T30" s="624"/>
      <c r="U30" s="624"/>
      <c r="V30" s="624"/>
      <c r="W30" s="624"/>
      <c r="X30" s="624"/>
      <c r="Y30" s="625"/>
      <c r="Z30" s="626">
        <v>23.7</v>
      </c>
      <c r="AA30" s="626"/>
      <c r="AB30" s="626"/>
      <c r="AC30" s="626"/>
      <c r="AD30" s="627" t="s">
        <v>245</v>
      </c>
      <c r="AE30" s="627"/>
      <c r="AF30" s="627"/>
      <c r="AG30" s="627"/>
      <c r="AH30" s="627"/>
      <c r="AI30" s="627"/>
      <c r="AJ30" s="627"/>
      <c r="AK30" s="627"/>
      <c r="AL30" s="628" t="s">
        <v>236</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62354854</v>
      </c>
      <c r="CS30" s="624"/>
      <c r="CT30" s="624"/>
      <c r="CU30" s="624"/>
      <c r="CV30" s="624"/>
      <c r="CW30" s="624"/>
      <c r="CX30" s="624"/>
      <c r="CY30" s="625"/>
      <c r="CZ30" s="628">
        <v>7.8</v>
      </c>
      <c r="DA30" s="653"/>
      <c r="DB30" s="653"/>
      <c r="DC30" s="657"/>
      <c r="DD30" s="632">
        <v>59489236</v>
      </c>
      <c r="DE30" s="624"/>
      <c r="DF30" s="624"/>
      <c r="DG30" s="624"/>
      <c r="DH30" s="624"/>
      <c r="DI30" s="624"/>
      <c r="DJ30" s="624"/>
      <c r="DK30" s="625"/>
      <c r="DL30" s="632">
        <v>59029343</v>
      </c>
      <c r="DM30" s="624"/>
      <c r="DN30" s="624"/>
      <c r="DO30" s="624"/>
      <c r="DP30" s="624"/>
      <c r="DQ30" s="624"/>
      <c r="DR30" s="624"/>
      <c r="DS30" s="624"/>
      <c r="DT30" s="624"/>
      <c r="DU30" s="624"/>
      <c r="DV30" s="625"/>
      <c r="DW30" s="628">
        <v>14.4</v>
      </c>
      <c r="DX30" s="653"/>
      <c r="DY30" s="653"/>
      <c r="DZ30" s="653"/>
      <c r="EA30" s="653"/>
      <c r="EB30" s="653"/>
      <c r="EC30" s="654"/>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245</v>
      </c>
      <c r="S31" s="624"/>
      <c r="T31" s="624"/>
      <c r="U31" s="624"/>
      <c r="V31" s="624"/>
      <c r="W31" s="624"/>
      <c r="X31" s="624"/>
      <c r="Y31" s="625"/>
      <c r="Z31" s="626" t="s">
        <v>236</v>
      </c>
      <c r="AA31" s="626"/>
      <c r="AB31" s="626"/>
      <c r="AC31" s="626"/>
      <c r="AD31" s="627" t="s">
        <v>236</v>
      </c>
      <c r="AE31" s="627"/>
      <c r="AF31" s="627"/>
      <c r="AG31" s="627"/>
      <c r="AH31" s="627"/>
      <c r="AI31" s="627"/>
      <c r="AJ31" s="627"/>
      <c r="AK31" s="627"/>
      <c r="AL31" s="628" t="s">
        <v>236</v>
      </c>
      <c r="AM31" s="629"/>
      <c r="AN31" s="629"/>
      <c r="AO31" s="630"/>
      <c r="AP31" s="669" t="s">
        <v>313</v>
      </c>
      <c r="AQ31" s="670"/>
      <c r="AR31" s="670"/>
      <c r="AS31" s="670"/>
      <c r="AT31" s="675" t="s">
        <v>314</v>
      </c>
      <c r="AU31" s="218"/>
      <c r="AV31" s="218"/>
      <c r="AW31" s="218"/>
      <c r="AX31" s="609" t="s">
        <v>188</v>
      </c>
      <c r="AY31" s="610"/>
      <c r="AZ31" s="610"/>
      <c r="BA31" s="610"/>
      <c r="BB31" s="610"/>
      <c r="BC31" s="610"/>
      <c r="BD31" s="610"/>
      <c r="BE31" s="610"/>
      <c r="BF31" s="611"/>
      <c r="BG31" s="679">
        <v>99.7</v>
      </c>
      <c r="BH31" s="667"/>
      <c r="BI31" s="667"/>
      <c r="BJ31" s="667"/>
      <c r="BK31" s="667"/>
      <c r="BL31" s="667"/>
      <c r="BM31" s="618">
        <v>99.5</v>
      </c>
      <c r="BN31" s="667"/>
      <c r="BO31" s="667"/>
      <c r="BP31" s="667"/>
      <c r="BQ31" s="668"/>
      <c r="BR31" s="679">
        <v>99.7</v>
      </c>
      <c r="BS31" s="667"/>
      <c r="BT31" s="667"/>
      <c r="BU31" s="667"/>
      <c r="BV31" s="667"/>
      <c r="BW31" s="667"/>
      <c r="BX31" s="618">
        <v>99.5</v>
      </c>
      <c r="BY31" s="667"/>
      <c r="BZ31" s="667"/>
      <c r="CA31" s="667"/>
      <c r="CB31" s="668"/>
      <c r="CD31" s="661"/>
      <c r="CE31" s="662"/>
      <c r="CF31" s="620" t="s">
        <v>315</v>
      </c>
      <c r="CG31" s="621"/>
      <c r="CH31" s="621"/>
      <c r="CI31" s="621"/>
      <c r="CJ31" s="621"/>
      <c r="CK31" s="621"/>
      <c r="CL31" s="621"/>
      <c r="CM31" s="621"/>
      <c r="CN31" s="621"/>
      <c r="CO31" s="621"/>
      <c r="CP31" s="621"/>
      <c r="CQ31" s="622"/>
      <c r="CR31" s="623">
        <v>8937014</v>
      </c>
      <c r="CS31" s="655"/>
      <c r="CT31" s="655"/>
      <c r="CU31" s="655"/>
      <c r="CV31" s="655"/>
      <c r="CW31" s="655"/>
      <c r="CX31" s="655"/>
      <c r="CY31" s="656"/>
      <c r="CZ31" s="628">
        <v>1.1000000000000001</v>
      </c>
      <c r="DA31" s="653"/>
      <c r="DB31" s="653"/>
      <c r="DC31" s="657"/>
      <c r="DD31" s="632">
        <v>8558703</v>
      </c>
      <c r="DE31" s="655"/>
      <c r="DF31" s="655"/>
      <c r="DG31" s="655"/>
      <c r="DH31" s="655"/>
      <c r="DI31" s="655"/>
      <c r="DJ31" s="655"/>
      <c r="DK31" s="656"/>
      <c r="DL31" s="632">
        <v>8446567</v>
      </c>
      <c r="DM31" s="655"/>
      <c r="DN31" s="655"/>
      <c r="DO31" s="655"/>
      <c r="DP31" s="655"/>
      <c r="DQ31" s="655"/>
      <c r="DR31" s="655"/>
      <c r="DS31" s="655"/>
      <c r="DT31" s="655"/>
      <c r="DU31" s="655"/>
      <c r="DV31" s="656"/>
      <c r="DW31" s="628">
        <v>2.1</v>
      </c>
      <c r="DX31" s="653"/>
      <c r="DY31" s="653"/>
      <c r="DZ31" s="653"/>
      <c r="EA31" s="653"/>
      <c r="EB31" s="653"/>
      <c r="EC31" s="654"/>
    </row>
    <row r="32" spans="2:133" ht="11.25" customHeight="1" x14ac:dyDescent="0.15">
      <c r="B32" s="620" t="s">
        <v>316</v>
      </c>
      <c r="C32" s="621"/>
      <c r="D32" s="621"/>
      <c r="E32" s="621"/>
      <c r="F32" s="621"/>
      <c r="G32" s="621"/>
      <c r="H32" s="621"/>
      <c r="I32" s="621"/>
      <c r="J32" s="621"/>
      <c r="K32" s="621"/>
      <c r="L32" s="621"/>
      <c r="M32" s="621"/>
      <c r="N32" s="621"/>
      <c r="O32" s="621"/>
      <c r="P32" s="621"/>
      <c r="Q32" s="622"/>
      <c r="R32" s="623">
        <v>40350020</v>
      </c>
      <c r="S32" s="624"/>
      <c r="T32" s="624"/>
      <c r="U32" s="624"/>
      <c r="V32" s="624"/>
      <c r="W32" s="624"/>
      <c r="X32" s="624"/>
      <c r="Y32" s="625"/>
      <c r="Z32" s="626">
        <v>5</v>
      </c>
      <c r="AA32" s="626"/>
      <c r="AB32" s="626"/>
      <c r="AC32" s="626"/>
      <c r="AD32" s="627" t="s">
        <v>236</v>
      </c>
      <c r="AE32" s="627"/>
      <c r="AF32" s="627"/>
      <c r="AG32" s="627"/>
      <c r="AH32" s="627"/>
      <c r="AI32" s="627"/>
      <c r="AJ32" s="627"/>
      <c r="AK32" s="627"/>
      <c r="AL32" s="628" t="s">
        <v>236</v>
      </c>
      <c r="AM32" s="629"/>
      <c r="AN32" s="629"/>
      <c r="AO32" s="630"/>
      <c r="AP32" s="671"/>
      <c r="AQ32" s="672"/>
      <c r="AR32" s="672"/>
      <c r="AS32" s="672"/>
      <c r="AT32" s="676"/>
      <c r="AU32" s="214" t="s">
        <v>317</v>
      </c>
      <c r="AX32" s="620" t="s">
        <v>318</v>
      </c>
      <c r="AY32" s="621"/>
      <c r="AZ32" s="621"/>
      <c r="BA32" s="621"/>
      <c r="BB32" s="621"/>
      <c r="BC32" s="621"/>
      <c r="BD32" s="621"/>
      <c r="BE32" s="621"/>
      <c r="BF32" s="622"/>
      <c r="BG32" s="680">
        <v>99.5</v>
      </c>
      <c r="BH32" s="655"/>
      <c r="BI32" s="655"/>
      <c r="BJ32" s="655"/>
      <c r="BK32" s="655"/>
      <c r="BL32" s="655"/>
      <c r="BM32" s="629">
        <v>99.2</v>
      </c>
      <c r="BN32" s="655"/>
      <c r="BO32" s="655"/>
      <c r="BP32" s="655"/>
      <c r="BQ32" s="678"/>
      <c r="BR32" s="680">
        <v>99.5</v>
      </c>
      <c r="BS32" s="655"/>
      <c r="BT32" s="655"/>
      <c r="BU32" s="655"/>
      <c r="BV32" s="655"/>
      <c r="BW32" s="655"/>
      <c r="BX32" s="629">
        <v>99.2</v>
      </c>
      <c r="BY32" s="655"/>
      <c r="BZ32" s="655"/>
      <c r="CA32" s="655"/>
      <c r="CB32" s="678"/>
      <c r="CD32" s="663"/>
      <c r="CE32" s="664"/>
      <c r="CF32" s="620" t="s">
        <v>319</v>
      </c>
      <c r="CG32" s="621"/>
      <c r="CH32" s="621"/>
      <c r="CI32" s="621"/>
      <c r="CJ32" s="621"/>
      <c r="CK32" s="621"/>
      <c r="CL32" s="621"/>
      <c r="CM32" s="621"/>
      <c r="CN32" s="621"/>
      <c r="CO32" s="621"/>
      <c r="CP32" s="621"/>
      <c r="CQ32" s="622"/>
      <c r="CR32" s="623">
        <v>439</v>
      </c>
      <c r="CS32" s="624"/>
      <c r="CT32" s="624"/>
      <c r="CU32" s="624"/>
      <c r="CV32" s="624"/>
      <c r="CW32" s="624"/>
      <c r="CX32" s="624"/>
      <c r="CY32" s="625"/>
      <c r="CZ32" s="628">
        <v>0</v>
      </c>
      <c r="DA32" s="653"/>
      <c r="DB32" s="653"/>
      <c r="DC32" s="657"/>
      <c r="DD32" s="632">
        <v>439</v>
      </c>
      <c r="DE32" s="624"/>
      <c r="DF32" s="624"/>
      <c r="DG32" s="624"/>
      <c r="DH32" s="624"/>
      <c r="DI32" s="624"/>
      <c r="DJ32" s="624"/>
      <c r="DK32" s="625"/>
      <c r="DL32" s="632">
        <v>439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320</v>
      </c>
      <c r="C33" s="621"/>
      <c r="D33" s="621"/>
      <c r="E33" s="621"/>
      <c r="F33" s="621"/>
      <c r="G33" s="621"/>
      <c r="H33" s="621"/>
      <c r="I33" s="621"/>
      <c r="J33" s="621"/>
      <c r="K33" s="621"/>
      <c r="L33" s="621"/>
      <c r="M33" s="621"/>
      <c r="N33" s="621"/>
      <c r="O33" s="621"/>
      <c r="P33" s="621"/>
      <c r="Q33" s="622"/>
      <c r="R33" s="623">
        <v>9620702</v>
      </c>
      <c r="S33" s="624"/>
      <c r="T33" s="624"/>
      <c r="U33" s="624"/>
      <c r="V33" s="624"/>
      <c r="W33" s="624"/>
      <c r="X33" s="624"/>
      <c r="Y33" s="625"/>
      <c r="Z33" s="626">
        <v>1.2</v>
      </c>
      <c r="AA33" s="626"/>
      <c r="AB33" s="626"/>
      <c r="AC33" s="626"/>
      <c r="AD33" s="627">
        <v>787804</v>
      </c>
      <c r="AE33" s="627"/>
      <c r="AF33" s="627"/>
      <c r="AG33" s="627"/>
      <c r="AH33" s="627"/>
      <c r="AI33" s="627"/>
      <c r="AJ33" s="627"/>
      <c r="AK33" s="627"/>
      <c r="AL33" s="628">
        <v>0.2</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99.9</v>
      </c>
      <c r="BH33" s="682"/>
      <c r="BI33" s="682"/>
      <c r="BJ33" s="682"/>
      <c r="BK33" s="682"/>
      <c r="BL33" s="682"/>
      <c r="BM33" s="683">
        <v>99.8</v>
      </c>
      <c r="BN33" s="682"/>
      <c r="BO33" s="682"/>
      <c r="BP33" s="682"/>
      <c r="BQ33" s="684"/>
      <c r="BR33" s="681">
        <v>99.8</v>
      </c>
      <c r="BS33" s="682"/>
      <c r="BT33" s="682"/>
      <c r="BU33" s="682"/>
      <c r="BV33" s="682"/>
      <c r="BW33" s="682"/>
      <c r="BX33" s="683">
        <v>99.8</v>
      </c>
      <c r="BY33" s="682"/>
      <c r="BZ33" s="682"/>
      <c r="CA33" s="682"/>
      <c r="CB33" s="684"/>
      <c r="CD33" s="620" t="s">
        <v>322</v>
      </c>
      <c r="CE33" s="621"/>
      <c r="CF33" s="621"/>
      <c r="CG33" s="621"/>
      <c r="CH33" s="621"/>
      <c r="CI33" s="621"/>
      <c r="CJ33" s="621"/>
      <c r="CK33" s="621"/>
      <c r="CL33" s="621"/>
      <c r="CM33" s="621"/>
      <c r="CN33" s="621"/>
      <c r="CO33" s="621"/>
      <c r="CP33" s="621"/>
      <c r="CQ33" s="622"/>
      <c r="CR33" s="623">
        <v>230078902</v>
      </c>
      <c r="CS33" s="655"/>
      <c r="CT33" s="655"/>
      <c r="CU33" s="655"/>
      <c r="CV33" s="655"/>
      <c r="CW33" s="655"/>
      <c r="CX33" s="655"/>
      <c r="CY33" s="656"/>
      <c r="CZ33" s="628">
        <v>28.9</v>
      </c>
      <c r="DA33" s="653"/>
      <c r="DB33" s="653"/>
      <c r="DC33" s="657"/>
      <c r="DD33" s="632">
        <v>151632821</v>
      </c>
      <c r="DE33" s="655"/>
      <c r="DF33" s="655"/>
      <c r="DG33" s="655"/>
      <c r="DH33" s="655"/>
      <c r="DI33" s="655"/>
      <c r="DJ33" s="655"/>
      <c r="DK33" s="656"/>
      <c r="DL33" s="632">
        <v>122312171</v>
      </c>
      <c r="DM33" s="655"/>
      <c r="DN33" s="655"/>
      <c r="DO33" s="655"/>
      <c r="DP33" s="655"/>
      <c r="DQ33" s="655"/>
      <c r="DR33" s="655"/>
      <c r="DS33" s="655"/>
      <c r="DT33" s="655"/>
      <c r="DU33" s="655"/>
      <c r="DV33" s="656"/>
      <c r="DW33" s="628">
        <v>29.9</v>
      </c>
      <c r="DX33" s="653"/>
      <c r="DY33" s="653"/>
      <c r="DZ33" s="653"/>
      <c r="EA33" s="653"/>
      <c r="EB33" s="653"/>
      <c r="EC33" s="654"/>
    </row>
    <row r="34" spans="2:133" ht="11.25" customHeight="1" x14ac:dyDescent="0.15">
      <c r="B34" s="620" t="s">
        <v>323</v>
      </c>
      <c r="C34" s="621"/>
      <c r="D34" s="621"/>
      <c r="E34" s="621"/>
      <c r="F34" s="621"/>
      <c r="G34" s="621"/>
      <c r="H34" s="621"/>
      <c r="I34" s="621"/>
      <c r="J34" s="621"/>
      <c r="K34" s="621"/>
      <c r="L34" s="621"/>
      <c r="M34" s="621"/>
      <c r="N34" s="621"/>
      <c r="O34" s="621"/>
      <c r="P34" s="621"/>
      <c r="Q34" s="622"/>
      <c r="R34" s="623">
        <v>1334904</v>
      </c>
      <c r="S34" s="624"/>
      <c r="T34" s="624"/>
      <c r="U34" s="624"/>
      <c r="V34" s="624"/>
      <c r="W34" s="624"/>
      <c r="X34" s="624"/>
      <c r="Y34" s="625"/>
      <c r="Z34" s="626">
        <v>0.2</v>
      </c>
      <c r="AA34" s="626"/>
      <c r="AB34" s="626"/>
      <c r="AC34" s="626"/>
      <c r="AD34" s="627" t="s">
        <v>139</v>
      </c>
      <c r="AE34" s="627"/>
      <c r="AF34" s="627"/>
      <c r="AG34" s="627"/>
      <c r="AH34" s="627"/>
      <c r="AI34" s="627"/>
      <c r="AJ34" s="627"/>
      <c r="AK34" s="627"/>
      <c r="AL34" s="628" t="s">
        <v>236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103548847</v>
      </c>
      <c r="CS34" s="624"/>
      <c r="CT34" s="624"/>
      <c r="CU34" s="624"/>
      <c r="CV34" s="624"/>
      <c r="CW34" s="624"/>
      <c r="CX34" s="624"/>
      <c r="CY34" s="625"/>
      <c r="CZ34" s="628">
        <v>13</v>
      </c>
      <c r="DA34" s="653"/>
      <c r="DB34" s="653"/>
      <c r="DC34" s="657"/>
      <c r="DD34" s="632">
        <v>67973260</v>
      </c>
      <c r="DE34" s="624"/>
      <c r="DF34" s="624"/>
      <c r="DG34" s="624"/>
      <c r="DH34" s="624"/>
      <c r="DI34" s="624"/>
      <c r="DJ34" s="624"/>
      <c r="DK34" s="625"/>
      <c r="DL34" s="632">
        <v>60064084</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15">
      <c r="B35" s="620" t="s">
        <v>325</v>
      </c>
      <c r="C35" s="621"/>
      <c r="D35" s="621"/>
      <c r="E35" s="621"/>
      <c r="F35" s="621"/>
      <c r="G35" s="621"/>
      <c r="H35" s="621"/>
      <c r="I35" s="621"/>
      <c r="J35" s="621"/>
      <c r="K35" s="621"/>
      <c r="L35" s="621"/>
      <c r="M35" s="621"/>
      <c r="N35" s="621"/>
      <c r="O35" s="621"/>
      <c r="P35" s="621"/>
      <c r="Q35" s="622"/>
      <c r="R35" s="623">
        <v>5727406</v>
      </c>
      <c r="S35" s="624"/>
      <c r="T35" s="624"/>
      <c r="U35" s="624"/>
      <c r="V35" s="624"/>
      <c r="W35" s="624"/>
      <c r="X35" s="624"/>
      <c r="Y35" s="625"/>
      <c r="Z35" s="626">
        <v>0.7</v>
      </c>
      <c r="AA35" s="626"/>
      <c r="AB35" s="626"/>
      <c r="AC35" s="626"/>
      <c r="AD35" s="627" t="s">
        <v>245</v>
      </c>
      <c r="AE35" s="627"/>
      <c r="AF35" s="627"/>
      <c r="AG35" s="627"/>
      <c r="AH35" s="627"/>
      <c r="AI35" s="627"/>
      <c r="AJ35" s="627"/>
      <c r="AK35" s="627"/>
      <c r="AL35" s="628" t="s">
        <v>236</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6559735</v>
      </c>
      <c r="CS35" s="655"/>
      <c r="CT35" s="655"/>
      <c r="CU35" s="655"/>
      <c r="CV35" s="655"/>
      <c r="CW35" s="655"/>
      <c r="CX35" s="655"/>
      <c r="CY35" s="656"/>
      <c r="CZ35" s="628">
        <v>0.8</v>
      </c>
      <c r="DA35" s="653"/>
      <c r="DB35" s="653"/>
      <c r="DC35" s="657"/>
      <c r="DD35" s="632">
        <v>4263657</v>
      </c>
      <c r="DE35" s="655"/>
      <c r="DF35" s="655"/>
      <c r="DG35" s="655"/>
      <c r="DH35" s="655"/>
      <c r="DI35" s="655"/>
      <c r="DJ35" s="655"/>
      <c r="DK35" s="656"/>
      <c r="DL35" s="632">
        <v>4263657</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20" t="s">
        <v>329</v>
      </c>
      <c r="C36" s="621"/>
      <c r="D36" s="621"/>
      <c r="E36" s="621"/>
      <c r="F36" s="621"/>
      <c r="G36" s="621"/>
      <c r="H36" s="621"/>
      <c r="I36" s="621"/>
      <c r="J36" s="621"/>
      <c r="K36" s="621"/>
      <c r="L36" s="621"/>
      <c r="M36" s="621"/>
      <c r="N36" s="621"/>
      <c r="O36" s="621"/>
      <c r="P36" s="621"/>
      <c r="Q36" s="622"/>
      <c r="R36" s="623">
        <v>5375801</v>
      </c>
      <c r="S36" s="624"/>
      <c r="T36" s="624"/>
      <c r="U36" s="624"/>
      <c r="V36" s="624"/>
      <c r="W36" s="624"/>
      <c r="X36" s="624"/>
      <c r="Y36" s="625"/>
      <c r="Z36" s="626">
        <v>0.7</v>
      </c>
      <c r="AA36" s="626"/>
      <c r="AB36" s="626"/>
      <c r="AC36" s="626"/>
      <c r="AD36" s="627" t="s">
        <v>236</v>
      </c>
      <c r="AE36" s="627"/>
      <c r="AF36" s="627"/>
      <c r="AG36" s="627"/>
      <c r="AH36" s="627"/>
      <c r="AI36" s="627"/>
      <c r="AJ36" s="627"/>
      <c r="AK36" s="627"/>
      <c r="AL36" s="628" t="s">
        <v>236</v>
      </c>
      <c r="AM36" s="629"/>
      <c r="AN36" s="629"/>
      <c r="AO36" s="630"/>
      <c r="AP36" s="222"/>
      <c r="AQ36" s="689" t="s">
        <v>330</v>
      </c>
      <c r="AR36" s="690"/>
      <c r="AS36" s="690"/>
      <c r="AT36" s="690"/>
      <c r="AU36" s="690"/>
      <c r="AV36" s="690"/>
      <c r="AW36" s="690"/>
      <c r="AX36" s="690"/>
      <c r="AY36" s="691"/>
      <c r="AZ36" s="612">
        <v>62826893</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330559</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54206334</v>
      </c>
      <c r="CS36" s="624"/>
      <c r="CT36" s="624"/>
      <c r="CU36" s="624"/>
      <c r="CV36" s="624"/>
      <c r="CW36" s="624"/>
      <c r="CX36" s="624"/>
      <c r="CY36" s="625"/>
      <c r="CZ36" s="628">
        <v>6.8</v>
      </c>
      <c r="DA36" s="653"/>
      <c r="DB36" s="653"/>
      <c r="DC36" s="657"/>
      <c r="DD36" s="632">
        <v>42338754</v>
      </c>
      <c r="DE36" s="624"/>
      <c r="DF36" s="624"/>
      <c r="DG36" s="624"/>
      <c r="DH36" s="624"/>
      <c r="DI36" s="624"/>
      <c r="DJ36" s="624"/>
      <c r="DK36" s="625"/>
      <c r="DL36" s="632">
        <v>26176549</v>
      </c>
      <c r="DM36" s="624"/>
      <c r="DN36" s="624"/>
      <c r="DO36" s="624"/>
      <c r="DP36" s="624"/>
      <c r="DQ36" s="624"/>
      <c r="DR36" s="624"/>
      <c r="DS36" s="624"/>
      <c r="DT36" s="624"/>
      <c r="DU36" s="624"/>
      <c r="DV36" s="625"/>
      <c r="DW36" s="628">
        <v>6.4</v>
      </c>
      <c r="DX36" s="653"/>
      <c r="DY36" s="653"/>
      <c r="DZ36" s="653"/>
      <c r="EA36" s="653"/>
      <c r="EB36" s="653"/>
      <c r="EC36" s="654"/>
    </row>
    <row r="37" spans="2:133" ht="11.25" customHeight="1" x14ac:dyDescent="0.15">
      <c r="B37" s="620" t="s">
        <v>333</v>
      </c>
      <c r="C37" s="621"/>
      <c r="D37" s="621"/>
      <c r="E37" s="621"/>
      <c r="F37" s="621"/>
      <c r="G37" s="621"/>
      <c r="H37" s="621"/>
      <c r="I37" s="621"/>
      <c r="J37" s="621"/>
      <c r="K37" s="621"/>
      <c r="L37" s="621"/>
      <c r="M37" s="621"/>
      <c r="N37" s="621"/>
      <c r="O37" s="621"/>
      <c r="P37" s="621"/>
      <c r="Q37" s="622"/>
      <c r="R37" s="623">
        <v>33391693</v>
      </c>
      <c r="S37" s="624"/>
      <c r="T37" s="624"/>
      <c r="U37" s="624"/>
      <c r="V37" s="624"/>
      <c r="W37" s="624"/>
      <c r="X37" s="624"/>
      <c r="Y37" s="625"/>
      <c r="Z37" s="626">
        <v>4.0999999999999996</v>
      </c>
      <c r="AA37" s="626"/>
      <c r="AB37" s="626"/>
      <c r="AC37" s="626"/>
      <c r="AD37" s="627">
        <v>275104</v>
      </c>
      <c r="AE37" s="627"/>
      <c r="AF37" s="627"/>
      <c r="AG37" s="627"/>
      <c r="AH37" s="627"/>
      <c r="AI37" s="627"/>
      <c r="AJ37" s="627"/>
      <c r="AK37" s="627"/>
      <c r="AL37" s="628">
        <v>0.1</v>
      </c>
      <c r="AM37" s="629"/>
      <c r="AN37" s="629"/>
      <c r="AO37" s="630"/>
      <c r="AQ37" s="686" t="s">
        <v>334</v>
      </c>
      <c r="AR37" s="687"/>
      <c r="AS37" s="687"/>
      <c r="AT37" s="687"/>
      <c r="AU37" s="687"/>
      <c r="AV37" s="687"/>
      <c r="AW37" s="687"/>
      <c r="AX37" s="687"/>
      <c r="AY37" s="688"/>
      <c r="AZ37" s="623">
        <v>12041678</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-2045797</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63465</v>
      </c>
      <c r="CS37" s="655"/>
      <c r="CT37" s="655"/>
      <c r="CU37" s="655"/>
      <c r="CV37" s="655"/>
      <c r="CW37" s="655"/>
      <c r="CX37" s="655"/>
      <c r="CY37" s="656"/>
      <c r="CZ37" s="628">
        <v>0</v>
      </c>
      <c r="DA37" s="653"/>
      <c r="DB37" s="653"/>
      <c r="DC37" s="657"/>
      <c r="DD37" s="632">
        <v>63465</v>
      </c>
      <c r="DE37" s="655"/>
      <c r="DF37" s="655"/>
      <c r="DG37" s="655"/>
      <c r="DH37" s="655"/>
      <c r="DI37" s="655"/>
      <c r="DJ37" s="655"/>
      <c r="DK37" s="656"/>
      <c r="DL37" s="632">
        <v>63465</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B38" s="620" t="s">
        <v>337</v>
      </c>
      <c r="C38" s="621"/>
      <c r="D38" s="621"/>
      <c r="E38" s="621"/>
      <c r="F38" s="621"/>
      <c r="G38" s="621"/>
      <c r="H38" s="621"/>
      <c r="I38" s="621"/>
      <c r="J38" s="621"/>
      <c r="K38" s="621"/>
      <c r="L38" s="621"/>
      <c r="M38" s="621"/>
      <c r="N38" s="621"/>
      <c r="O38" s="621"/>
      <c r="P38" s="621"/>
      <c r="Q38" s="622"/>
      <c r="R38" s="623">
        <v>61491000</v>
      </c>
      <c r="S38" s="624"/>
      <c r="T38" s="624"/>
      <c r="U38" s="624"/>
      <c r="V38" s="624"/>
      <c r="W38" s="624"/>
      <c r="X38" s="624"/>
      <c r="Y38" s="625"/>
      <c r="Z38" s="626">
        <v>7.6</v>
      </c>
      <c r="AA38" s="626"/>
      <c r="AB38" s="626"/>
      <c r="AC38" s="626"/>
      <c r="AD38" s="627" t="s">
        <v>139</v>
      </c>
      <c r="AE38" s="627"/>
      <c r="AF38" s="627"/>
      <c r="AG38" s="627"/>
      <c r="AH38" s="627"/>
      <c r="AI38" s="627"/>
      <c r="AJ38" s="627"/>
      <c r="AK38" s="627"/>
      <c r="AL38" s="628" t="s">
        <v>236</v>
      </c>
      <c r="AM38" s="629"/>
      <c r="AN38" s="629"/>
      <c r="AO38" s="630"/>
      <c r="AQ38" s="686" t="s">
        <v>338</v>
      </c>
      <c r="AR38" s="687"/>
      <c r="AS38" s="687"/>
      <c r="AT38" s="687"/>
      <c r="AU38" s="687"/>
      <c r="AV38" s="687"/>
      <c r="AW38" s="687"/>
      <c r="AX38" s="687"/>
      <c r="AY38" s="688"/>
      <c r="AZ38" s="623">
        <v>7961993</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170996</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40958268</v>
      </c>
      <c r="CS38" s="624"/>
      <c r="CT38" s="624"/>
      <c r="CU38" s="624"/>
      <c r="CV38" s="624"/>
      <c r="CW38" s="624"/>
      <c r="CX38" s="624"/>
      <c r="CY38" s="625"/>
      <c r="CZ38" s="628">
        <v>5.0999999999999996</v>
      </c>
      <c r="DA38" s="653"/>
      <c r="DB38" s="653"/>
      <c r="DC38" s="657"/>
      <c r="DD38" s="632">
        <v>34443422</v>
      </c>
      <c r="DE38" s="624"/>
      <c r="DF38" s="624"/>
      <c r="DG38" s="624"/>
      <c r="DH38" s="624"/>
      <c r="DI38" s="624"/>
      <c r="DJ38" s="624"/>
      <c r="DK38" s="625"/>
      <c r="DL38" s="632">
        <v>31767310</v>
      </c>
      <c r="DM38" s="624"/>
      <c r="DN38" s="624"/>
      <c r="DO38" s="624"/>
      <c r="DP38" s="624"/>
      <c r="DQ38" s="624"/>
      <c r="DR38" s="624"/>
      <c r="DS38" s="624"/>
      <c r="DT38" s="624"/>
      <c r="DU38" s="624"/>
      <c r="DV38" s="625"/>
      <c r="DW38" s="628">
        <v>7.8</v>
      </c>
      <c r="DX38" s="653"/>
      <c r="DY38" s="653"/>
      <c r="DZ38" s="653"/>
      <c r="EA38" s="653"/>
      <c r="EB38" s="653"/>
      <c r="EC38" s="654"/>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245</v>
      </c>
      <c r="S39" s="624"/>
      <c r="T39" s="624"/>
      <c r="U39" s="624"/>
      <c r="V39" s="624"/>
      <c r="W39" s="624"/>
      <c r="X39" s="624"/>
      <c r="Y39" s="625"/>
      <c r="Z39" s="626" t="s">
        <v>245</v>
      </c>
      <c r="AA39" s="626"/>
      <c r="AB39" s="626"/>
      <c r="AC39" s="626"/>
      <c r="AD39" s="627" t="s">
        <v>139</v>
      </c>
      <c r="AE39" s="627"/>
      <c r="AF39" s="627"/>
      <c r="AG39" s="627"/>
      <c r="AH39" s="627"/>
      <c r="AI39" s="627"/>
      <c r="AJ39" s="627"/>
      <c r="AK39" s="627"/>
      <c r="AL39" s="628" t="s">
        <v>245</v>
      </c>
      <c r="AM39" s="629"/>
      <c r="AN39" s="629"/>
      <c r="AO39" s="630"/>
      <c r="AQ39" s="686" t="s">
        <v>342</v>
      </c>
      <c r="AR39" s="687"/>
      <c r="AS39" s="687"/>
      <c r="AT39" s="687"/>
      <c r="AU39" s="687"/>
      <c r="AV39" s="687"/>
      <c r="AW39" s="687"/>
      <c r="AX39" s="687"/>
      <c r="AY39" s="688"/>
      <c r="AZ39" s="623">
        <v>1131237</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237907</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2575021</v>
      </c>
      <c r="CS39" s="655"/>
      <c r="CT39" s="655"/>
      <c r="CU39" s="655"/>
      <c r="CV39" s="655"/>
      <c r="CW39" s="655"/>
      <c r="CX39" s="655"/>
      <c r="CY39" s="656"/>
      <c r="CZ39" s="628">
        <v>0.3</v>
      </c>
      <c r="DA39" s="653"/>
      <c r="DB39" s="653"/>
      <c r="DC39" s="657"/>
      <c r="DD39" s="632">
        <v>231053</v>
      </c>
      <c r="DE39" s="655"/>
      <c r="DF39" s="655"/>
      <c r="DG39" s="655"/>
      <c r="DH39" s="655"/>
      <c r="DI39" s="655"/>
      <c r="DJ39" s="655"/>
      <c r="DK39" s="656"/>
      <c r="DL39" s="632" t="s">
        <v>245</v>
      </c>
      <c r="DM39" s="655"/>
      <c r="DN39" s="655"/>
      <c r="DO39" s="655"/>
      <c r="DP39" s="655"/>
      <c r="DQ39" s="655"/>
      <c r="DR39" s="655"/>
      <c r="DS39" s="655"/>
      <c r="DT39" s="655"/>
      <c r="DU39" s="655"/>
      <c r="DV39" s="656"/>
      <c r="DW39" s="628" t="s">
        <v>139</v>
      </c>
      <c r="DX39" s="653"/>
      <c r="DY39" s="653"/>
      <c r="DZ39" s="653"/>
      <c r="EA39" s="653"/>
      <c r="EB39" s="653"/>
      <c r="EC39" s="654"/>
    </row>
    <row r="40" spans="2:133" ht="11.25" customHeight="1" x14ac:dyDescent="0.15">
      <c r="B40" s="620" t="s">
        <v>345</v>
      </c>
      <c r="C40" s="621"/>
      <c r="D40" s="621"/>
      <c r="E40" s="621"/>
      <c r="F40" s="621"/>
      <c r="G40" s="621"/>
      <c r="H40" s="621"/>
      <c r="I40" s="621"/>
      <c r="J40" s="621"/>
      <c r="K40" s="621"/>
      <c r="L40" s="621"/>
      <c r="M40" s="621"/>
      <c r="N40" s="621"/>
      <c r="O40" s="621"/>
      <c r="P40" s="621"/>
      <c r="Q40" s="622"/>
      <c r="R40" s="623" t="s">
        <v>236</v>
      </c>
      <c r="S40" s="624"/>
      <c r="T40" s="624"/>
      <c r="U40" s="624"/>
      <c r="V40" s="624"/>
      <c r="W40" s="624"/>
      <c r="X40" s="624"/>
      <c r="Y40" s="625"/>
      <c r="Z40" s="626" t="s">
        <v>236</v>
      </c>
      <c r="AA40" s="626"/>
      <c r="AB40" s="626"/>
      <c r="AC40" s="626"/>
      <c r="AD40" s="627" t="s">
        <v>236</v>
      </c>
      <c r="AE40" s="627"/>
      <c r="AF40" s="627"/>
      <c r="AG40" s="627"/>
      <c r="AH40" s="627"/>
      <c r="AI40" s="627"/>
      <c r="AJ40" s="627"/>
      <c r="AK40" s="627"/>
      <c r="AL40" s="628" t="s">
        <v>236</v>
      </c>
      <c r="AM40" s="629"/>
      <c r="AN40" s="629"/>
      <c r="AO40" s="630"/>
      <c r="AQ40" s="686" t="s">
        <v>346</v>
      </c>
      <c r="AR40" s="687"/>
      <c r="AS40" s="687"/>
      <c r="AT40" s="687"/>
      <c r="AU40" s="687"/>
      <c r="AV40" s="687"/>
      <c r="AW40" s="687"/>
      <c r="AX40" s="687"/>
      <c r="AY40" s="688"/>
      <c r="AZ40" s="623">
        <v>565777</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125</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22230697</v>
      </c>
      <c r="CS40" s="624"/>
      <c r="CT40" s="624"/>
      <c r="CU40" s="624"/>
      <c r="CV40" s="624"/>
      <c r="CW40" s="624"/>
      <c r="CX40" s="624"/>
      <c r="CY40" s="625"/>
      <c r="CZ40" s="628">
        <v>2.8</v>
      </c>
      <c r="DA40" s="653"/>
      <c r="DB40" s="653"/>
      <c r="DC40" s="657"/>
      <c r="DD40" s="632">
        <v>2382675</v>
      </c>
      <c r="DE40" s="624"/>
      <c r="DF40" s="624"/>
      <c r="DG40" s="624"/>
      <c r="DH40" s="624"/>
      <c r="DI40" s="624"/>
      <c r="DJ40" s="624"/>
      <c r="DK40" s="625"/>
      <c r="DL40" s="632">
        <v>40571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350</v>
      </c>
      <c r="C41" s="645"/>
      <c r="D41" s="645"/>
      <c r="E41" s="645"/>
      <c r="F41" s="645"/>
      <c r="G41" s="645"/>
      <c r="H41" s="645"/>
      <c r="I41" s="645"/>
      <c r="J41" s="645"/>
      <c r="K41" s="645"/>
      <c r="L41" s="645"/>
      <c r="M41" s="645"/>
      <c r="N41" s="645"/>
      <c r="O41" s="645"/>
      <c r="P41" s="645"/>
      <c r="Q41" s="646"/>
      <c r="R41" s="695">
        <v>805341463</v>
      </c>
      <c r="S41" s="696"/>
      <c r="T41" s="696"/>
      <c r="U41" s="696"/>
      <c r="V41" s="696"/>
      <c r="W41" s="696"/>
      <c r="X41" s="696"/>
      <c r="Y41" s="700"/>
      <c r="Z41" s="701">
        <v>100</v>
      </c>
      <c r="AA41" s="701"/>
      <c r="AB41" s="701"/>
      <c r="AC41" s="701"/>
      <c r="AD41" s="702">
        <v>409573091</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11230709</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245</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236</v>
      </c>
      <c r="CS41" s="655"/>
      <c r="CT41" s="655"/>
      <c r="CU41" s="655"/>
      <c r="CV41" s="655"/>
      <c r="CW41" s="655"/>
      <c r="CX41" s="655"/>
      <c r="CY41" s="656"/>
      <c r="CZ41" s="628" t="s">
        <v>236</v>
      </c>
      <c r="DA41" s="653"/>
      <c r="DB41" s="653"/>
      <c r="DC41" s="657"/>
      <c r="DD41" s="632" t="s">
        <v>236</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29895499</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334</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104887192</v>
      </c>
      <c r="CS42" s="655"/>
      <c r="CT42" s="655"/>
      <c r="CU42" s="655"/>
      <c r="CV42" s="655"/>
      <c r="CW42" s="655"/>
      <c r="CX42" s="655"/>
      <c r="CY42" s="656"/>
      <c r="CZ42" s="628">
        <v>13.2</v>
      </c>
      <c r="DA42" s="653"/>
      <c r="DB42" s="653"/>
      <c r="DC42" s="657"/>
      <c r="DD42" s="632">
        <v>22792774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3594190</v>
      </c>
      <c r="CS43" s="655"/>
      <c r="CT43" s="655"/>
      <c r="CU43" s="655"/>
      <c r="CV43" s="655"/>
      <c r="CW43" s="655"/>
      <c r="CX43" s="655"/>
      <c r="CY43" s="656"/>
      <c r="CZ43" s="628">
        <v>0.5</v>
      </c>
      <c r="DA43" s="653"/>
      <c r="DB43" s="653"/>
      <c r="DC43" s="657"/>
      <c r="DD43" s="632">
        <v>3519429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360</v>
      </c>
      <c r="CG44" s="621"/>
      <c r="CH44" s="621"/>
      <c r="CI44" s="621"/>
      <c r="CJ44" s="621"/>
      <c r="CK44" s="621"/>
      <c r="CL44" s="621"/>
      <c r="CM44" s="621"/>
      <c r="CN44" s="621"/>
      <c r="CO44" s="621"/>
      <c r="CP44" s="621"/>
      <c r="CQ44" s="622"/>
      <c r="CR44" s="623">
        <v>104880684</v>
      </c>
      <c r="CS44" s="624"/>
      <c r="CT44" s="624"/>
      <c r="CU44" s="624"/>
      <c r="CV44" s="624"/>
      <c r="CW44" s="624"/>
      <c r="CX44" s="624"/>
      <c r="CY44" s="625"/>
      <c r="CZ44" s="628">
        <v>13.2</v>
      </c>
      <c r="DA44" s="629"/>
      <c r="DB44" s="629"/>
      <c r="DC44" s="635"/>
      <c r="DD44" s="632">
        <v>22786266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34138700</v>
      </c>
      <c r="CS45" s="655"/>
      <c r="CT45" s="655"/>
      <c r="CU45" s="655"/>
      <c r="CV45" s="655"/>
      <c r="CW45" s="655"/>
      <c r="CX45" s="655"/>
      <c r="CY45" s="656"/>
      <c r="CZ45" s="628">
        <v>4.3</v>
      </c>
      <c r="DA45" s="653"/>
      <c r="DB45" s="653"/>
      <c r="DC45" s="657"/>
      <c r="DD45" s="632">
        <v>2345700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363</v>
      </c>
      <c r="CG46" s="621"/>
      <c r="CH46" s="621"/>
      <c r="CI46" s="621"/>
      <c r="CJ46" s="621"/>
      <c r="CK46" s="621"/>
      <c r="CL46" s="621"/>
      <c r="CM46" s="621"/>
      <c r="CN46" s="621"/>
      <c r="CO46" s="621"/>
      <c r="CP46" s="621"/>
      <c r="CQ46" s="622"/>
      <c r="CR46" s="623">
        <v>64567998</v>
      </c>
      <c r="CS46" s="624"/>
      <c r="CT46" s="624"/>
      <c r="CU46" s="624"/>
      <c r="CV46" s="624"/>
      <c r="CW46" s="624"/>
      <c r="CX46" s="624"/>
      <c r="CY46" s="625"/>
      <c r="CZ46" s="628">
        <v>8.1</v>
      </c>
      <c r="DA46" s="629"/>
      <c r="DB46" s="629"/>
      <c r="DC46" s="635"/>
      <c r="DD46" s="632">
        <v>20211155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364</v>
      </c>
      <c r="CG47" s="621"/>
      <c r="CH47" s="621"/>
      <c r="CI47" s="621"/>
      <c r="CJ47" s="621"/>
      <c r="CK47" s="621"/>
      <c r="CL47" s="621"/>
      <c r="CM47" s="621"/>
      <c r="CN47" s="621"/>
      <c r="CO47" s="621"/>
      <c r="CP47" s="621"/>
      <c r="CQ47" s="622"/>
      <c r="CR47" s="623">
        <v>6508</v>
      </c>
      <c r="CS47" s="655"/>
      <c r="CT47" s="655"/>
      <c r="CU47" s="655"/>
      <c r="CV47" s="655"/>
      <c r="CW47" s="655"/>
      <c r="CX47" s="655"/>
      <c r="CY47" s="656"/>
      <c r="CZ47" s="628">
        <v>0</v>
      </c>
      <c r="DA47" s="653"/>
      <c r="DB47" s="653"/>
      <c r="DC47" s="657"/>
      <c r="DD47" s="632">
        <v>6508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365</v>
      </c>
      <c r="CG48" s="621"/>
      <c r="CH48" s="621"/>
      <c r="CI48" s="621"/>
      <c r="CJ48" s="621"/>
      <c r="CK48" s="621"/>
      <c r="CL48" s="621"/>
      <c r="CM48" s="621"/>
      <c r="CN48" s="621"/>
      <c r="CO48" s="621"/>
      <c r="CP48" s="621"/>
      <c r="CQ48" s="622"/>
      <c r="CR48" s="623" t="s">
        <v>236</v>
      </c>
      <c r="CS48" s="624"/>
      <c r="CT48" s="624"/>
      <c r="CU48" s="624"/>
      <c r="CV48" s="624"/>
      <c r="CW48" s="624"/>
      <c r="CX48" s="624"/>
      <c r="CY48" s="625"/>
      <c r="CZ48" s="628" t="s">
        <v>245</v>
      </c>
      <c r="DA48" s="629"/>
      <c r="DB48" s="629"/>
      <c r="DC48" s="635"/>
      <c r="DD48" s="632" t="s">
        <v>236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366</v>
      </c>
      <c r="CE49" s="645"/>
      <c r="CF49" s="645"/>
      <c r="CG49" s="645"/>
      <c r="CH49" s="645"/>
      <c r="CI49" s="645"/>
      <c r="CJ49" s="645"/>
      <c r="CK49" s="645"/>
      <c r="CL49" s="645"/>
      <c r="CM49" s="645"/>
      <c r="CN49" s="645"/>
      <c r="CO49" s="645"/>
      <c r="CP49" s="645"/>
      <c r="CQ49" s="646"/>
      <c r="CR49" s="695">
        <v>797468795</v>
      </c>
      <c r="CS49" s="682"/>
      <c r="CT49" s="682"/>
      <c r="CU49" s="682"/>
      <c r="CV49" s="682"/>
      <c r="CW49" s="682"/>
      <c r="CX49" s="682"/>
      <c r="CY49" s="711"/>
      <c r="CZ49" s="703">
        <v>100</v>
      </c>
      <c r="DA49" s="712"/>
      <c r="DB49" s="712"/>
      <c r="DC49" s="713"/>
      <c r="DD49" s="714">
        <v>454419321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w8AzLE7j3caQb2KER1HD/LLSyKRAhdbeq7QOKIp1OA3t8dxfaWEOpjy/O90MXKzArTdXpUoUqt+0pi+OLO+7A==" saltValue="UMVB+q1HM5dbWQXUzjFO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V44" sqref="V44:Z4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565</v>
      </c>
      <c r="C7" s="750"/>
      <c r="D7" s="750"/>
      <c r="E7" s="750"/>
      <c r="F7" s="750"/>
      <c r="G7" s="750"/>
      <c r="H7" s="750"/>
      <c r="I7" s="750"/>
      <c r="J7" s="750"/>
      <c r="K7" s="750"/>
      <c r="L7" s="750"/>
      <c r="M7" s="750"/>
      <c r="N7" s="750"/>
      <c r="O7" s="750"/>
      <c r="P7" s="751"/>
      <c r="Q7" s="752">
        <v>858001</v>
      </c>
      <c r="R7" s="753"/>
      <c r="S7" s="753"/>
      <c r="T7" s="753"/>
      <c r="U7" s="753"/>
      <c r="V7" s="753">
        <v>850600</v>
      </c>
      <c r="W7" s="753"/>
      <c r="X7" s="753"/>
      <c r="Y7" s="753"/>
      <c r="Z7" s="753"/>
      <c r="AA7" s="753">
        <v>7401</v>
      </c>
      <c r="AB7" s="753"/>
      <c r="AC7" s="753"/>
      <c r="AD7" s="753"/>
      <c r="AE7" s="754"/>
      <c r="AF7" s="755">
        <v>1940</v>
      </c>
      <c r="AG7" s="756"/>
      <c r="AH7" s="756"/>
      <c r="AI7" s="756"/>
      <c r="AJ7" s="757"/>
      <c r="AK7" s="758">
        <v>58413</v>
      </c>
      <c r="AL7" s="759"/>
      <c r="AM7" s="759"/>
      <c r="AN7" s="759"/>
      <c r="AO7" s="759"/>
      <c r="AP7" s="759">
        <v>1058046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594</v>
      </c>
      <c r="BT7" s="747"/>
      <c r="BU7" s="747"/>
      <c r="BV7" s="747"/>
      <c r="BW7" s="747"/>
      <c r="BX7" s="747"/>
      <c r="BY7" s="747"/>
      <c r="BZ7" s="747"/>
      <c r="CA7" s="747"/>
      <c r="CB7" s="747"/>
      <c r="CC7" s="747"/>
      <c r="CD7" s="747"/>
      <c r="CE7" s="747"/>
      <c r="CF7" s="747"/>
      <c r="CG7" s="762"/>
      <c r="CH7" s="743">
        <v>6</v>
      </c>
      <c r="CI7" s="744"/>
      <c r="CJ7" s="744"/>
      <c r="CK7" s="744"/>
      <c r="CL7" s="745"/>
      <c r="CM7" s="743">
        <v>177</v>
      </c>
      <c r="CN7" s="744"/>
      <c r="CO7" s="744"/>
      <c r="CP7" s="744"/>
      <c r="CQ7" s="745"/>
      <c r="CR7" s="743">
        <v>77</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577</v>
      </c>
      <c r="C8" s="781"/>
      <c r="D8" s="781"/>
      <c r="E8" s="781"/>
      <c r="F8" s="781"/>
      <c r="G8" s="781"/>
      <c r="H8" s="781"/>
      <c r="I8" s="781"/>
      <c r="J8" s="781"/>
      <c r="K8" s="781"/>
      <c r="L8" s="781"/>
      <c r="M8" s="781"/>
      <c r="N8" s="781"/>
      <c r="O8" s="781"/>
      <c r="P8" s="782"/>
      <c r="Q8" s="783">
        <v>353</v>
      </c>
      <c r="R8" s="784"/>
      <c r="S8" s="784"/>
      <c r="T8" s="784"/>
      <c r="U8" s="784"/>
      <c r="V8" s="784">
        <v>214</v>
      </c>
      <c r="W8" s="784"/>
      <c r="X8" s="784"/>
      <c r="Y8" s="784"/>
      <c r="Z8" s="784"/>
      <c r="AA8" s="784">
        <v>139</v>
      </c>
      <c r="AB8" s="784"/>
      <c r="AC8" s="784"/>
      <c r="AD8" s="784"/>
      <c r="AE8" s="785"/>
      <c r="AF8" s="786">
        <v>139</v>
      </c>
      <c r="AG8" s="787"/>
      <c r="AH8" s="787"/>
      <c r="AI8" s="787"/>
      <c r="AJ8" s="788"/>
      <c r="AK8" s="769">
        <v>41</v>
      </c>
      <c r="AL8" s="770"/>
      <c r="AM8" s="770"/>
      <c r="AN8" s="770"/>
      <c r="AO8" s="770"/>
      <c r="AP8" s="770">
        <v>1600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595</v>
      </c>
      <c r="BT8" s="774"/>
      <c r="BU8" s="774"/>
      <c r="BV8" s="774"/>
      <c r="BW8" s="774"/>
      <c r="BX8" s="774"/>
      <c r="BY8" s="774"/>
      <c r="BZ8" s="774"/>
      <c r="CA8" s="774"/>
      <c r="CB8" s="774"/>
      <c r="CC8" s="774"/>
      <c r="CD8" s="774"/>
      <c r="CE8" s="774"/>
      <c r="CF8" s="774"/>
      <c r="CG8" s="775"/>
      <c r="CH8" s="776">
        <v>8</v>
      </c>
      <c r="CI8" s="777"/>
      <c r="CJ8" s="777"/>
      <c r="CK8" s="777"/>
      <c r="CL8" s="778"/>
      <c r="CM8" s="776">
        <v>1552</v>
      </c>
      <c r="CN8" s="777"/>
      <c r="CO8" s="777"/>
      <c r="CP8" s="777"/>
      <c r="CQ8" s="778"/>
      <c r="CR8" s="776">
        <v>20</v>
      </c>
      <c r="CS8" s="777"/>
      <c r="CT8" s="777"/>
      <c r="CU8" s="777"/>
      <c r="CV8" s="778"/>
      <c r="CW8" s="776"/>
      <c r="CX8" s="777"/>
      <c r="CY8" s="777"/>
      <c r="CZ8" s="777"/>
      <c r="DA8" s="778"/>
      <c r="DB8" s="776"/>
      <c r="DC8" s="777"/>
      <c r="DD8" s="777"/>
      <c r="DE8" s="777"/>
      <c r="DF8" s="778"/>
      <c r="DG8" s="776"/>
      <c r="DH8" s="777"/>
      <c r="DI8" s="777"/>
      <c r="DJ8" s="777"/>
      <c r="DK8" s="778"/>
      <c r="DL8" s="776">
        <v>10000</v>
      </c>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567</v>
      </c>
      <c r="C9" s="781"/>
      <c r="D9" s="781"/>
      <c r="E9" s="781"/>
      <c r="F9" s="781"/>
      <c r="G9" s="781"/>
      <c r="H9" s="781"/>
      <c r="I9" s="781"/>
      <c r="J9" s="781"/>
      <c r="K9" s="781"/>
      <c r="L9" s="781"/>
      <c r="M9" s="781"/>
      <c r="N9" s="781"/>
      <c r="O9" s="781"/>
      <c r="P9" s="782"/>
      <c r="Q9" s="783">
        <v>191</v>
      </c>
      <c r="R9" s="784"/>
      <c r="S9" s="784"/>
      <c r="T9" s="784"/>
      <c r="U9" s="784"/>
      <c r="V9" s="784">
        <v>59</v>
      </c>
      <c r="W9" s="784"/>
      <c r="X9" s="784"/>
      <c r="Y9" s="784"/>
      <c r="Z9" s="784"/>
      <c r="AA9" s="784">
        <v>132</v>
      </c>
      <c r="AB9" s="784"/>
      <c r="AC9" s="784"/>
      <c r="AD9" s="784"/>
      <c r="AE9" s="785"/>
      <c r="AF9" s="786">
        <v>132</v>
      </c>
      <c r="AG9" s="787"/>
      <c r="AH9" s="787"/>
      <c r="AI9" s="787"/>
      <c r="AJ9" s="788"/>
      <c r="AK9" s="769">
        <v>25</v>
      </c>
      <c r="AL9" s="770"/>
      <c r="AM9" s="770"/>
      <c r="AN9" s="770"/>
      <c r="AO9" s="770"/>
      <c r="AP9" s="770">
        <v>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596</v>
      </c>
      <c r="BT9" s="774"/>
      <c r="BU9" s="774"/>
      <c r="BV9" s="774"/>
      <c r="BW9" s="774"/>
      <c r="BX9" s="774"/>
      <c r="BY9" s="774"/>
      <c r="BZ9" s="774"/>
      <c r="CA9" s="774"/>
      <c r="CB9" s="774"/>
      <c r="CC9" s="774"/>
      <c r="CD9" s="774"/>
      <c r="CE9" s="774"/>
      <c r="CF9" s="774"/>
      <c r="CG9" s="775"/>
      <c r="CH9" s="776">
        <v>37</v>
      </c>
      <c r="CI9" s="777"/>
      <c r="CJ9" s="777"/>
      <c r="CK9" s="777"/>
      <c r="CL9" s="778"/>
      <c r="CM9" s="776">
        <v>535</v>
      </c>
      <c r="CN9" s="777"/>
      <c r="CO9" s="777"/>
      <c r="CP9" s="777"/>
      <c r="CQ9" s="778"/>
      <c r="CR9" s="776">
        <v>30</v>
      </c>
      <c r="CS9" s="777"/>
      <c r="CT9" s="777"/>
      <c r="CU9" s="777"/>
      <c r="CV9" s="778"/>
      <c r="CW9" s="776">
        <v>408</v>
      </c>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578</v>
      </c>
      <c r="C10" s="781"/>
      <c r="D10" s="781"/>
      <c r="E10" s="781"/>
      <c r="F10" s="781"/>
      <c r="G10" s="781"/>
      <c r="H10" s="781"/>
      <c r="I10" s="781"/>
      <c r="J10" s="781"/>
      <c r="K10" s="781"/>
      <c r="L10" s="781"/>
      <c r="M10" s="781"/>
      <c r="N10" s="781"/>
      <c r="O10" s="781"/>
      <c r="P10" s="782"/>
      <c r="Q10" s="783">
        <v>100</v>
      </c>
      <c r="R10" s="784"/>
      <c r="S10" s="784"/>
      <c r="T10" s="784"/>
      <c r="U10" s="784"/>
      <c r="V10" s="784">
        <v>100</v>
      </c>
      <c r="W10" s="784"/>
      <c r="X10" s="784"/>
      <c r="Y10" s="784"/>
      <c r="Z10" s="784"/>
      <c r="AA10" s="784">
        <v>0</v>
      </c>
      <c r="AB10" s="784"/>
      <c r="AC10" s="784"/>
      <c r="AD10" s="784"/>
      <c r="AE10" s="785"/>
      <c r="AF10" s="786">
        <v>0</v>
      </c>
      <c r="AG10" s="787"/>
      <c r="AH10" s="787"/>
      <c r="AI10" s="787"/>
      <c r="AJ10" s="788"/>
      <c r="AK10" s="769">
        <v>22</v>
      </c>
      <c r="AL10" s="770"/>
      <c r="AM10" s="770"/>
      <c r="AN10" s="770"/>
      <c r="AO10" s="770"/>
      <c r="AP10" s="770">
        <v>0</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597</v>
      </c>
      <c r="BT10" s="774"/>
      <c r="BU10" s="774"/>
      <c r="BV10" s="774"/>
      <c r="BW10" s="774"/>
      <c r="BX10" s="774"/>
      <c r="BY10" s="774"/>
      <c r="BZ10" s="774"/>
      <c r="CA10" s="774"/>
      <c r="CB10" s="774"/>
      <c r="CC10" s="774"/>
      <c r="CD10" s="774"/>
      <c r="CE10" s="774"/>
      <c r="CF10" s="774"/>
      <c r="CG10" s="775"/>
      <c r="CH10" s="776">
        <v>-8</v>
      </c>
      <c r="CI10" s="777"/>
      <c r="CJ10" s="777"/>
      <c r="CK10" s="777"/>
      <c r="CL10" s="778"/>
      <c r="CM10" s="776">
        <v>320</v>
      </c>
      <c r="CN10" s="777"/>
      <c r="CO10" s="777"/>
      <c r="CP10" s="777"/>
      <c r="CQ10" s="778"/>
      <c r="CR10" s="776">
        <v>300</v>
      </c>
      <c r="CS10" s="777"/>
      <c r="CT10" s="777"/>
      <c r="CU10" s="777"/>
      <c r="CV10" s="778"/>
      <c r="CW10" s="776">
        <v>23</v>
      </c>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t="s">
        <v>579</v>
      </c>
      <c r="C11" s="781"/>
      <c r="D11" s="781"/>
      <c r="E11" s="781"/>
      <c r="F11" s="781"/>
      <c r="G11" s="781"/>
      <c r="H11" s="781"/>
      <c r="I11" s="781"/>
      <c r="J11" s="781"/>
      <c r="K11" s="781"/>
      <c r="L11" s="781"/>
      <c r="M11" s="781"/>
      <c r="N11" s="781"/>
      <c r="O11" s="781"/>
      <c r="P11" s="782"/>
      <c r="Q11" s="783">
        <v>440</v>
      </c>
      <c r="R11" s="784"/>
      <c r="S11" s="784"/>
      <c r="T11" s="784"/>
      <c r="U11" s="784"/>
      <c r="V11" s="784">
        <v>242</v>
      </c>
      <c r="W11" s="784"/>
      <c r="X11" s="784"/>
      <c r="Y11" s="784"/>
      <c r="Z11" s="784"/>
      <c r="AA11" s="784">
        <v>198</v>
      </c>
      <c r="AB11" s="784"/>
      <c r="AC11" s="784"/>
      <c r="AD11" s="784"/>
      <c r="AE11" s="785"/>
      <c r="AF11" s="786">
        <v>76</v>
      </c>
      <c r="AG11" s="787"/>
      <c r="AH11" s="787"/>
      <c r="AI11" s="787"/>
      <c r="AJ11" s="788"/>
      <c r="AK11" s="769">
        <v>0</v>
      </c>
      <c r="AL11" s="770"/>
      <c r="AM11" s="770"/>
      <c r="AN11" s="770"/>
      <c r="AO11" s="770"/>
      <c r="AP11" s="770">
        <v>406</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598</v>
      </c>
      <c r="BT11" s="774"/>
      <c r="BU11" s="774"/>
      <c r="BV11" s="774"/>
      <c r="BW11" s="774"/>
      <c r="BX11" s="774"/>
      <c r="BY11" s="774"/>
      <c r="BZ11" s="774"/>
      <c r="CA11" s="774"/>
      <c r="CB11" s="774"/>
      <c r="CC11" s="774"/>
      <c r="CD11" s="774"/>
      <c r="CE11" s="774"/>
      <c r="CF11" s="774"/>
      <c r="CG11" s="775"/>
      <c r="CH11" s="776">
        <v>-2</v>
      </c>
      <c r="CI11" s="777"/>
      <c r="CJ11" s="777"/>
      <c r="CK11" s="777"/>
      <c r="CL11" s="778"/>
      <c r="CM11" s="776">
        <v>161</v>
      </c>
      <c r="CN11" s="777"/>
      <c r="CO11" s="777"/>
      <c r="CP11" s="777"/>
      <c r="CQ11" s="778"/>
      <c r="CR11" s="776">
        <v>45</v>
      </c>
      <c r="CS11" s="777"/>
      <c r="CT11" s="777"/>
      <c r="CU11" s="777"/>
      <c r="CV11" s="778"/>
      <c r="CW11" s="776">
        <v>14</v>
      </c>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t="s">
        <v>580</v>
      </c>
      <c r="C12" s="781"/>
      <c r="D12" s="781"/>
      <c r="E12" s="781"/>
      <c r="F12" s="781"/>
      <c r="G12" s="781"/>
      <c r="H12" s="781"/>
      <c r="I12" s="781"/>
      <c r="J12" s="781"/>
      <c r="K12" s="781"/>
      <c r="L12" s="781"/>
      <c r="M12" s="781"/>
      <c r="N12" s="781"/>
      <c r="O12" s="781"/>
      <c r="P12" s="782"/>
      <c r="Q12" s="783">
        <v>444</v>
      </c>
      <c r="R12" s="784"/>
      <c r="S12" s="784"/>
      <c r="T12" s="784"/>
      <c r="U12" s="784"/>
      <c r="V12" s="784">
        <v>444</v>
      </c>
      <c r="W12" s="784"/>
      <c r="X12" s="784"/>
      <c r="Y12" s="784"/>
      <c r="Z12" s="784"/>
      <c r="AA12" s="784">
        <v>0</v>
      </c>
      <c r="AB12" s="784"/>
      <c r="AC12" s="784"/>
      <c r="AD12" s="784"/>
      <c r="AE12" s="785"/>
      <c r="AF12" s="786">
        <v>0</v>
      </c>
      <c r="AG12" s="787"/>
      <c r="AH12" s="787"/>
      <c r="AI12" s="787"/>
      <c r="AJ12" s="788"/>
      <c r="AK12" s="769">
        <v>438</v>
      </c>
      <c r="AL12" s="770"/>
      <c r="AM12" s="770"/>
      <c r="AN12" s="770"/>
      <c r="AO12" s="770"/>
      <c r="AP12" s="770">
        <v>0</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599</v>
      </c>
      <c r="BT12" s="774"/>
      <c r="BU12" s="774"/>
      <c r="BV12" s="774"/>
      <c r="BW12" s="774"/>
      <c r="BX12" s="774"/>
      <c r="BY12" s="774"/>
      <c r="BZ12" s="774"/>
      <c r="CA12" s="774"/>
      <c r="CB12" s="774"/>
      <c r="CC12" s="774"/>
      <c r="CD12" s="774"/>
      <c r="CE12" s="774"/>
      <c r="CF12" s="774"/>
      <c r="CG12" s="775"/>
      <c r="CH12" s="776">
        <v>-429</v>
      </c>
      <c r="CI12" s="777"/>
      <c r="CJ12" s="777"/>
      <c r="CK12" s="777"/>
      <c r="CL12" s="778"/>
      <c r="CM12" s="776">
        <v>4515</v>
      </c>
      <c r="CN12" s="777"/>
      <c r="CO12" s="777"/>
      <c r="CP12" s="777"/>
      <c r="CQ12" s="778"/>
      <c r="CR12" s="776">
        <v>2143</v>
      </c>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t="s">
        <v>581</v>
      </c>
      <c r="C13" s="781"/>
      <c r="D13" s="781"/>
      <c r="E13" s="781"/>
      <c r="F13" s="781"/>
      <c r="G13" s="781"/>
      <c r="H13" s="781"/>
      <c r="I13" s="781"/>
      <c r="J13" s="781"/>
      <c r="K13" s="781"/>
      <c r="L13" s="781"/>
      <c r="M13" s="781"/>
      <c r="N13" s="781"/>
      <c r="O13" s="781"/>
      <c r="P13" s="782"/>
      <c r="Q13" s="783">
        <v>169254</v>
      </c>
      <c r="R13" s="784"/>
      <c r="S13" s="784"/>
      <c r="T13" s="784"/>
      <c r="U13" s="784"/>
      <c r="V13" s="784">
        <v>169254</v>
      </c>
      <c r="W13" s="784"/>
      <c r="X13" s="784"/>
      <c r="Y13" s="784"/>
      <c r="Z13" s="784"/>
      <c r="AA13" s="784">
        <v>0</v>
      </c>
      <c r="AB13" s="784"/>
      <c r="AC13" s="784"/>
      <c r="AD13" s="784"/>
      <c r="AE13" s="785"/>
      <c r="AF13" s="786">
        <v>0</v>
      </c>
      <c r="AG13" s="787"/>
      <c r="AH13" s="787"/>
      <c r="AI13" s="787"/>
      <c r="AJ13" s="788"/>
      <c r="AK13" s="769">
        <v>142410</v>
      </c>
      <c r="AL13" s="770"/>
      <c r="AM13" s="770"/>
      <c r="AN13" s="770"/>
      <c r="AO13" s="770"/>
      <c r="AP13" s="770">
        <v>0</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600</v>
      </c>
      <c r="BT13" s="774"/>
      <c r="BU13" s="774"/>
      <c r="BV13" s="774"/>
      <c r="BW13" s="774"/>
      <c r="BX13" s="774"/>
      <c r="BY13" s="774"/>
      <c r="BZ13" s="774"/>
      <c r="CA13" s="774"/>
      <c r="CB13" s="774"/>
      <c r="CC13" s="774"/>
      <c r="CD13" s="774"/>
      <c r="CE13" s="774"/>
      <c r="CF13" s="774"/>
      <c r="CG13" s="775"/>
      <c r="CH13" s="776">
        <v>14</v>
      </c>
      <c r="CI13" s="777"/>
      <c r="CJ13" s="777"/>
      <c r="CK13" s="777"/>
      <c r="CL13" s="778"/>
      <c r="CM13" s="776">
        <v>64</v>
      </c>
      <c r="CN13" s="777"/>
      <c r="CO13" s="777"/>
      <c r="CP13" s="777"/>
      <c r="CQ13" s="778"/>
      <c r="CR13" s="776">
        <v>40</v>
      </c>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601</v>
      </c>
      <c r="BT14" s="774"/>
      <c r="BU14" s="774"/>
      <c r="BV14" s="774"/>
      <c r="BW14" s="774"/>
      <c r="BX14" s="774"/>
      <c r="BY14" s="774"/>
      <c r="BZ14" s="774"/>
      <c r="CA14" s="774"/>
      <c r="CB14" s="774"/>
      <c r="CC14" s="774"/>
      <c r="CD14" s="774"/>
      <c r="CE14" s="774"/>
      <c r="CF14" s="774"/>
      <c r="CG14" s="775"/>
      <c r="CH14" s="776">
        <v>-83</v>
      </c>
      <c r="CI14" s="777"/>
      <c r="CJ14" s="777"/>
      <c r="CK14" s="777"/>
      <c r="CL14" s="778"/>
      <c r="CM14" s="776">
        <v>1944</v>
      </c>
      <c r="CN14" s="777"/>
      <c r="CO14" s="777"/>
      <c r="CP14" s="777"/>
      <c r="CQ14" s="778"/>
      <c r="CR14" s="776">
        <v>100</v>
      </c>
      <c r="CS14" s="777"/>
      <c r="CT14" s="777"/>
      <c r="CU14" s="777"/>
      <c r="CV14" s="778"/>
      <c r="CW14" s="776">
        <v>370</v>
      </c>
      <c r="CX14" s="777"/>
      <c r="CY14" s="777"/>
      <c r="CZ14" s="777"/>
      <c r="DA14" s="778"/>
      <c r="DB14" s="776">
        <v>957</v>
      </c>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602</v>
      </c>
      <c r="BT15" s="774"/>
      <c r="BU15" s="774"/>
      <c r="BV15" s="774"/>
      <c r="BW15" s="774"/>
      <c r="BX15" s="774"/>
      <c r="BY15" s="774"/>
      <c r="BZ15" s="774"/>
      <c r="CA15" s="774"/>
      <c r="CB15" s="774"/>
      <c r="CC15" s="774"/>
      <c r="CD15" s="774"/>
      <c r="CE15" s="774"/>
      <c r="CF15" s="774"/>
      <c r="CG15" s="775"/>
      <c r="CH15" s="776">
        <v>-5</v>
      </c>
      <c r="CI15" s="777"/>
      <c r="CJ15" s="777"/>
      <c r="CK15" s="777"/>
      <c r="CL15" s="778"/>
      <c r="CM15" s="776">
        <v>136</v>
      </c>
      <c r="CN15" s="777"/>
      <c r="CO15" s="777"/>
      <c r="CP15" s="777"/>
      <c r="CQ15" s="778"/>
      <c r="CR15" s="776">
        <v>7</v>
      </c>
      <c r="CS15" s="777"/>
      <c r="CT15" s="777"/>
      <c r="CU15" s="777"/>
      <c r="CV15" s="778"/>
      <c r="CW15" s="776">
        <v>21</v>
      </c>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603</v>
      </c>
      <c r="BT16" s="774"/>
      <c r="BU16" s="774"/>
      <c r="BV16" s="774"/>
      <c r="BW16" s="774"/>
      <c r="BX16" s="774"/>
      <c r="BY16" s="774"/>
      <c r="BZ16" s="774"/>
      <c r="CA16" s="774"/>
      <c r="CB16" s="774"/>
      <c r="CC16" s="774"/>
      <c r="CD16" s="774"/>
      <c r="CE16" s="774"/>
      <c r="CF16" s="774"/>
      <c r="CG16" s="775"/>
      <c r="CH16" s="776">
        <v>18</v>
      </c>
      <c r="CI16" s="777"/>
      <c r="CJ16" s="777"/>
      <c r="CK16" s="777"/>
      <c r="CL16" s="778"/>
      <c r="CM16" s="776">
        <v>278</v>
      </c>
      <c r="CN16" s="777"/>
      <c r="CO16" s="777"/>
      <c r="CP16" s="777"/>
      <c r="CQ16" s="778"/>
      <c r="CR16" s="776">
        <v>10</v>
      </c>
      <c r="CS16" s="777"/>
      <c r="CT16" s="777"/>
      <c r="CU16" s="777"/>
      <c r="CV16" s="778"/>
      <c r="CW16" s="776">
        <v>54</v>
      </c>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604</v>
      </c>
      <c r="BT17" s="774"/>
      <c r="BU17" s="774"/>
      <c r="BV17" s="774"/>
      <c r="BW17" s="774"/>
      <c r="BX17" s="774"/>
      <c r="BY17" s="774"/>
      <c r="BZ17" s="774"/>
      <c r="CA17" s="774"/>
      <c r="CB17" s="774"/>
      <c r="CC17" s="774"/>
      <c r="CD17" s="774"/>
      <c r="CE17" s="774"/>
      <c r="CF17" s="774"/>
      <c r="CG17" s="775"/>
      <c r="CH17" s="776">
        <v>7</v>
      </c>
      <c r="CI17" s="777"/>
      <c r="CJ17" s="777"/>
      <c r="CK17" s="777"/>
      <c r="CL17" s="778"/>
      <c r="CM17" s="776">
        <v>126</v>
      </c>
      <c r="CN17" s="777"/>
      <c r="CO17" s="777"/>
      <c r="CP17" s="777"/>
      <c r="CQ17" s="778"/>
      <c r="CR17" s="776">
        <v>10</v>
      </c>
      <c r="CS17" s="777"/>
      <c r="CT17" s="777"/>
      <c r="CU17" s="777"/>
      <c r="CV17" s="778"/>
      <c r="CW17" s="776">
        <v>82</v>
      </c>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605</v>
      </c>
      <c r="BT18" s="774"/>
      <c r="BU18" s="774"/>
      <c r="BV18" s="774"/>
      <c r="BW18" s="774"/>
      <c r="BX18" s="774"/>
      <c r="BY18" s="774"/>
      <c r="BZ18" s="774"/>
      <c r="CA18" s="774"/>
      <c r="CB18" s="774"/>
      <c r="CC18" s="774"/>
      <c r="CD18" s="774"/>
      <c r="CE18" s="774"/>
      <c r="CF18" s="774"/>
      <c r="CG18" s="775"/>
      <c r="CH18" s="776">
        <v>-1</v>
      </c>
      <c r="CI18" s="777"/>
      <c r="CJ18" s="777"/>
      <c r="CK18" s="777"/>
      <c r="CL18" s="778"/>
      <c r="CM18" s="776">
        <v>88</v>
      </c>
      <c r="CN18" s="777"/>
      <c r="CO18" s="777"/>
      <c r="CP18" s="777"/>
      <c r="CQ18" s="778"/>
      <c r="CR18" s="776">
        <v>15</v>
      </c>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606</v>
      </c>
      <c r="BT19" s="774"/>
      <c r="BU19" s="774"/>
      <c r="BV19" s="774"/>
      <c r="BW19" s="774"/>
      <c r="BX19" s="774"/>
      <c r="BY19" s="774"/>
      <c r="BZ19" s="774"/>
      <c r="CA19" s="774"/>
      <c r="CB19" s="774"/>
      <c r="CC19" s="774"/>
      <c r="CD19" s="774"/>
      <c r="CE19" s="774"/>
      <c r="CF19" s="774"/>
      <c r="CG19" s="775"/>
      <c r="CH19" s="776">
        <v>1467</v>
      </c>
      <c r="CI19" s="777"/>
      <c r="CJ19" s="777"/>
      <c r="CK19" s="777"/>
      <c r="CL19" s="778"/>
      <c r="CM19" s="776">
        <v>65378</v>
      </c>
      <c r="CN19" s="777"/>
      <c r="CO19" s="777"/>
      <c r="CP19" s="777"/>
      <c r="CQ19" s="778"/>
      <c r="CR19" s="776">
        <v>8</v>
      </c>
      <c r="CS19" s="777"/>
      <c r="CT19" s="777"/>
      <c r="CU19" s="777"/>
      <c r="CV19" s="778"/>
      <c r="CW19" s="776">
        <v>13</v>
      </c>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607</v>
      </c>
      <c r="BT20" s="774"/>
      <c r="BU20" s="774"/>
      <c r="BV20" s="774"/>
      <c r="BW20" s="774"/>
      <c r="BX20" s="774"/>
      <c r="BY20" s="774"/>
      <c r="BZ20" s="774"/>
      <c r="CA20" s="774"/>
      <c r="CB20" s="774"/>
      <c r="CC20" s="774"/>
      <c r="CD20" s="774"/>
      <c r="CE20" s="774"/>
      <c r="CF20" s="774"/>
      <c r="CG20" s="775"/>
      <c r="CH20" s="776">
        <v>319</v>
      </c>
      <c r="CI20" s="777"/>
      <c r="CJ20" s="777"/>
      <c r="CK20" s="777"/>
      <c r="CL20" s="778"/>
      <c r="CM20" s="776">
        <v>5842</v>
      </c>
      <c r="CN20" s="777"/>
      <c r="CO20" s="777"/>
      <c r="CP20" s="777"/>
      <c r="CQ20" s="778"/>
      <c r="CR20" s="776">
        <v>481</v>
      </c>
      <c r="CS20" s="777"/>
      <c r="CT20" s="777"/>
      <c r="CU20" s="777"/>
      <c r="CV20" s="778"/>
      <c r="CW20" s="776">
        <v>6</v>
      </c>
      <c r="CX20" s="777"/>
      <c r="CY20" s="777"/>
      <c r="CZ20" s="777"/>
      <c r="DA20" s="778"/>
      <c r="DB20" s="776">
        <v>11051</v>
      </c>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608</v>
      </c>
      <c r="BT21" s="774"/>
      <c r="BU21" s="774"/>
      <c r="BV21" s="774"/>
      <c r="BW21" s="774"/>
      <c r="BX21" s="774"/>
      <c r="BY21" s="774"/>
      <c r="BZ21" s="774"/>
      <c r="CA21" s="774"/>
      <c r="CB21" s="774"/>
      <c r="CC21" s="774"/>
      <c r="CD21" s="774"/>
      <c r="CE21" s="774"/>
      <c r="CF21" s="774"/>
      <c r="CG21" s="775"/>
      <c r="CH21" s="776">
        <v>153</v>
      </c>
      <c r="CI21" s="777"/>
      <c r="CJ21" s="777"/>
      <c r="CK21" s="777"/>
      <c r="CL21" s="778"/>
      <c r="CM21" s="776">
        <v>10788</v>
      </c>
      <c r="CN21" s="777"/>
      <c r="CO21" s="777"/>
      <c r="CP21" s="777"/>
      <c r="CQ21" s="778"/>
      <c r="CR21" s="776">
        <v>10</v>
      </c>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t="s">
        <v>609</v>
      </c>
      <c r="BT22" s="774"/>
      <c r="BU22" s="774"/>
      <c r="BV22" s="774"/>
      <c r="BW22" s="774"/>
      <c r="BX22" s="774"/>
      <c r="BY22" s="774"/>
      <c r="BZ22" s="774"/>
      <c r="CA22" s="774"/>
      <c r="CB22" s="774"/>
      <c r="CC22" s="774"/>
      <c r="CD22" s="774"/>
      <c r="CE22" s="774"/>
      <c r="CF22" s="774"/>
      <c r="CG22" s="775"/>
      <c r="CH22" s="776">
        <v>5</v>
      </c>
      <c r="CI22" s="777"/>
      <c r="CJ22" s="777"/>
      <c r="CK22" s="777"/>
      <c r="CL22" s="778"/>
      <c r="CM22" s="776">
        <v>1422</v>
      </c>
      <c r="CN22" s="777"/>
      <c r="CO22" s="777"/>
      <c r="CP22" s="777"/>
      <c r="CQ22" s="778"/>
      <c r="CR22" s="776">
        <v>105</v>
      </c>
      <c r="CS22" s="777"/>
      <c r="CT22" s="777"/>
      <c r="CU22" s="777"/>
      <c r="CV22" s="778"/>
      <c r="CW22" s="776">
        <v>1</v>
      </c>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391</v>
      </c>
      <c r="B23" s="789" t="s">
        <v>392</v>
      </c>
      <c r="C23" s="790"/>
      <c r="D23" s="790"/>
      <c r="E23" s="790"/>
      <c r="F23" s="790"/>
      <c r="G23" s="790"/>
      <c r="H23" s="790"/>
      <c r="I23" s="790"/>
      <c r="J23" s="790"/>
      <c r="K23" s="790"/>
      <c r="L23" s="790"/>
      <c r="M23" s="790"/>
      <c r="N23" s="790"/>
      <c r="O23" s="790"/>
      <c r="P23" s="791"/>
      <c r="Q23" s="792">
        <v>857826</v>
      </c>
      <c r="R23" s="793"/>
      <c r="S23" s="793"/>
      <c r="T23" s="793"/>
      <c r="U23" s="793"/>
      <c r="V23" s="793">
        <v>850258</v>
      </c>
      <c r="W23" s="793"/>
      <c r="X23" s="793"/>
      <c r="Y23" s="793"/>
      <c r="Z23" s="793"/>
      <c r="AA23" s="793">
        <v>7568</v>
      </c>
      <c r="AB23" s="793"/>
      <c r="AC23" s="793"/>
      <c r="AD23" s="793"/>
      <c r="AE23" s="794"/>
      <c r="AF23" s="795">
        <v>2107</v>
      </c>
      <c r="AG23" s="793"/>
      <c r="AH23" s="793"/>
      <c r="AI23" s="793"/>
      <c r="AJ23" s="796"/>
      <c r="AK23" s="797"/>
      <c r="AL23" s="798"/>
      <c r="AM23" s="798"/>
      <c r="AN23" s="798"/>
      <c r="AO23" s="798"/>
      <c r="AP23" s="793"/>
      <c r="AQ23" s="793"/>
      <c r="AR23" s="793"/>
      <c r="AS23" s="793"/>
      <c r="AT23" s="793"/>
      <c r="AU23" s="809"/>
      <c r="AV23" s="809"/>
      <c r="AW23" s="809"/>
      <c r="AX23" s="809"/>
      <c r="AY23" s="810"/>
      <c r="AZ23" s="811" t="s">
        <v>245</v>
      </c>
      <c r="BA23" s="812"/>
      <c r="BB23" s="812"/>
      <c r="BC23" s="812"/>
      <c r="BD23" s="813"/>
      <c r="BE23" s="233"/>
      <c r="BF23" s="233"/>
      <c r="BG23" s="233"/>
      <c r="BH23" s="233"/>
      <c r="BI23" s="233"/>
      <c r="BJ23" s="233"/>
      <c r="BK23" s="233"/>
      <c r="BL23" s="233"/>
      <c r="BM23" s="233"/>
      <c r="BN23" s="233"/>
      <c r="BO23" s="233"/>
      <c r="BP23" s="233"/>
      <c r="BQ23" s="238">
        <v>17</v>
      </c>
      <c r="BR23" s="239"/>
      <c r="BS23" s="773" t="s">
        <v>610</v>
      </c>
      <c r="BT23" s="774"/>
      <c r="BU23" s="774"/>
      <c r="BV23" s="774"/>
      <c r="BW23" s="774"/>
      <c r="BX23" s="774"/>
      <c r="BY23" s="774"/>
      <c r="BZ23" s="774"/>
      <c r="CA23" s="774"/>
      <c r="CB23" s="774"/>
      <c r="CC23" s="774"/>
      <c r="CD23" s="774"/>
      <c r="CE23" s="774"/>
      <c r="CF23" s="774"/>
      <c r="CG23" s="775"/>
      <c r="CH23" s="776">
        <v>50</v>
      </c>
      <c r="CI23" s="777"/>
      <c r="CJ23" s="777"/>
      <c r="CK23" s="777"/>
      <c r="CL23" s="778"/>
      <c r="CM23" s="776">
        <v>613</v>
      </c>
      <c r="CN23" s="777"/>
      <c r="CO23" s="777"/>
      <c r="CP23" s="777"/>
      <c r="CQ23" s="778"/>
      <c r="CR23" s="776">
        <v>131</v>
      </c>
      <c r="CS23" s="777"/>
      <c r="CT23" s="777"/>
      <c r="CU23" s="777"/>
      <c r="CV23" s="778"/>
      <c r="CW23" s="776">
        <v>105</v>
      </c>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t="s">
        <v>611</v>
      </c>
      <c r="BT24" s="774"/>
      <c r="BU24" s="774"/>
      <c r="BV24" s="774"/>
      <c r="BW24" s="774"/>
      <c r="BX24" s="774"/>
      <c r="BY24" s="774"/>
      <c r="BZ24" s="774"/>
      <c r="CA24" s="774"/>
      <c r="CB24" s="774"/>
      <c r="CC24" s="774"/>
      <c r="CD24" s="774"/>
      <c r="CE24" s="774"/>
      <c r="CF24" s="774"/>
      <c r="CG24" s="775"/>
      <c r="CH24" s="776">
        <v>112</v>
      </c>
      <c r="CI24" s="777"/>
      <c r="CJ24" s="777"/>
      <c r="CK24" s="777"/>
      <c r="CL24" s="778"/>
      <c r="CM24" s="776">
        <v>3009</v>
      </c>
      <c r="CN24" s="777"/>
      <c r="CO24" s="777"/>
      <c r="CP24" s="777"/>
      <c r="CQ24" s="778"/>
      <c r="CR24" s="776">
        <v>50</v>
      </c>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t="s">
        <v>612</v>
      </c>
      <c r="BT25" s="774"/>
      <c r="BU25" s="774"/>
      <c r="BV25" s="774"/>
      <c r="BW25" s="774"/>
      <c r="BX25" s="774"/>
      <c r="BY25" s="774"/>
      <c r="BZ25" s="774"/>
      <c r="CA25" s="774"/>
      <c r="CB25" s="774"/>
      <c r="CC25" s="774"/>
      <c r="CD25" s="774"/>
      <c r="CE25" s="774"/>
      <c r="CF25" s="774"/>
      <c r="CG25" s="775"/>
      <c r="CH25" s="776">
        <v>1028</v>
      </c>
      <c r="CI25" s="777"/>
      <c r="CJ25" s="777"/>
      <c r="CK25" s="777"/>
      <c r="CL25" s="778"/>
      <c r="CM25" s="776">
        <v>7217</v>
      </c>
      <c r="CN25" s="777"/>
      <c r="CO25" s="777"/>
      <c r="CP25" s="777"/>
      <c r="CQ25" s="778"/>
      <c r="CR25" s="776">
        <v>1700</v>
      </c>
      <c r="CS25" s="777"/>
      <c r="CT25" s="777"/>
      <c r="CU25" s="777"/>
      <c r="CV25" s="778"/>
      <c r="CW25" s="776"/>
      <c r="CX25" s="777"/>
      <c r="CY25" s="777"/>
      <c r="CZ25" s="777"/>
      <c r="DA25" s="778"/>
      <c r="DB25" s="776">
        <v>3700</v>
      </c>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379</v>
      </c>
      <c r="BF26" s="734"/>
      <c r="BG26" s="734"/>
      <c r="BH26" s="734"/>
      <c r="BI26" s="740"/>
      <c r="BJ26" s="232"/>
      <c r="BK26" s="232"/>
      <c r="BL26" s="232"/>
      <c r="BM26" s="232"/>
      <c r="BN26" s="232"/>
      <c r="BO26" s="241"/>
      <c r="BP26" s="241"/>
      <c r="BQ26" s="238">
        <v>20</v>
      </c>
      <c r="BR26" s="239"/>
      <c r="BS26" s="773" t="s">
        <v>613</v>
      </c>
      <c r="BT26" s="774"/>
      <c r="BU26" s="774"/>
      <c r="BV26" s="774"/>
      <c r="BW26" s="774"/>
      <c r="BX26" s="774"/>
      <c r="BY26" s="774"/>
      <c r="BZ26" s="774"/>
      <c r="CA26" s="774"/>
      <c r="CB26" s="774"/>
      <c r="CC26" s="774"/>
      <c r="CD26" s="774"/>
      <c r="CE26" s="774"/>
      <c r="CF26" s="774"/>
      <c r="CG26" s="775"/>
      <c r="CH26" s="776">
        <v>-5</v>
      </c>
      <c r="CI26" s="777"/>
      <c r="CJ26" s="777"/>
      <c r="CK26" s="777"/>
      <c r="CL26" s="778"/>
      <c r="CM26" s="776">
        <v>583</v>
      </c>
      <c r="CN26" s="777"/>
      <c r="CO26" s="777"/>
      <c r="CP26" s="777"/>
      <c r="CQ26" s="778"/>
      <c r="CR26" s="776">
        <v>100</v>
      </c>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t="s">
        <v>614</v>
      </c>
      <c r="BT27" s="774"/>
      <c r="BU27" s="774"/>
      <c r="BV27" s="774"/>
      <c r="BW27" s="774"/>
      <c r="BX27" s="774"/>
      <c r="BY27" s="774"/>
      <c r="BZ27" s="774"/>
      <c r="CA27" s="774"/>
      <c r="CB27" s="774"/>
      <c r="CC27" s="774"/>
      <c r="CD27" s="774"/>
      <c r="CE27" s="774"/>
      <c r="CF27" s="774"/>
      <c r="CG27" s="775"/>
      <c r="CH27" s="776">
        <v>1</v>
      </c>
      <c r="CI27" s="777"/>
      <c r="CJ27" s="777"/>
      <c r="CK27" s="777"/>
      <c r="CL27" s="778"/>
      <c r="CM27" s="776">
        <v>25</v>
      </c>
      <c r="CN27" s="777"/>
      <c r="CO27" s="777"/>
      <c r="CP27" s="777"/>
      <c r="CQ27" s="778"/>
      <c r="CR27" s="776">
        <v>1</v>
      </c>
      <c r="CS27" s="777"/>
      <c r="CT27" s="777"/>
      <c r="CU27" s="777"/>
      <c r="CV27" s="778"/>
      <c r="CW27" s="776">
        <v>4</v>
      </c>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585</v>
      </c>
      <c r="C28" s="750"/>
      <c r="D28" s="750"/>
      <c r="E28" s="750"/>
      <c r="F28" s="750"/>
      <c r="G28" s="750"/>
      <c r="H28" s="750"/>
      <c r="I28" s="750"/>
      <c r="J28" s="750"/>
      <c r="K28" s="750"/>
      <c r="L28" s="750"/>
      <c r="M28" s="750"/>
      <c r="N28" s="750"/>
      <c r="O28" s="750"/>
      <c r="P28" s="751"/>
      <c r="Q28" s="824">
        <v>22019</v>
      </c>
      <c r="R28" s="825"/>
      <c r="S28" s="825"/>
      <c r="T28" s="825"/>
      <c r="U28" s="825"/>
      <c r="V28" s="825">
        <v>22007</v>
      </c>
      <c r="W28" s="825"/>
      <c r="X28" s="825"/>
      <c r="Y28" s="825"/>
      <c r="Z28" s="825"/>
      <c r="AA28" s="825">
        <v>12</v>
      </c>
      <c r="AB28" s="825"/>
      <c r="AC28" s="825"/>
      <c r="AD28" s="825"/>
      <c r="AE28" s="826"/>
      <c r="AF28" s="827">
        <v>12</v>
      </c>
      <c r="AG28" s="825"/>
      <c r="AH28" s="825"/>
      <c r="AI28" s="825"/>
      <c r="AJ28" s="828"/>
      <c r="AK28" s="829">
        <v>0</v>
      </c>
      <c r="AL28" s="830"/>
      <c r="AM28" s="830"/>
      <c r="AN28" s="830"/>
      <c r="AO28" s="830"/>
      <c r="AP28" s="830">
        <v>0</v>
      </c>
      <c r="AQ28" s="830"/>
      <c r="AR28" s="830"/>
      <c r="AS28" s="830"/>
      <c r="AT28" s="830"/>
      <c r="AU28" s="830">
        <v>0</v>
      </c>
      <c r="AV28" s="830"/>
      <c r="AW28" s="830"/>
      <c r="AX28" s="830"/>
      <c r="AY28" s="830"/>
      <c r="AZ28" s="831">
        <v>0</v>
      </c>
      <c r="BA28" s="831"/>
      <c r="BB28" s="831"/>
      <c r="BC28" s="831"/>
      <c r="BD28" s="831"/>
      <c r="BE28" s="822"/>
      <c r="BF28" s="822"/>
      <c r="BG28" s="822"/>
      <c r="BH28" s="822"/>
      <c r="BI28" s="823"/>
      <c r="BJ28" s="232"/>
      <c r="BK28" s="232"/>
      <c r="BL28" s="232"/>
      <c r="BM28" s="232"/>
      <c r="BN28" s="232"/>
      <c r="BO28" s="241"/>
      <c r="BP28" s="241"/>
      <c r="BQ28" s="238">
        <v>22</v>
      </c>
      <c r="BR28" s="239"/>
      <c r="BS28" s="773" t="s">
        <v>615</v>
      </c>
      <c r="BT28" s="774"/>
      <c r="BU28" s="774"/>
      <c r="BV28" s="774"/>
      <c r="BW28" s="774"/>
      <c r="BX28" s="774"/>
      <c r="BY28" s="774"/>
      <c r="BZ28" s="774"/>
      <c r="CA28" s="774"/>
      <c r="CB28" s="774"/>
      <c r="CC28" s="774"/>
      <c r="CD28" s="774"/>
      <c r="CE28" s="774"/>
      <c r="CF28" s="774"/>
      <c r="CG28" s="775"/>
      <c r="CH28" s="776">
        <v>-1</v>
      </c>
      <c r="CI28" s="777"/>
      <c r="CJ28" s="777"/>
      <c r="CK28" s="777"/>
      <c r="CL28" s="778"/>
      <c r="CM28" s="776">
        <v>294</v>
      </c>
      <c r="CN28" s="777"/>
      <c r="CO28" s="777"/>
      <c r="CP28" s="777"/>
      <c r="CQ28" s="778"/>
      <c r="CR28" s="776">
        <v>200</v>
      </c>
      <c r="CS28" s="777"/>
      <c r="CT28" s="777"/>
      <c r="CU28" s="777"/>
      <c r="CV28" s="778"/>
      <c r="CW28" s="776">
        <v>142</v>
      </c>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586</v>
      </c>
      <c r="C29" s="781"/>
      <c r="D29" s="781"/>
      <c r="E29" s="781"/>
      <c r="F29" s="781"/>
      <c r="G29" s="781"/>
      <c r="H29" s="781"/>
      <c r="I29" s="781"/>
      <c r="J29" s="781"/>
      <c r="K29" s="781"/>
      <c r="L29" s="781"/>
      <c r="M29" s="781"/>
      <c r="N29" s="781"/>
      <c r="O29" s="781"/>
      <c r="P29" s="782"/>
      <c r="Q29" s="783">
        <v>123164</v>
      </c>
      <c r="R29" s="784"/>
      <c r="S29" s="784"/>
      <c r="T29" s="784"/>
      <c r="U29" s="784"/>
      <c r="V29" s="784">
        <v>122834</v>
      </c>
      <c r="W29" s="784"/>
      <c r="X29" s="784"/>
      <c r="Y29" s="784"/>
      <c r="Z29" s="784"/>
      <c r="AA29" s="784">
        <v>330</v>
      </c>
      <c r="AB29" s="784"/>
      <c r="AC29" s="784"/>
      <c r="AD29" s="784"/>
      <c r="AE29" s="785"/>
      <c r="AF29" s="820">
        <v>330</v>
      </c>
      <c r="AG29" s="784"/>
      <c r="AH29" s="784"/>
      <c r="AI29" s="784"/>
      <c r="AJ29" s="821"/>
      <c r="AK29" s="836">
        <v>11231</v>
      </c>
      <c r="AL29" s="832"/>
      <c r="AM29" s="832"/>
      <c r="AN29" s="832"/>
      <c r="AO29" s="832"/>
      <c r="AP29" s="832">
        <v>0</v>
      </c>
      <c r="AQ29" s="832"/>
      <c r="AR29" s="832"/>
      <c r="AS29" s="832"/>
      <c r="AT29" s="832"/>
      <c r="AU29" s="832">
        <v>0</v>
      </c>
      <c r="AV29" s="832"/>
      <c r="AW29" s="832"/>
      <c r="AX29" s="832"/>
      <c r="AY29" s="832"/>
      <c r="AZ29" s="833">
        <v>0</v>
      </c>
      <c r="BA29" s="833"/>
      <c r="BB29" s="833"/>
      <c r="BC29" s="833"/>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587</v>
      </c>
      <c r="C30" s="781"/>
      <c r="D30" s="781"/>
      <c r="E30" s="781"/>
      <c r="F30" s="781"/>
      <c r="G30" s="781"/>
      <c r="H30" s="781"/>
      <c r="I30" s="781"/>
      <c r="J30" s="781"/>
      <c r="K30" s="781"/>
      <c r="L30" s="781"/>
      <c r="M30" s="781"/>
      <c r="N30" s="781"/>
      <c r="O30" s="781"/>
      <c r="P30" s="782"/>
      <c r="Q30" s="783">
        <v>19119</v>
      </c>
      <c r="R30" s="784"/>
      <c r="S30" s="784"/>
      <c r="T30" s="784"/>
      <c r="U30" s="784"/>
      <c r="V30" s="784">
        <v>18187</v>
      </c>
      <c r="W30" s="784"/>
      <c r="X30" s="784"/>
      <c r="Y30" s="784"/>
      <c r="Z30" s="784"/>
      <c r="AA30" s="784">
        <v>932</v>
      </c>
      <c r="AB30" s="784"/>
      <c r="AC30" s="784"/>
      <c r="AD30" s="784"/>
      <c r="AE30" s="785"/>
      <c r="AF30" s="820">
        <v>932</v>
      </c>
      <c r="AG30" s="784"/>
      <c r="AH30" s="784"/>
      <c r="AI30" s="784"/>
      <c r="AJ30" s="821"/>
      <c r="AK30" s="836">
        <v>2814</v>
      </c>
      <c r="AL30" s="832"/>
      <c r="AM30" s="832"/>
      <c r="AN30" s="832"/>
      <c r="AO30" s="832"/>
      <c r="AP30" s="832">
        <v>0</v>
      </c>
      <c r="AQ30" s="832"/>
      <c r="AR30" s="832"/>
      <c r="AS30" s="832"/>
      <c r="AT30" s="832"/>
      <c r="AU30" s="832">
        <v>0</v>
      </c>
      <c r="AV30" s="832"/>
      <c r="AW30" s="832"/>
      <c r="AX30" s="832"/>
      <c r="AY30" s="832"/>
      <c r="AZ30" s="833">
        <v>0</v>
      </c>
      <c r="BA30" s="833"/>
      <c r="BB30" s="833"/>
      <c r="BC30" s="833"/>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566</v>
      </c>
      <c r="C31" s="781"/>
      <c r="D31" s="781"/>
      <c r="E31" s="781"/>
      <c r="F31" s="781"/>
      <c r="G31" s="781"/>
      <c r="H31" s="781"/>
      <c r="I31" s="781"/>
      <c r="J31" s="781"/>
      <c r="K31" s="781"/>
      <c r="L31" s="781"/>
      <c r="M31" s="781"/>
      <c r="N31" s="781"/>
      <c r="O31" s="781"/>
      <c r="P31" s="782"/>
      <c r="Q31" s="783">
        <v>105670</v>
      </c>
      <c r="R31" s="784"/>
      <c r="S31" s="784"/>
      <c r="T31" s="784"/>
      <c r="U31" s="784"/>
      <c r="V31" s="784">
        <v>103982</v>
      </c>
      <c r="W31" s="784"/>
      <c r="X31" s="784"/>
      <c r="Y31" s="784"/>
      <c r="Z31" s="784"/>
      <c r="AA31" s="784">
        <v>1688</v>
      </c>
      <c r="AB31" s="784"/>
      <c r="AC31" s="784"/>
      <c r="AD31" s="784"/>
      <c r="AE31" s="785"/>
      <c r="AF31" s="820">
        <v>1688</v>
      </c>
      <c r="AG31" s="784"/>
      <c r="AH31" s="784"/>
      <c r="AI31" s="784"/>
      <c r="AJ31" s="821"/>
      <c r="AK31" s="836">
        <v>15983</v>
      </c>
      <c r="AL31" s="832"/>
      <c r="AM31" s="832"/>
      <c r="AN31" s="832"/>
      <c r="AO31" s="832"/>
      <c r="AP31" s="832">
        <v>1361</v>
      </c>
      <c r="AQ31" s="832"/>
      <c r="AR31" s="832"/>
      <c r="AS31" s="832"/>
      <c r="AT31" s="832"/>
      <c r="AU31" s="832">
        <v>0</v>
      </c>
      <c r="AV31" s="832"/>
      <c r="AW31" s="832"/>
      <c r="AX31" s="832"/>
      <c r="AY31" s="832"/>
      <c r="AZ31" s="833">
        <v>0</v>
      </c>
      <c r="BA31" s="833"/>
      <c r="BB31" s="833"/>
      <c r="BC31" s="833"/>
      <c r="BD31" s="833"/>
      <c r="BE31" s="834"/>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564</v>
      </c>
      <c r="C32" s="781"/>
      <c r="D32" s="781"/>
      <c r="E32" s="781"/>
      <c r="F32" s="781"/>
      <c r="G32" s="781"/>
      <c r="H32" s="781"/>
      <c r="I32" s="781"/>
      <c r="J32" s="781"/>
      <c r="K32" s="781"/>
      <c r="L32" s="781"/>
      <c r="M32" s="781"/>
      <c r="N32" s="781"/>
      <c r="O32" s="781"/>
      <c r="P32" s="782"/>
      <c r="Q32" s="783">
        <v>25022</v>
      </c>
      <c r="R32" s="784"/>
      <c r="S32" s="784"/>
      <c r="T32" s="784"/>
      <c r="U32" s="784"/>
      <c r="V32" s="784">
        <v>23717</v>
      </c>
      <c r="W32" s="784"/>
      <c r="X32" s="784"/>
      <c r="Y32" s="784"/>
      <c r="Z32" s="784"/>
      <c r="AA32" s="784">
        <v>1305</v>
      </c>
      <c r="AB32" s="784"/>
      <c r="AC32" s="784"/>
      <c r="AD32" s="784"/>
      <c r="AE32" s="785"/>
      <c r="AF32" s="820">
        <v>8800</v>
      </c>
      <c r="AG32" s="784"/>
      <c r="AH32" s="784"/>
      <c r="AI32" s="784"/>
      <c r="AJ32" s="821"/>
      <c r="AK32" s="836">
        <v>3278</v>
      </c>
      <c r="AL32" s="832"/>
      <c r="AM32" s="832"/>
      <c r="AN32" s="832"/>
      <c r="AO32" s="832"/>
      <c r="AP32" s="832">
        <v>41714</v>
      </c>
      <c r="AQ32" s="832"/>
      <c r="AR32" s="832"/>
      <c r="AS32" s="832"/>
      <c r="AT32" s="832"/>
      <c r="AU32" s="832">
        <v>26322</v>
      </c>
      <c r="AV32" s="832"/>
      <c r="AW32" s="832"/>
      <c r="AX32" s="832"/>
      <c r="AY32" s="832"/>
      <c r="AZ32" s="833">
        <v>0</v>
      </c>
      <c r="BA32" s="833"/>
      <c r="BB32" s="833"/>
      <c r="BC32" s="833"/>
      <c r="BD32" s="833"/>
      <c r="BE32" s="834" t="s">
        <v>588</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562</v>
      </c>
      <c r="C33" s="781"/>
      <c r="D33" s="781"/>
      <c r="E33" s="781"/>
      <c r="F33" s="781"/>
      <c r="G33" s="781"/>
      <c r="H33" s="781"/>
      <c r="I33" s="781"/>
      <c r="J33" s="781"/>
      <c r="K33" s="781"/>
      <c r="L33" s="781"/>
      <c r="M33" s="781"/>
      <c r="N33" s="781"/>
      <c r="O33" s="781"/>
      <c r="P33" s="782"/>
      <c r="Q33" s="783">
        <v>41814</v>
      </c>
      <c r="R33" s="784"/>
      <c r="S33" s="784"/>
      <c r="T33" s="784"/>
      <c r="U33" s="784"/>
      <c r="V33" s="784">
        <v>39746</v>
      </c>
      <c r="W33" s="784"/>
      <c r="X33" s="784"/>
      <c r="Y33" s="784"/>
      <c r="Z33" s="784"/>
      <c r="AA33" s="784">
        <v>2068</v>
      </c>
      <c r="AB33" s="784"/>
      <c r="AC33" s="784"/>
      <c r="AD33" s="784"/>
      <c r="AE33" s="785"/>
      <c r="AF33" s="820">
        <v>10484</v>
      </c>
      <c r="AG33" s="784"/>
      <c r="AH33" s="784"/>
      <c r="AI33" s="784"/>
      <c r="AJ33" s="821"/>
      <c r="AK33" s="836">
        <v>11736</v>
      </c>
      <c r="AL33" s="832"/>
      <c r="AM33" s="832"/>
      <c r="AN33" s="832"/>
      <c r="AO33" s="832"/>
      <c r="AP33" s="832">
        <v>278354</v>
      </c>
      <c r="AQ33" s="832"/>
      <c r="AR33" s="832"/>
      <c r="AS33" s="832"/>
      <c r="AT33" s="832"/>
      <c r="AU33" s="832">
        <v>133888</v>
      </c>
      <c r="AV33" s="832"/>
      <c r="AW33" s="832"/>
      <c r="AX33" s="832"/>
      <c r="AY33" s="832"/>
      <c r="AZ33" s="833">
        <v>0</v>
      </c>
      <c r="BA33" s="833"/>
      <c r="BB33" s="833"/>
      <c r="BC33" s="833"/>
      <c r="BD33" s="833"/>
      <c r="BE33" s="834" t="s">
        <v>588</v>
      </c>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561</v>
      </c>
      <c r="C34" s="781"/>
      <c r="D34" s="781"/>
      <c r="E34" s="781"/>
      <c r="F34" s="781"/>
      <c r="G34" s="781"/>
      <c r="H34" s="781"/>
      <c r="I34" s="781"/>
      <c r="J34" s="781"/>
      <c r="K34" s="781"/>
      <c r="L34" s="781"/>
      <c r="M34" s="781"/>
      <c r="N34" s="781"/>
      <c r="O34" s="781"/>
      <c r="P34" s="782"/>
      <c r="Q34" s="783">
        <v>31472</v>
      </c>
      <c r="R34" s="784"/>
      <c r="S34" s="784"/>
      <c r="T34" s="784"/>
      <c r="U34" s="784"/>
      <c r="V34" s="784">
        <v>30374</v>
      </c>
      <c r="W34" s="784"/>
      <c r="X34" s="784"/>
      <c r="Y34" s="784"/>
      <c r="Z34" s="784"/>
      <c r="AA34" s="784">
        <v>1098</v>
      </c>
      <c r="AB34" s="784"/>
      <c r="AC34" s="784"/>
      <c r="AD34" s="784"/>
      <c r="AE34" s="785"/>
      <c r="AF34" s="820">
        <v>18165</v>
      </c>
      <c r="AG34" s="784"/>
      <c r="AH34" s="784"/>
      <c r="AI34" s="784"/>
      <c r="AJ34" s="821"/>
      <c r="AK34" s="836">
        <v>107</v>
      </c>
      <c r="AL34" s="832"/>
      <c r="AM34" s="832"/>
      <c r="AN34" s="832"/>
      <c r="AO34" s="832"/>
      <c r="AP34" s="832">
        <v>73753</v>
      </c>
      <c r="AQ34" s="832"/>
      <c r="AR34" s="832"/>
      <c r="AS34" s="832"/>
      <c r="AT34" s="832"/>
      <c r="AU34" s="832">
        <v>2803</v>
      </c>
      <c r="AV34" s="832"/>
      <c r="AW34" s="832"/>
      <c r="AX34" s="832"/>
      <c r="AY34" s="832"/>
      <c r="AZ34" s="833">
        <v>0</v>
      </c>
      <c r="BA34" s="833"/>
      <c r="BB34" s="833"/>
      <c r="BC34" s="833"/>
      <c r="BD34" s="833"/>
      <c r="BE34" s="834" t="s">
        <v>588</v>
      </c>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563</v>
      </c>
      <c r="C35" s="781"/>
      <c r="D35" s="781"/>
      <c r="E35" s="781"/>
      <c r="F35" s="781"/>
      <c r="G35" s="781"/>
      <c r="H35" s="781"/>
      <c r="I35" s="781"/>
      <c r="J35" s="781"/>
      <c r="K35" s="781"/>
      <c r="L35" s="781"/>
      <c r="M35" s="781"/>
      <c r="N35" s="781"/>
      <c r="O35" s="781"/>
      <c r="P35" s="782"/>
      <c r="Q35" s="783">
        <v>7071</v>
      </c>
      <c r="R35" s="784"/>
      <c r="S35" s="784"/>
      <c r="T35" s="784"/>
      <c r="U35" s="784"/>
      <c r="V35" s="784">
        <v>6488</v>
      </c>
      <c r="W35" s="784"/>
      <c r="X35" s="784"/>
      <c r="Y35" s="784"/>
      <c r="Z35" s="784"/>
      <c r="AA35" s="784">
        <v>583</v>
      </c>
      <c r="AB35" s="784"/>
      <c r="AC35" s="784"/>
      <c r="AD35" s="784"/>
      <c r="AE35" s="785"/>
      <c r="AF35" s="820">
        <v>10162</v>
      </c>
      <c r="AG35" s="784"/>
      <c r="AH35" s="784"/>
      <c r="AI35" s="784"/>
      <c r="AJ35" s="821"/>
      <c r="AK35" s="836">
        <v>19</v>
      </c>
      <c r="AL35" s="832"/>
      <c r="AM35" s="832"/>
      <c r="AN35" s="832"/>
      <c r="AO35" s="832"/>
      <c r="AP35" s="832">
        <v>6382</v>
      </c>
      <c r="AQ35" s="832"/>
      <c r="AR35" s="832"/>
      <c r="AS35" s="832"/>
      <c r="AT35" s="832"/>
      <c r="AU35" s="832">
        <v>1264</v>
      </c>
      <c r="AV35" s="832"/>
      <c r="AW35" s="832"/>
      <c r="AX35" s="832"/>
      <c r="AY35" s="832"/>
      <c r="AZ35" s="833">
        <v>0</v>
      </c>
      <c r="BA35" s="833"/>
      <c r="BB35" s="833"/>
      <c r="BC35" s="833"/>
      <c r="BD35" s="833"/>
      <c r="BE35" s="834" t="s">
        <v>588</v>
      </c>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582</v>
      </c>
      <c r="C36" s="781"/>
      <c r="D36" s="781"/>
      <c r="E36" s="781"/>
      <c r="F36" s="781"/>
      <c r="G36" s="781"/>
      <c r="H36" s="781"/>
      <c r="I36" s="781"/>
      <c r="J36" s="781"/>
      <c r="K36" s="781"/>
      <c r="L36" s="781"/>
      <c r="M36" s="781"/>
      <c r="N36" s="781"/>
      <c r="O36" s="781"/>
      <c r="P36" s="782"/>
      <c r="Q36" s="783">
        <v>8839</v>
      </c>
      <c r="R36" s="784"/>
      <c r="S36" s="784"/>
      <c r="T36" s="784"/>
      <c r="U36" s="784"/>
      <c r="V36" s="784">
        <v>8670</v>
      </c>
      <c r="W36" s="784"/>
      <c r="X36" s="784"/>
      <c r="Y36" s="784"/>
      <c r="Z36" s="784"/>
      <c r="AA36" s="784">
        <v>169</v>
      </c>
      <c r="AB36" s="784"/>
      <c r="AC36" s="784"/>
      <c r="AD36" s="784"/>
      <c r="AE36" s="785"/>
      <c r="AF36" s="820">
        <v>0</v>
      </c>
      <c r="AG36" s="784"/>
      <c r="AH36" s="784"/>
      <c r="AI36" s="784"/>
      <c r="AJ36" s="821"/>
      <c r="AK36" s="836">
        <v>1131</v>
      </c>
      <c r="AL36" s="832"/>
      <c r="AM36" s="832"/>
      <c r="AN36" s="832"/>
      <c r="AO36" s="832"/>
      <c r="AP36" s="832">
        <v>5748</v>
      </c>
      <c r="AQ36" s="832"/>
      <c r="AR36" s="832"/>
      <c r="AS36" s="832"/>
      <c r="AT36" s="832"/>
      <c r="AU36" s="832">
        <v>512</v>
      </c>
      <c r="AV36" s="832"/>
      <c r="AW36" s="832"/>
      <c r="AX36" s="832"/>
      <c r="AY36" s="832"/>
      <c r="AZ36" s="833">
        <v>0</v>
      </c>
      <c r="BA36" s="833"/>
      <c r="BB36" s="833"/>
      <c r="BC36" s="833"/>
      <c r="BD36" s="833"/>
      <c r="BE36" s="834" t="s">
        <v>588</v>
      </c>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583</v>
      </c>
      <c r="C37" s="781"/>
      <c r="D37" s="781"/>
      <c r="E37" s="781"/>
      <c r="F37" s="781"/>
      <c r="G37" s="781"/>
      <c r="H37" s="781"/>
      <c r="I37" s="781"/>
      <c r="J37" s="781"/>
      <c r="K37" s="781"/>
      <c r="L37" s="781"/>
      <c r="M37" s="781"/>
      <c r="N37" s="781"/>
      <c r="O37" s="781"/>
      <c r="P37" s="782"/>
      <c r="Q37" s="783">
        <v>1962</v>
      </c>
      <c r="R37" s="784"/>
      <c r="S37" s="784"/>
      <c r="T37" s="784"/>
      <c r="U37" s="784"/>
      <c r="V37" s="784">
        <v>1962</v>
      </c>
      <c r="W37" s="784"/>
      <c r="X37" s="784"/>
      <c r="Y37" s="784"/>
      <c r="Z37" s="784"/>
      <c r="AA37" s="784">
        <v>0</v>
      </c>
      <c r="AB37" s="784"/>
      <c r="AC37" s="784"/>
      <c r="AD37" s="784"/>
      <c r="AE37" s="785"/>
      <c r="AF37" s="820">
        <v>0</v>
      </c>
      <c r="AG37" s="784"/>
      <c r="AH37" s="784"/>
      <c r="AI37" s="784"/>
      <c r="AJ37" s="821"/>
      <c r="AK37" s="836">
        <v>173</v>
      </c>
      <c r="AL37" s="832"/>
      <c r="AM37" s="832"/>
      <c r="AN37" s="832"/>
      <c r="AO37" s="832"/>
      <c r="AP37" s="832">
        <v>4680</v>
      </c>
      <c r="AQ37" s="832"/>
      <c r="AR37" s="832"/>
      <c r="AS37" s="832"/>
      <c r="AT37" s="832"/>
      <c r="AU37" s="832">
        <v>4680</v>
      </c>
      <c r="AV37" s="832"/>
      <c r="AW37" s="832"/>
      <c r="AX37" s="832"/>
      <c r="AY37" s="832"/>
      <c r="AZ37" s="833">
        <v>0</v>
      </c>
      <c r="BA37" s="833"/>
      <c r="BB37" s="833"/>
      <c r="BC37" s="833"/>
      <c r="BD37" s="833"/>
      <c r="BE37" s="834" t="s">
        <v>589</v>
      </c>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584</v>
      </c>
      <c r="C38" s="781"/>
      <c r="D38" s="781"/>
      <c r="E38" s="781"/>
      <c r="F38" s="781"/>
      <c r="G38" s="781"/>
      <c r="H38" s="781"/>
      <c r="I38" s="781"/>
      <c r="J38" s="781"/>
      <c r="K38" s="781"/>
      <c r="L38" s="781"/>
      <c r="M38" s="781"/>
      <c r="N38" s="781"/>
      <c r="O38" s="781"/>
      <c r="P38" s="782"/>
      <c r="Q38" s="783">
        <v>3804</v>
      </c>
      <c r="R38" s="784"/>
      <c r="S38" s="784"/>
      <c r="T38" s="784"/>
      <c r="U38" s="784"/>
      <c r="V38" s="784">
        <v>3257</v>
      </c>
      <c r="W38" s="784"/>
      <c r="X38" s="784"/>
      <c r="Y38" s="784"/>
      <c r="Z38" s="784"/>
      <c r="AA38" s="784">
        <v>547</v>
      </c>
      <c r="AB38" s="784"/>
      <c r="AC38" s="784"/>
      <c r="AD38" s="784"/>
      <c r="AE38" s="785"/>
      <c r="AF38" s="820">
        <v>37</v>
      </c>
      <c r="AG38" s="784"/>
      <c r="AH38" s="784"/>
      <c r="AI38" s="784"/>
      <c r="AJ38" s="821"/>
      <c r="AK38" s="836">
        <v>0</v>
      </c>
      <c r="AL38" s="832"/>
      <c r="AM38" s="832"/>
      <c r="AN38" s="832"/>
      <c r="AO38" s="832"/>
      <c r="AP38" s="832">
        <v>3994</v>
      </c>
      <c r="AQ38" s="832"/>
      <c r="AR38" s="832"/>
      <c r="AS38" s="832"/>
      <c r="AT38" s="832"/>
      <c r="AU38" s="832">
        <v>0</v>
      </c>
      <c r="AV38" s="832"/>
      <c r="AW38" s="832"/>
      <c r="AX38" s="832"/>
      <c r="AY38" s="832"/>
      <c r="AZ38" s="833">
        <v>0</v>
      </c>
      <c r="BA38" s="833"/>
      <c r="BB38" s="833"/>
      <c r="BC38" s="833"/>
      <c r="BD38" s="833"/>
      <c r="BE38" s="834" t="s">
        <v>589</v>
      </c>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t="s">
        <v>568</v>
      </c>
      <c r="C39" s="781"/>
      <c r="D39" s="781"/>
      <c r="E39" s="781"/>
      <c r="F39" s="781"/>
      <c r="G39" s="781"/>
      <c r="H39" s="781"/>
      <c r="I39" s="781"/>
      <c r="J39" s="781"/>
      <c r="K39" s="781"/>
      <c r="L39" s="781"/>
      <c r="M39" s="781"/>
      <c r="N39" s="781"/>
      <c r="O39" s="781"/>
      <c r="P39" s="782"/>
      <c r="Q39" s="783">
        <v>434</v>
      </c>
      <c r="R39" s="784"/>
      <c r="S39" s="784"/>
      <c r="T39" s="784"/>
      <c r="U39" s="784"/>
      <c r="V39" s="784">
        <v>345</v>
      </c>
      <c r="W39" s="784"/>
      <c r="X39" s="784"/>
      <c r="Y39" s="784"/>
      <c r="Z39" s="784"/>
      <c r="AA39" s="784">
        <v>89</v>
      </c>
      <c r="AB39" s="784"/>
      <c r="AC39" s="784"/>
      <c r="AD39" s="784"/>
      <c r="AE39" s="785"/>
      <c r="AF39" s="820">
        <v>89</v>
      </c>
      <c r="AG39" s="784"/>
      <c r="AH39" s="784"/>
      <c r="AI39" s="784"/>
      <c r="AJ39" s="821"/>
      <c r="AK39" s="836">
        <v>0</v>
      </c>
      <c r="AL39" s="832"/>
      <c r="AM39" s="832"/>
      <c r="AN39" s="832"/>
      <c r="AO39" s="832"/>
      <c r="AP39" s="832">
        <v>565</v>
      </c>
      <c r="AQ39" s="832"/>
      <c r="AR39" s="832"/>
      <c r="AS39" s="832"/>
      <c r="AT39" s="832"/>
      <c r="AU39" s="832">
        <v>0</v>
      </c>
      <c r="AV39" s="832"/>
      <c r="AW39" s="832"/>
      <c r="AX39" s="832"/>
      <c r="AY39" s="832"/>
      <c r="AZ39" s="833">
        <v>0</v>
      </c>
      <c r="BA39" s="833"/>
      <c r="BB39" s="833"/>
      <c r="BC39" s="833"/>
      <c r="BD39" s="833"/>
      <c r="BE39" s="834" t="s">
        <v>589</v>
      </c>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6"/>
      <c r="AL40" s="832"/>
      <c r="AM40" s="832"/>
      <c r="AN40" s="832"/>
      <c r="AO40" s="832"/>
      <c r="AP40" s="832"/>
      <c r="AQ40" s="832"/>
      <c r="AR40" s="832"/>
      <c r="AS40" s="832"/>
      <c r="AT40" s="832"/>
      <c r="AU40" s="832"/>
      <c r="AV40" s="832"/>
      <c r="AW40" s="832"/>
      <c r="AX40" s="832"/>
      <c r="AY40" s="832"/>
      <c r="AZ40" s="833"/>
      <c r="BA40" s="833"/>
      <c r="BB40" s="833"/>
      <c r="BC40" s="833"/>
      <c r="BD40" s="833"/>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6"/>
      <c r="AL41" s="832"/>
      <c r="AM41" s="832"/>
      <c r="AN41" s="832"/>
      <c r="AO41" s="832"/>
      <c r="AP41" s="832"/>
      <c r="AQ41" s="832"/>
      <c r="AR41" s="832"/>
      <c r="AS41" s="832"/>
      <c r="AT41" s="832"/>
      <c r="AU41" s="832"/>
      <c r="AV41" s="832"/>
      <c r="AW41" s="832"/>
      <c r="AX41" s="832"/>
      <c r="AY41" s="832"/>
      <c r="AZ41" s="833"/>
      <c r="BA41" s="833"/>
      <c r="BB41" s="833"/>
      <c r="BC41" s="833"/>
      <c r="BD41" s="833"/>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6"/>
      <c r="AL42" s="832"/>
      <c r="AM42" s="832"/>
      <c r="AN42" s="832"/>
      <c r="AO42" s="832"/>
      <c r="AP42" s="832"/>
      <c r="AQ42" s="832"/>
      <c r="AR42" s="832"/>
      <c r="AS42" s="832"/>
      <c r="AT42" s="832"/>
      <c r="AU42" s="832"/>
      <c r="AV42" s="832"/>
      <c r="AW42" s="832"/>
      <c r="AX42" s="832"/>
      <c r="AY42" s="832"/>
      <c r="AZ42" s="833"/>
      <c r="BA42" s="833"/>
      <c r="BB42" s="833"/>
      <c r="BC42" s="833"/>
      <c r="BD42" s="833"/>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6"/>
      <c r="AL43" s="832"/>
      <c r="AM43" s="832"/>
      <c r="AN43" s="832"/>
      <c r="AO43" s="832"/>
      <c r="AP43" s="832"/>
      <c r="AQ43" s="832"/>
      <c r="AR43" s="832"/>
      <c r="AS43" s="832"/>
      <c r="AT43" s="832"/>
      <c r="AU43" s="832"/>
      <c r="AV43" s="832"/>
      <c r="AW43" s="832"/>
      <c r="AX43" s="832"/>
      <c r="AY43" s="832"/>
      <c r="AZ43" s="833"/>
      <c r="BA43" s="833"/>
      <c r="BB43" s="833"/>
      <c r="BC43" s="833"/>
      <c r="BD43" s="833"/>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6"/>
      <c r="AL44" s="832"/>
      <c r="AM44" s="832"/>
      <c r="AN44" s="832"/>
      <c r="AO44" s="832"/>
      <c r="AP44" s="832"/>
      <c r="AQ44" s="832"/>
      <c r="AR44" s="832"/>
      <c r="AS44" s="832"/>
      <c r="AT44" s="832"/>
      <c r="AU44" s="832"/>
      <c r="AV44" s="832"/>
      <c r="AW44" s="832"/>
      <c r="AX44" s="832"/>
      <c r="AY44" s="832"/>
      <c r="AZ44" s="833"/>
      <c r="BA44" s="833"/>
      <c r="BB44" s="833"/>
      <c r="BC44" s="833"/>
      <c r="BD44" s="833"/>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6"/>
      <c r="AL45" s="832"/>
      <c r="AM45" s="832"/>
      <c r="AN45" s="832"/>
      <c r="AO45" s="832"/>
      <c r="AP45" s="832"/>
      <c r="AQ45" s="832"/>
      <c r="AR45" s="832"/>
      <c r="AS45" s="832"/>
      <c r="AT45" s="832"/>
      <c r="AU45" s="832"/>
      <c r="AV45" s="832"/>
      <c r="AW45" s="832"/>
      <c r="AX45" s="832"/>
      <c r="AY45" s="832"/>
      <c r="AZ45" s="833"/>
      <c r="BA45" s="833"/>
      <c r="BB45" s="833"/>
      <c r="BC45" s="833"/>
      <c r="BD45" s="833"/>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6"/>
      <c r="AL46" s="832"/>
      <c r="AM46" s="832"/>
      <c r="AN46" s="832"/>
      <c r="AO46" s="832"/>
      <c r="AP46" s="832"/>
      <c r="AQ46" s="832"/>
      <c r="AR46" s="832"/>
      <c r="AS46" s="832"/>
      <c r="AT46" s="832"/>
      <c r="AU46" s="832"/>
      <c r="AV46" s="832"/>
      <c r="AW46" s="832"/>
      <c r="AX46" s="832"/>
      <c r="AY46" s="832"/>
      <c r="AZ46" s="833"/>
      <c r="BA46" s="833"/>
      <c r="BB46" s="833"/>
      <c r="BC46" s="833"/>
      <c r="BD46" s="833"/>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6"/>
      <c r="AL47" s="832"/>
      <c r="AM47" s="832"/>
      <c r="AN47" s="832"/>
      <c r="AO47" s="832"/>
      <c r="AP47" s="832"/>
      <c r="AQ47" s="832"/>
      <c r="AR47" s="832"/>
      <c r="AS47" s="832"/>
      <c r="AT47" s="832"/>
      <c r="AU47" s="832"/>
      <c r="AV47" s="832"/>
      <c r="AW47" s="832"/>
      <c r="AX47" s="832"/>
      <c r="AY47" s="832"/>
      <c r="AZ47" s="833"/>
      <c r="BA47" s="833"/>
      <c r="BB47" s="833"/>
      <c r="BC47" s="833"/>
      <c r="BD47" s="833"/>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6"/>
      <c r="AL48" s="832"/>
      <c r="AM48" s="832"/>
      <c r="AN48" s="832"/>
      <c r="AO48" s="832"/>
      <c r="AP48" s="832"/>
      <c r="AQ48" s="832"/>
      <c r="AR48" s="832"/>
      <c r="AS48" s="832"/>
      <c r="AT48" s="832"/>
      <c r="AU48" s="832"/>
      <c r="AV48" s="832"/>
      <c r="AW48" s="832"/>
      <c r="AX48" s="832"/>
      <c r="AY48" s="832"/>
      <c r="AZ48" s="833"/>
      <c r="BA48" s="833"/>
      <c r="BB48" s="833"/>
      <c r="BC48" s="833"/>
      <c r="BD48" s="833"/>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6"/>
      <c r="AL49" s="832"/>
      <c r="AM49" s="832"/>
      <c r="AN49" s="832"/>
      <c r="AO49" s="832"/>
      <c r="AP49" s="832"/>
      <c r="AQ49" s="832"/>
      <c r="AR49" s="832"/>
      <c r="AS49" s="832"/>
      <c r="AT49" s="832"/>
      <c r="AU49" s="832"/>
      <c r="AV49" s="832"/>
      <c r="AW49" s="832"/>
      <c r="AX49" s="832"/>
      <c r="AY49" s="832"/>
      <c r="AZ49" s="833"/>
      <c r="BA49" s="833"/>
      <c r="BB49" s="833"/>
      <c r="BC49" s="833"/>
      <c r="BD49" s="833"/>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405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391</v>
      </c>
      <c r="B63" s="789" t="s">
        <v>406</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49439</v>
      </c>
      <c r="AG63" s="846"/>
      <c r="AH63" s="846"/>
      <c r="AI63" s="846"/>
      <c r="AJ63" s="847"/>
      <c r="AK63" s="848"/>
      <c r="AL63" s="843"/>
      <c r="AM63" s="843"/>
      <c r="AN63" s="843"/>
      <c r="AO63" s="843"/>
      <c r="AP63" s="846"/>
      <c r="AQ63" s="846"/>
      <c r="AR63" s="846"/>
      <c r="AS63" s="846"/>
      <c r="AT63" s="846"/>
      <c r="AU63" s="846"/>
      <c r="AV63" s="846"/>
      <c r="AW63" s="846"/>
      <c r="AX63" s="846"/>
      <c r="AY63" s="846"/>
      <c r="AZ63" s="850"/>
      <c r="BA63" s="850"/>
      <c r="BB63" s="850"/>
      <c r="BC63" s="850"/>
      <c r="BD63" s="850"/>
      <c r="BE63" s="851"/>
      <c r="BF63" s="851"/>
      <c r="BG63" s="851"/>
      <c r="BH63" s="851"/>
      <c r="BI63" s="852"/>
      <c r="BJ63" s="853" t="s">
        <v>404</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408</v>
      </c>
      <c r="B66" s="728"/>
      <c r="C66" s="728"/>
      <c r="D66" s="728"/>
      <c r="E66" s="728"/>
      <c r="F66" s="728"/>
      <c r="G66" s="728"/>
      <c r="H66" s="728"/>
      <c r="I66" s="728"/>
      <c r="J66" s="728"/>
      <c r="K66" s="728"/>
      <c r="L66" s="728"/>
      <c r="M66" s="728"/>
      <c r="N66" s="728"/>
      <c r="O66" s="728"/>
      <c r="P66" s="729"/>
      <c r="Q66" s="733" t="s">
        <v>409</v>
      </c>
      <c r="R66" s="734"/>
      <c r="S66" s="734"/>
      <c r="T66" s="734"/>
      <c r="U66" s="735"/>
      <c r="V66" s="733" t="s">
        <v>410</v>
      </c>
      <c r="W66" s="734"/>
      <c r="X66" s="734"/>
      <c r="Y66" s="734"/>
      <c r="Z66" s="735"/>
      <c r="AA66" s="733" t="s">
        <v>411</v>
      </c>
      <c r="AB66" s="734"/>
      <c r="AC66" s="734"/>
      <c r="AD66" s="734"/>
      <c r="AE66" s="735"/>
      <c r="AF66" s="856" t="s">
        <v>412</v>
      </c>
      <c r="AG66" s="815"/>
      <c r="AH66" s="815"/>
      <c r="AI66" s="815"/>
      <c r="AJ66" s="857"/>
      <c r="AK66" s="733" t="s">
        <v>413</v>
      </c>
      <c r="AL66" s="728"/>
      <c r="AM66" s="728"/>
      <c r="AN66" s="728"/>
      <c r="AO66" s="729"/>
      <c r="AP66" s="733" t="s">
        <v>414</v>
      </c>
      <c r="AQ66" s="734"/>
      <c r="AR66" s="734"/>
      <c r="AS66" s="734"/>
      <c r="AT66" s="735"/>
      <c r="AU66" s="733" t="s">
        <v>415</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590</v>
      </c>
      <c r="C68" s="872"/>
      <c r="D68" s="872"/>
      <c r="E68" s="872"/>
      <c r="F68" s="872"/>
      <c r="G68" s="872"/>
      <c r="H68" s="872"/>
      <c r="I68" s="872"/>
      <c r="J68" s="872"/>
      <c r="K68" s="872"/>
      <c r="L68" s="872"/>
      <c r="M68" s="872"/>
      <c r="N68" s="872"/>
      <c r="O68" s="872"/>
      <c r="P68" s="873"/>
      <c r="Q68" s="874">
        <v>117801</v>
      </c>
      <c r="R68" s="868"/>
      <c r="S68" s="868"/>
      <c r="T68" s="868"/>
      <c r="U68" s="868"/>
      <c r="V68" s="868">
        <v>115464</v>
      </c>
      <c r="W68" s="868"/>
      <c r="X68" s="868"/>
      <c r="Y68" s="868"/>
      <c r="Z68" s="868"/>
      <c r="AA68" s="868">
        <f>Q68-V68</f>
        <v>2337</v>
      </c>
      <c r="AB68" s="868"/>
      <c r="AC68" s="868"/>
      <c r="AD68" s="868"/>
      <c r="AE68" s="868"/>
      <c r="AF68" s="868">
        <v>2337</v>
      </c>
      <c r="AG68" s="868"/>
      <c r="AH68" s="868"/>
      <c r="AI68" s="868"/>
      <c r="AJ68" s="868"/>
      <c r="AK68" s="868">
        <v>0</v>
      </c>
      <c r="AL68" s="868"/>
      <c r="AM68" s="868"/>
      <c r="AN68" s="868"/>
      <c r="AO68" s="868"/>
      <c r="AP68" s="868">
        <v>0</v>
      </c>
      <c r="AQ68" s="868"/>
      <c r="AR68" s="868"/>
      <c r="AS68" s="868"/>
      <c r="AT68" s="868"/>
      <c r="AU68" s="868">
        <v>0</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591</v>
      </c>
      <c r="C69" s="876"/>
      <c r="D69" s="876"/>
      <c r="E69" s="876"/>
      <c r="F69" s="876"/>
      <c r="G69" s="876"/>
      <c r="H69" s="876"/>
      <c r="I69" s="876"/>
      <c r="J69" s="876"/>
      <c r="K69" s="876"/>
      <c r="L69" s="876"/>
      <c r="M69" s="876"/>
      <c r="N69" s="876"/>
      <c r="O69" s="876"/>
      <c r="P69" s="877"/>
      <c r="Q69" s="878">
        <v>42231</v>
      </c>
      <c r="R69" s="832"/>
      <c r="S69" s="832"/>
      <c r="T69" s="832"/>
      <c r="U69" s="832"/>
      <c r="V69" s="832">
        <v>36671</v>
      </c>
      <c r="W69" s="832"/>
      <c r="X69" s="832"/>
      <c r="Y69" s="832"/>
      <c r="Z69" s="832"/>
      <c r="AA69" s="832">
        <f t="shared" ref="AA69:AA71" si="0">Q69-V69</f>
        <v>5560</v>
      </c>
      <c r="AB69" s="832"/>
      <c r="AC69" s="832"/>
      <c r="AD69" s="832"/>
      <c r="AE69" s="832"/>
      <c r="AF69" s="832">
        <v>15130</v>
      </c>
      <c r="AG69" s="832"/>
      <c r="AH69" s="832"/>
      <c r="AI69" s="832"/>
      <c r="AJ69" s="832"/>
      <c r="AK69" s="832">
        <v>0</v>
      </c>
      <c r="AL69" s="832"/>
      <c r="AM69" s="832"/>
      <c r="AN69" s="832"/>
      <c r="AO69" s="832"/>
      <c r="AP69" s="832">
        <v>68293</v>
      </c>
      <c r="AQ69" s="832"/>
      <c r="AR69" s="832"/>
      <c r="AS69" s="832"/>
      <c r="AT69" s="832"/>
      <c r="AU69" s="832">
        <v>0</v>
      </c>
      <c r="AV69" s="832"/>
      <c r="AW69" s="832"/>
      <c r="AX69" s="832"/>
      <c r="AY69" s="832"/>
      <c r="AZ69" s="834"/>
      <c r="BA69" s="834"/>
      <c r="BB69" s="834"/>
      <c r="BC69" s="834"/>
      <c r="BD69" s="835"/>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t="s">
        <v>592</v>
      </c>
      <c r="C70" s="876"/>
      <c r="D70" s="876"/>
      <c r="E70" s="876"/>
      <c r="F70" s="876"/>
      <c r="G70" s="876"/>
      <c r="H70" s="876"/>
      <c r="I70" s="876"/>
      <c r="J70" s="876"/>
      <c r="K70" s="876"/>
      <c r="L70" s="876"/>
      <c r="M70" s="876"/>
      <c r="N70" s="876"/>
      <c r="O70" s="876"/>
      <c r="P70" s="877"/>
      <c r="Q70" s="878">
        <v>4957</v>
      </c>
      <c r="R70" s="832"/>
      <c r="S70" s="832"/>
      <c r="T70" s="832"/>
      <c r="U70" s="832"/>
      <c r="V70" s="832">
        <v>4411</v>
      </c>
      <c r="W70" s="832"/>
      <c r="X70" s="832"/>
      <c r="Y70" s="832"/>
      <c r="Z70" s="832"/>
      <c r="AA70" s="832">
        <f t="shared" si="0"/>
        <v>546</v>
      </c>
      <c r="AB70" s="832"/>
      <c r="AC70" s="832"/>
      <c r="AD70" s="832"/>
      <c r="AE70" s="832"/>
      <c r="AF70" s="832">
        <v>546</v>
      </c>
      <c r="AG70" s="832"/>
      <c r="AH70" s="832"/>
      <c r="AI70" s="832"/>
      <c r="AJ70" s="832"/>
      <c r="AK70" s="832">
        <v>0</v>
      </c>
      <c r="AL70" s="832"/>
      <c r="AM70" s="832"/>
      <c r="AN70" s="832"/>
      <c r="AO70" s="832"/>
      <c r="AP70" s="832">
        <v>0</v>
      </c>
      <c r="AQ70" s="832"/>
      <c r="AR70" s="832"/>
      <c r="AS70" s="832"/>
      <c r="AT70" s="832"/>
      <c r="AU70" s="832">
        <v>0</v>
      </c>
      <c r="AV70" s="832"/>
      <c r="AW70" s="832"/>
      <c r="AX70" s="832"/>
      <c r="AY70" s="832"/>
      <c r="AZ70" s="834"/>
      <c r="BA70" s="834"/>
      <c r="BB70" s="834"/>
      <c r="BC70" s="834"/>
      <c r="BD70" s="835"/>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t="s">
        <v>593</v>
      </c>
      <c r="C71" s="876"/>
      <c r="D71" s="876"/>
      <c r="E71" s="876"/>
      <c r="F71" s="876"/>
      <c r="G71" s="876"/>
      <c r="H71" s="876"/>
      <c r="I71" s="876"/>
      <c r="J71" s="876"/>
      <c r="K71" s="876"/>
      <c r="L71" s="876"/>
      <c r="M71" s="876"/>
      <c r="N71" s="876"/>
      <c r="O71" s="876"/>
      <c r="P71" s="877"/>
      <c r="Q71" s="878">
        <v>1038597</v>
      </c>
      <c r="R71" s="832"/>
      <c r="S71" s="832"/>
      <c r="T71" s="832"/>
      <c r="U71" s="832"/>
      <c r="V71" s="832">
        <v>1027786</v>
      </c>
      <c r="W71" s="832"/>
      <c r="X71" s="832"/>
      <c r="Y71" s="832"/>
      <c r="Z71" s="832"/>
      <c r="AA71" s="832">
        <f t="shared" si="0"/>
        <v>10811</v>
      </c>
      <c r="AB71" s="832"/>
      <c r="AC71" s="832"/>
      <c r="AD71" s="832"/>
      <c r="AE71" s="832"/>
      <c r="AF71" s="832">
        <v>10811</v>
      </c>
      <c r="AG71" s="832"/>
      <c r="AH71" s="832"/>
      <c r="AI71" s="832"/>
      <c r="AJ71" s="832"/>
      <c r="AK71" s="832">
        <v>0</v>
      </c>
      <c r="AL71" s="832"/>
      <c r="AM71" s="832"/>
      <c r="AN71" s="832"/>
      <c r="AO71" s="832"/>
      <c r="AP71" s="832">
        <v>0</v>
      </c>
      <c r="AQ71" s="832"/>
      <c r="AR71" s="832"/>
      <c r="AS71" s="832"/>
      <c r="AT71" s="832"/>
      <c r="AU71" s="832">
        <v>0</v>
      </c>
      <c r="AV71" s="832"/>
      <c r="AW71" s="832"/>
      <c r="AX71" s="832"/>
      <c r="AY71" s="832"/>
      <c r="AZ71" s="834"/>
      <c r="BA71" s="834"/>
      <c r="BB71" s="834"/>
      <c r="BC71" s="834"/>
      <c r="BD71" s="835"/>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c r="C72" s="876"/>
      <c r="D72" s="876"/>
      <c r="E72" s="876"/>
      <c r="F72" s="876"/>
      <c r="G72" s="876"/>
      <c r="H72" s="876"/>
      <c r="I72" s="876"/>
      <c r="J72" s="876"/>
      <c r="K72" s="876"/>
      <c r="L72" s="876"/>
      <c r="M72" s="876"/>
      <c r="N72" s="876"/>
      <c r="O72" s="876"/>
      <c r="P72" s="877"/>
      <c r="Q72" s="878"/>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2"/>
      <c r="AY72" s="832"/>
      <c r="AZ72" s="834"/>
      <c r="BA72" s="834"/>
      <c r="BB72" s="834"/>
      <c r="BC72" s="834"/>
      <c r="BD72" s="835"/>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c r="C73" s="876"/>
      <c r="D73" s="876"/>
      <c r="E73" s="876"/>
      <c r="F73" s="876"/>
      <c r="G73" s="876"/>
      <c r="H73" s="876"/>
      <c r="I73" s="876"/>
      <c r="J73" s="876"/>
      <c r="K73" s="876"/>
      <c r="L73" s="876"/>
      <c r="M73" s="876"/>
      <c r="N73" s="876"/>
      <c r="O73" s="876"/>
      <c r="P73" s="877"/>
      <c r="Q73" s="878"/>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2"/>
      <c r="AY73" s="832"/>
      <c r="AZ73" s="834"/>
      <c r="BA73" s="834"/>
      <c r="BB73" s="834"/>
      <c r="BC73" s="834"/>
      <c r="BD73" s="835"/>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c r="C74" s="876"/>
      <c r="D74" s="876"/>
      <c r="E74" s="876"/>
      <c r="F74" s="876"/>
      <c r="G74" s="876"/>
      <c r="H74" s="876"/>
      <c r="I74" s="876"/>
      <c r="J74" s="876"/>
      <c r="K74" s="876"/>
      <c r="L74" s="876"/>
      <c r="M74" s="876"/>
      <c r="N74" s="876"/>
      <c r="O74" s="876"/>
      <c r="P74" s="877"/>
      <c r="Q74" s="878"/>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34"/>
      <c r="BA74" s="834"/>
      <c r="BB74" s="834"/>
      <c r="BC74" s="834"/>
      <c r="BD74" s="835"/>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c r="C75" s="876"/>
      <c r="D75" s="876"/>
      <c r="E75" s="876"/>
      <c r="F75" s="876"/>
      <c r="G75" s="876"/>
      <c r="H75" s="876"/>
      <c r="I75" s="876"/>
      <c r="J75" s="876"/>
      <c r="K75" s="876"/>
      <c r="L75" s="876"/>
      <c r="M75" s="876"/>
      <c r="N75" s="876"/>
      <c r="O75" s="876"/>
      <c r="P75" s="877"/>
      <c r="Q75" s="879"/>
      <c r="R75" s="880"/>
      <c r="S75" s="880"/>
      <c r="T75" s="880"/>
      <c r="U75" s="836"/>
      <c r="V75" s="881"/>
      <c r="W75" s="880"/>
      <c r="X75" s="880"/>
      <c r="Y75" s="880"/>
      <c r="Z75" s="836"/>
      <c r="AA75" s="881"/>
      <c r="AB75" s="880"/>
      <c r="AC75" s="880"/>
      <c r="AD75" s="880"/>
      <c r="AE75" s="836"/>
      <c r="AF75" s="881"/>
      <c r="AG75" s="880"/>
      <c r="AH75" s="880"/>
      <c r="AI75" s="880"/>
      <c r="AJ75" s="836"/>
      <c r="AK75" s="881"/>
      <c r="AL75" s="880"/>
      <c r="AM75" s="880"/>
      <c r="AN75" s="880"/>
      <c r="AO75" s="836"/>
      <c r="AP75" s="881"/>
      <c r="AQ75" s="880"/>
      <c r="AR75" s="880"/>
      <c r="AS75" s="880"/>
      <c r="AT75" s="836"/>
      <c r="AU75" s="881"/>
      <c r="AV75" s="880"/>
      <c r="AW75" s="880"/>
      <c r="AX75" s="880"/>
      <c r="AY75" s="836"/>
      <c r="AZ75" s="834"/>
      <c r="BA75" s="834"/>
      <c r="BB75" s="834"/>
      <c r="BC75" s="834"/>
      <c r="BD75" s="835"/>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c r="C76" s="876"/>
      <c r="D76" s="876"/>
      <c r="E76" s="876"/>
      <c r="F76" s="876"/>
      <c r="G76" s="876"/>
      <c r="H76" s="876"/>
      <c r="I76" s="876"/>
      <c r="J76" s="876"/>
      <c r="K76" s="876"/>
      <c r="L76" s="876"/>
      <c r="M76" s="876"/>
      <c r="N76" s="876"/>
      <c r="O76" s="876"/>
      <c r="P76" s="877"/>
      <c r="Q76" s="879"/>
      <c r="R76" s="880"/>
      <c r="S76" s="880"/>
      <c r="T76" s="880"/>
      <c r="U76" s="836"/>
      <c r="V76" s="881"/>
      <c r="W76" s="880"/>
      <c r="X76" s="880"/>
      <c r="Y76" s="880"/>
      <c r="Z76" s="836"/>
      <c r="AA76" s="881"/>
      <c r="AB76" s="880"/>
      <c r="AC76" s="880"/>
      <c r="AD76" s="880"/>
      <c r="AE76" s="836"/>
      <c r="AF76" s="881"/>
      <c r="AG76" s="880"/>
      <c r="AH76" s="880"/>
      <c r="AI76" s="880"/>
      <c r="AJ76" s="836"/>
      <c r="AK76" s="881"/>
      <c r="AL76" s="880"/>
      <c r="AM76" s="880"/>
      <c r="AN76" s="880"/>
      <c r="AO76" s="836"/>
      <c r="AP76" s="881"/>
      <c r="AQ76" s="880"/>
      <c r="AR76" s="880"/>
      <c r="AS76" s="880"/>
      <c r="AT76" s="836"/>
      <c r="AU76" s="881"/>
      <c r="AV76" s="880"/>
      <c r="AW76" s="880"/>
      <c r="AX76" s="880"/>
      <c r="AY76" s="836"/>
      <c r="AZ76" s="834"/>
      <c r="BA76" s="834"/>
      <c r="BB76" s="834"/>
      <c r="BC76" s="834"/>
      <c r="BD76" s="835"/>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c r="C77" s="876"/>
      <c r="D77" s="876"/>
      <c r="E77" s="876"/>
      <c r="F77" s="876"/>
      <c r="G77" s="876"/>
      <c r="H77" s="876"/>
      <c r="I77" s="876"/>
      <c r="J77" s="876"/>
      <c r="K77" s="876"/>
      <c r="L77" s="876"/>
      <c r="M77" s="876"/>
      <c r="N77" s="876"/>
      <c r="O77" s="876"/>
      <c r="P77" s="877"/>
      <c r="Q77" s="879"/>
      <c r="R77" s="880"/>
      <c r="S77" s="880"/>
      <c r="T77" s="880"/>
      <c r="U77" s="836"/>
      <c r="V77" s="881"/>
      <c r="W77" s="880"/>
      <c r="X77" s="880"/>
      <c r="Y77" s="880"/>
      <c r="Z77" s="836"/>
      <c r="AA77" s="881"/>
      <c r="AB77" s="880"/>
      <c r="AC77" s="880"/>
      <c r="AD77" s="880"/>
      <c r="AE77" s="836"/>
      <c r="AF77" s="881"/>
      <c r="AG77" s="880"/>
      <c r="AH77" s="880"/>
      <c r="AI77" s="880"/>
      <c r="AJ77" s="836"/>
      <c r="AK77" s="881"/>
      <c r="AL77" s="880"/>
      <c r="AM77" s="880"/>
      <c r="AN77" s="880"/>
      <c r="AO77" s="836"/>
      <c r="AP77" s="881"/>
      <c r="AQ77" s="880"/>
      <c r="AR77" s="880"/>
      <c r="AS77" s="880"/>
      <c r="AT77" s="836"/>
      <c r="AU77" s="881"/>
      <c r="AV77" s="880"/>
      <c r="AW77" s="880"/>
      <c r="AX77" s="880"/>
      <c r="AY77" s="836"/>
      <c r="AZ77" s="834"/>
      <c r="BA77" s="834"/>
      <c r="BB77" s="834"/>
      <c r="BC77" s="834"/>
      <c r="BD77" s="835"/>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c r="C78" s="876"/>
      <c r="D78" s="876"/>
      <c r="E78" s="876"/>
      <c r="F78" s="876"/>
      <c r="G78" s="876"/>
      <c r="H78" s="876"/>
      <c r="I78" s="876"/>
      <c r="J78" s="876"/>
      <c r="K78" s="876"/>
      <c r="L78" s="876"/>
      <c r="M78" s="876"/>
      <c r="N78" s="876"/>
      <c r="O78" s="876"/>
      <c r="P78" s="877"/>
      <c r="Q78" s="878"/>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4"/>
      <c r="BA78" s="834"/>
      <c r="BB78" s="834"/>
      <c r="BC78" s="834"/>
      <c r="BD78" s="835"/>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c r="C79" s="876"/>
      <c r="D79" s="876"/>
      <c r="E79" s="876"/>
      <c r="F79" s="876"/>
      <c r="G79" s="876"/>
      <c r="H79" s="876"/>
      <c r="I79" s="876"/>
      <c r="J79" s="876"/>
      <c r="K79" s="876"/>
      <c r="L79" s="876"/>
      <c r="M79" s="876"/>
      <c r="N79" s="876"/>
      <c r="O79" s="876"/>
      <c r="P79" s="877"/>
      <c r="Q79" s="878"/>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4"/>
      <c r="BA79" s="834"/>
      <c r="BB79" s="834"/>
      <c r="BC79" s="834"/>
      <c r="BD79" s="835"/>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4"/>
      <c r="BA80" s="834"/>
      <c r="BB80" s="834"/>
      <c r="BC80" s="834"/>
      <c r="BD80" s="835"/>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4"/>
      <c r="BA81" s="834"/>
      <c r="BB81" s="834"/>
      <c r="BC81" s="834"/>
      <c r="BD81" s="835"/>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4"/>
      <c r="BA82" s="834"/>
      <c r="BB82" s="834"/>
      <c r="BC82" s="834"/>
      <c r="BD82" s="835"/>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4"/>
      <c r="BA83" s="834"/>
      <c r="BB83" s="834"/>
      <c r="BC83" s="834"/>
      <c r="BD83" s="835"/>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4"/>
      <c r="BA84" s="834"/>
      <c r="BB84" s="834"/>
      <c r="BC84" s="834"/>
      <c r="BD84" s="835"/>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4"/>
      <c r="BA85" s="834"/>
      <c r="BB85" s="834"/>
      <c r="BC85" s="834"/>
      <c r="BD85" s="835"/>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4"/>
      <c r="BA86" s="834"/>
      <c r="BB86" s="834"/>
      <c r="BC86" s="834"/>
      <c r="BD86" s="835"/>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391</v>
      </c>
      <c r="B88" s="789" t="s">
        <v>416</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c r="AQ88" s="846"/>
      <c r="AR88" s="846"/>
      <c r="AS88" s="846"/>
      <c r="AT88" s="846"/>
      <c r="AU88" s="846"/>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417</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c r="CS102" s="854"/>
      <c r="CT102" s="854"/>
      <c r="CU102" s="854"/>
      <c r="CV102" s="893"/>
      <c r="CW102" s="892"/>
      <c r="CX102" s="854"/>
      <c r="CY102" s="854"/>
      <c r="CZ102" s="854"/>
      <c r="DA102" s="893"/>
      <c r="DB102" s="892"/>
      <c r="DC102" s="854"/>
      <c r="DD102" s="854"/>
      <c r="DE102" s="854"/>
      <c r="DF102" s="893"/>
      <c r="DG102" s="892"/>
      <c r="DH102" s="854"/>
      <c r="DI102" s="854"/>
      <c r="DJ102" s="854"/>
      <c r="DK102" s="893"/>
      <c r="DL102" s="892"/>
      <c r="DM102" s="854"/>
      <c r="DN102" s="854"/>
      <c r="DO102" s="854"/>
      <c r="DP102" s="893"/>
      <c r="DQ102" s="892"/>
      <c r="DR102" s="854"/>
      <c r="DS102" s="854"/>
      <c r="DT102" s="854"/>
      <c r="DU102" s="893"/>
      <c r="DV102" s="789"/>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418</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419</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422</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423</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424</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425</v>
      </c>
      <c r="AB109" s="895"/>
      <c r="AC109" s="895"/>
      <c r="AD109" s="895"/>
      <c r="AE109" s="896"/>
      <c r="AF109" s="894" t="s">
        <v>426</v>
      </c>
      <c r="AG109" s="895"/>
      <c r="AH109" s="895"/>
      <c r="AI109" s="895"/>
      <c r="AJ109" s="896"/>
      <c r="AK109" s="894" t="s">
        <v>309</v>
      </c>
      <c r="AL109" s="895"/>
      <c r="AM109" s="895"/>
      <c r="AN109" s="895"/>
      <c r="AO109" s="896"/>
      <c r="AP109" s="894" t="s">
        <v>427</v>
      </c>
      <c r="AQ109" s="895"/>
      <c r="AR109" s="895"/>
      <c r="AS109" s="895"/>
      <c r="AT109" s="897"/>
      <c r="AU109" s="914" t="s">
        <v>424</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425</v>
      </c>
      <c r="BR109" s="895"/>
      <c r="BS109" s="895"/>
      <c r="BT109" s="895"/>
      <c r="BU109" s="896"/>
      <c r="BV109" s="894" t="s">
        <v>426</v>
      </c>
      <c r="BW109" s="895"/>
      <c r="BX109" s="895"/>
      <c r="BY109" s="895"/>
      <c r="BZ109" s="896"/>
      <c r="CA109" s="894" t="s">
        <v>309</v>
      </c>
      <c r="CB109" s="895"/>
      <c r="CC109" s="895"/>
      <c r="CD109" s="895"/>
      <c r="CE109" s="896"/>
      <c r="CF109" s="915" t="s">
        <v>427</v>
      </c>
      <c r="CG109" s="915"/>
      <c r="CH109" s="915"/>
      <c r="CI109" s="915"/>
      <c r="CJ109" s="915"/>
      <c r="CK109" s="894" t="s">
        <v>428</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425</v>
      </c>
      <c r="DH109" s="895"/>
      <c r="DI109" s="895"/>
      <c r="DJ109" s="895"/>
      <c r="DK109" s="896"/>
      <c r="DL109" s="894" t="s">
        <v>426</v>
      </c>
      <c r="DM109" s="895"/>
      <c r="DN109" s="895"/>
      <c r="DO109" s="895"/>
      <c r="DP109" s="896"/>
      <c r="DQ109" s="894" t="s">
        <v>309</v>
      </c>
      <c r="DR109" s="895"/>
      <c r="DS109" s="895"/>
      <c r="DT109" s="895"/>
      <c r="DU109" s="896"/>
      <c r="DV109" s="894" t="s">
        <v>427</v>
      </c>
      <c r="DW109" s="895"/>
      <c r="DX109" s="895"/>
      <c r="DY109" s="895"/>
      <c r="DZ109" s="897"/>
    </row>
    <row r="110" spans="1:131" s="230" customFormat="1" ht="26.25" customHeight="1" x14ac:dyDescent="0.15">
      <c r="A110" s="898" t="s">
        <v>429</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25286412</v>
      </c>
      <c r="AB110" s="902"/>
      <c r="AC110" s="902"/>
      <c r="AD110" s="902"/>
      <c r="AE110" s="903"/>
      <c r="AF110" s="904">
        <v>25074285</v>
      </c>
      <c r="AG110" s="902"/>
      <c r="AH110" s="902"/>
      <c r="AI110" s="902"/>
      <c r="AJ110" s="903"/>
      <c r="AK110" s="904">
        <v>25251368</v>
      </c>
      <c r="AL110" s="902"/>
      <c r="AM110" s="902"/>
      <c r="AN110" s="902"/>
      <c r="AO110" s="903"/>
      <c r="AP110" s="905">
        <v>7.1</v>
      </c>
      <c r="AQ110" s="906"/>
      <c r="AR110" s="906"/>
      <c r="AS110" s="906"/>
      <c r="AT110" s="907"/>
      <c r="AU110" s="908" t="s">
        <v>75</v>
      </c>
      <c r="AV110" s="909"/>
      <c r="AW110" s="909"/>
      <c r="AX110" s="909"/>
      <c r="AY110" s="909"/>
      <c r="AZ110" s="931" t="s">
        <v>430</v>
      </c>
      <c r="BA110" s="899"/>
      <c r="BB110" s="899"/>
      <c r="BC110" s="899"/>
      <c r="BD110" s="899"/>
      <c r="BE110" s="899"/>
      <c r="BF110" s="899"/>
      <c r="BG110" s="899"/>
      <c r="BH110" s="899"/>
      <c r="BI110" s="899"/>
      <c r="BJ110" s="899"/>
      <c r="BK110" s="899"/>
      <c r="BL110" s="899"/>
      <c r="BM110" s="899"/>
      <c r="BN110" s="899"/>
      <c r="BO110" s="899"/>
      <c r="BP110" s="900"/>
      <c r="BQ110" s="932">
        <v>1031629544</v>
      </c>
      <c r="BR110" s="933"/>
      <c r="BS110" s="933"/>
      <c r="BT110" s="933"/>
      <c r="BU110" s="933"/>
      <c r="BV110" s="933">
        <v>1037830385</v>
      </c>
      <c r="BW110" s="933"/>
      <c r="BX110" s="933"/>
      <c r="BY110" s="933"/>
      <c r="BZ110" s="933"/>
      <c r="CA110" s="933">
        <v>1060051770</v>
      </c>
      <c r="CB110" s="933"/>
      <c r="CC110" s="933"/>
      <c r="CD110" s="933"/>
      <c r="CE110" s="933"/>
      <c r="CF110" s="946">
        <v>297.39999999999998</v>
      </c>
      <c r="CG110" s="947"/>
      <c r="CH110" s="947"/>
      <c r="CI110" s="947"/>
      <c r="CJ110" s="947"/>
      <c r="CK110" s="948" t="s">
        <v>431</v>
      </c>
      <c r="CL110" s="949"/>
      <c r="CM110" s="931" t="s">
        <v>432</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v>7237688</v>
      </c>
      <c r="DH110" s="933"/>
      <c r="DI110" s="933"/>
      <c r="DJ110" s="933"/>
      <c r="DK110" s="933"/>
      <c r="DL110" s="933">
        <v>6366514</v>
      </c>
      <c r="DM110" s="933"/>
      <c r="DN110" s="933"/>
      <c r="DO110" s="933"/>
      <c r="DP110" s="933"/>
      <c r="DQ110" s="933">
        <v>5668466</v>
      </c>
      <c r="DR110" s="933"/>
      <c r="DS110" s="933"/>
      <c r="DT110" s="933"/>
      <c r="DU110" s="933"/>
      <c r="DV110" s="934">
        <v>1.6</v>
      </c>
      <c r="DW110" s="934"/>
      <c r="DX110" s="934"/>
      <c r="DY110" s="934"/>
      <c r="DZ110" s="935"/>
    </row>
    <row r="111" spans="1:131" s="230" customFormat="1" ht="26.25" customHeight="1" x14ac:dyDescent="0.15">
      <c r="A111" s="936" t="s">
        <v>433</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v>7983750</v>
      </c>
      <c r="AB111" s="940"/>
      <c r="AC111" s="940"/>
      <c r="AD111" s="940"/>
      <c r="AE111" s="941"/>
      <c r="AF111" s="942">
        <v>7666720</v>
      </c>
      <c r="AG111" s="940"/>
      <c r="AH111" s="940"/>
      <c r="AI111" s="940"/>
      <c r="AJ111" s="941"/>
      <c r="AK111" s="942">
        <v>5009797</v>
      </c>
      <c r="AL111" s="940"/>
      <c r="AM111" s="940"/>
      <c r="AN111" s="940"/>
      <c r="AO111" s="941"/>
      <c r="AP111" s="943">
        <v>1.4</v>
      </c>
      <c r="AQ111" s="944"/>
      <c r="AR111" s="944"/>
      <c r="AS111" s="944"/>
      <c r="AT111" s="945"/>
      <c r="AU111" s="910"/>
      <c r="AV111" s="911"/>
      <c r="AW111" s="911"/>
      <c r="AX111" s="911"/>
      <c r="AY111" s="911"/>
      <c r="AZ111" s="924" t="s">
        <v>434</v>
      </c>
      <c r="BA111" s="925"/>
      <c r="BB111" s="925"/>
      <c r="BC111" s="925"/>
      <c r="BD111" s="925"/>
      <c r="BE111" s="925"/>
      <c r="BF111" s="925"/>
      <c r="BG111" s="925"/>
      <c r="BH111" s="925"/>
      <c r="BI111" s="925"/>
      <c r="BJ111" s="925"/>
      <c r="BK111" s="925"/>
      <c r="BL111" s="925"/>
      <c r="BM111" s="925"/>
      <c r="BN111" s="925"/>
      <c r="BO111" s="925"/>
      <c r="BP111" s="926"/>
      <c r="BQ111" s="927">
        <v>21077809</v>
      </c>
      <c r="BR111" s="928"/>
      <c r="BS111" s="928"/>
      <c r="BT111" s="928"/>
      <c r="BU111" s="928"/>
      <c r="BV111" s="928">
        <v>18613271</v>
      </c>
      <c r="BW111" s="928"/>
      <c r="BX111" s="928"/>
      <c r="BY111" s="928"/>
      <c r="BZ111" s="928"/>
      <c r="CA111" s="928">
        <v>16142961</v>
      </c>
      <c r="CB111" s="928"/>
      <c r="CC111" s="928"/>
      <c r="CD111" s="928"/>
      <c r="CE111" s="928"/>
      <c r="CF111" s="922">
        <v>4.5</v>
      </c>
      <c r="CG111" s="923"/>
      <c r="CH111" s="923"/>
      <c r="CI111" s="923"/>
      <c r="CJ111" s="923"/>
      <c r="CK111" s="950"/>
      <c r="CL111" s="951"/>
      <c r="CM111" s="924" t="s">
        <v>435</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v>2586953</v>
      </c>
      <c r="DH111" s="928"/>
      <c r="DI111" s="928"/>
      <c r="DJ111" s="928"/>
      <c r="DK111" s="928"/>
      <c r="DL111" s="928">
        <v>2175449</v>
      </c>
      <c r="DM111" s="928"/>
      <c r="DN111" s="928"/>
      <c r="DO111" s="928"/>
      <c r="DP111" s="928"/>
      <c r="DQ111" s="928">
        <v>1756815</v>
      </c>
      <c r="DR111" s="928"/>
      <c r="DS111" s="928"/>
      <c r="DT111" s="928"/>
      <c r="DU111" s="928"/>
      <c r="DV111" s="929">
        <v>0.5</v>
      </c>
      <c r="DW111" s="929"/>
      <c r="DX111" s="929"/>
      <c r="DY111" s="929"/>
      <c r="DZ111" s="930"/>
    </row>
    <row r="112" spans="1:131" s="230" customFormat="1" ht="26.25" customHeight="1" x14ac:dyDescent="0.15">
      <c r="A112" s="954" t="s">
        <v>436</v>
      </c>
      <c r="B112" s="955"/>
      <c r="C112" s="925" t="s">
        <v>437</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v>42505907</v>
      </c>
      <c r="AB112" s="961"/>
      <c r="AC112" s="961"/>
      <c r="AD112" s="961"/>
      <c r="AE112" s="962"/>
      <c r="AF112" s="963">
        <v>42756141</v>
      </c>
      <c r="AG112" s="961"/>
      <c r="AH112" s="961"/>
      <c r="AI112" s="961"/>
      <c r="AJ112" s="962"/>
      <c r="AK112" s="963">
        <v>45447183</v>
      </c>
      <c r="AL112" s="961"/>
      <c r="AM112" s="961"/>
      <c r="AN112" s="961"/>
      <c r="AO112" s="962"/>
      <c r="AP112" s="964">
        <v>12.7</v>
      </c>
      <c r="AQ112" s="965"/>
      <c r="AR112" s="965"/>
      <c r="AS112" s="965"/>
      <c r="AT112" s="966"/>
      <c r="AU112" s="910"/>
      <c r="AV112" s="911"/>
      <c r="AW112" s="911"/>
      <c r="AX112" s="911"/>
      <c r="AY112" s="911"/>
      <c r="AZ112" s="924" t="s">
        <v>438</v>
      </c>
      <c r="BA112" s="925"/>
      <c r="BB112" s="925"/>
      <c r="BC112" s="925"/>
      <c r="BD112" s="925"/>
      <c r="BE112" s="925"/>
      <c r="BF112" s="925"/>
      <c r="BG112" s="925"/>
      <c r="BH112" s="925"/>
      <c r="BI112" s="925"/>
      <c r="BJ112" s="925"/>
      <c r="BK112" s="925"/>
      <c r="BL112" s="925"/>
      <c r="BM112" s="925"/>
      <c r="BN112" s="925"/>
      <c r="BO112" s="925"/>
      <c r="BP112" s="926"/>
      <c r="BQ112" s="927">
        <v>149402362</v>
      </c>
      <c r="BR112" s="928"/>
      <c r="BS112" s="928"/>
      <c r="BT112" s="928"/>
      <c r="BU112" s="928"/>
      <c r="BV112" s="928">
        <v>146904797</v>
      </c>
      <c r="BW112" s="928"/>
      <c r="BX112" s="928"/>
      <c r="BY112" s="928"/>
      <c r="BZ112" s="928"/>
      <c r="CA112" s="928">
        <v>169615034</v>
      </c>
      <c r="CB112" s="928"/>
      <c r="CC112" s="928"/>
      <c r="CD112" s="928"/>
      <c r="CE112" s="928"/>
      <c r="CF112" s="922">
        <v>47.6</v>
      </c>
      <c r="CG112" s="923"/>
      <c r="CH112" s="923"/>
      <c r="CI112" s="923"/>
      <c r="CJ112" s="923"/>
      <c r="CK112" s="950"/>
      <c r="CL112" s="951"/>
      <c r="CM112" s="924" t="s">
        <v>439</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403</v>
      </c>
      <c r="DH112" s="928"/>
      <c r="DI112" s="928"/>
      <c r="DJ112" s="928"/>
      <c r="DK112" s="928"/>
      <c r="DL112" s="928" t="s">
        <v>245</v>
      </c>
      <c r="DM112" s="928"/>
      <c r="DN112" s="928"/>
      <c r="DO112" s="928"/>
      <c r="DP112" s="928"/>
      <c r="DQ112" s="928" t="s">
        <v>403</v>
      </c>
      <c r="DR112" s="928"/>
      <c r="DS112" s="928"/>
      <c r="DT112" s="928"/>
      <c r="DU112" s="928"/>
      <c r="DV112" s="929" t="s">
        <v>403</v>
      </c>
      <c r="DW112" s="929"/>
      <c r="DX112" s="929"/>
      <c r="DY112" s="929"/>
      <c r="DZ112" s="930"/>
    </row>
    <row r="113" spans="1:130" s="230" customFormat="1" ht="26.25" customHeight="1" x14ac:dyDescent="0.15">
      <c r="A113" s="956"/>
      <c r="B113" s="957"/>
      <c r="C113" s="925" t="s">
        <v>440</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12855902</v>
      </c>
      <c r="AB113" s="940"/>
      <c r="AC113" s="940"/>
      <c r="AD113" s="940"/>
      <c r="AE113" s="941"/>
      <c r="AF113" s="942">
        <v>12217035</v>
      </c>
      <c r="AG113" s="940"/>
      <c r="AH113" s="940"/>
      <c r="AI113" s="940"/>
      <c r="AJ113" s="941"/>
      <c r="AK113" s="942">
        <v>11918912</v>
      </c>
      <c r="AL113" s="940"/>
      <c r="AM113" s="940"/>
      <c r="AN113" s="940"/>
      <c r="AO113" s="941"/>
      <c r="AP113" s="943">
        <v>3.3</v>
      </c>
      <c r="AQ113" s="944"/>
      <c r="AR113" s="944"/>
      <c r="AS113" s="944"/>
      <c r="AT113" s="945"/>
      <c r="AU113" s="910"/>
      <c r="AV113" s="911"/>
      <c r="AW113" s="911"/>
      <c r="AX113" s="911"/>
      <c r="AY113" s="911"/>
      <c r="AZ113" s="924" t="s">
        <v>441</v>
      </c>
      <c r="BA113" s="925"/>
      <c r="BB113" s="925"/>
      <c r="BC113" s="925"/>
      <c r="BD113" s="925"/>
      <c r="BE113" s="925"/>
      <c r="BF113" s="925"/>
      <c r="BG113" s="925"/>
      <c r="BH113" s="925"/>
      <c r="BI113" s="925"/>
      <c r="BJ113" s="925"/>
      <c r="BK113" s="925"/>
      <c r="BL113" s="925"/>
      <c r="BM113" s="925"/>
      <c r="BN113" s="925"/>
      <c r="BO113" s="925"/>
      <c r="BP113" s="926"/>
      <c r="BQ113" s="927" t="s">
        <v>442</v>
      </c>
      <c r="BR113" s="928"/>
      <c r="BS113" s="928"/>
      <c r="BT113" s="928"/>
      <c r="BU113" s="928"/>
      <c r="BV113" s="928" t="s">
        <v>245</v>
      </c>
      <c r="BW113" s="928"/>
      <c r="BX113" s="928"/>
      <c r="BY113" s="928"/>
      <c r="BZ113" s="928"/>
      <c r="CA113" s="928" t="s">
        <v>442</v>
      </c>
      <c r="CB113" s="928"/>
      <c r="CC113" s="928"/>
      <c r="CD113" s="928"/>
      <c r="CE113" s="928"/>
      <c r="CF113" s="922" t="s">
        <v>403</v>
      </c>
      <c r="CG113" s="923"/>
      <c r="CH113" s="923"/>
      <c r="CI113" s="923"/>
      <c r="CJ113" s="923"/>
      <c r="CK113" s="950"/>
      <c r="CL113" s="951"/>
      <c r="CM113" s="924" t="s">
        <v>443</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v>8494</v>
      </c>
      <c r="DH113" s="961"/>
      <c r="DI113" s="961"/>
      <c r="DJ113" s="961"/>
      <c r="DK113" s="962"/>
      <c r="DL113" s="963" t="s">
        <v>442</v>
      </c>
      <c r="DM113" s="961"/>
      <c r="DN113" s="961"/>
      <c r="DO113" s="961"/>
      <c r="DP113" s="962"/>
      <c r="DQ113" s="963" t="s">
        <v>403</v>
      </c>
      <c r="DR113" s="961"/>
      <c r="DS113" s="961"/>
      <c r="DT113" s="961"/>
      <c r="DU113" s="962"/>
      <c r="DV113" s="964" t="s">
        <v>444</v>
      </c>
      <c r="DW113" s="965"/>
      <c r="DX113" s="965"/>
      <c r="DY113" s="965"/>
      <c r="DZ113" s="966"/>
    </row>
    <row r="114" spans="1:130" s="230" customFormat="1" ht="26.25" customHeight="1" x14ac:dyDescent="0.15">
      <c r="A114" s="956"/>
      <c r="B114" s="957"/>
      <c r="C114" s="925" t="s">
        <v>445</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t="s">
        <v>245</v>
      </c>
      <c r="AB114" s="961"/>
      <c r="AC114" s="961"/>
      <c r="AD114" s="961"/>
      <c r="AE114" s="962"/>
      <c r="AF114" s="963" t="s">
        <v>403</v>
      </c>
      <c r="AG114" s="961"/>
      <c r="AH114" s="961"/>
      <c r="AI114" s="961"/>
      <c r="AJ114" s="962"/>
      <c r="AK114" s="963" t="s">
        <v>446</v>
      </c>
      <c r="AL114" s="961"/>
      <c r="AM114" s="961"/>
      <c r="AN114" s="961"/>
      <c r="AO114" s="962"/>
      <c r="AP114" s="964" t="s">
        <v>403</v>
      </c>
      <c r="AQ114" s="965"/>
      <c r="AR114" s="965"/>
      <c r="AS114" s="965"/>
      <c r="AT114" s="966"/>
      <c r="AU114" s="910"/>
      <c r="AV114" s="911"/>
      <c r="AW114" s="911"/>
      <c r="AX114" s="911"/>
      <c r="AY114" s="911"/>
      <c r="AZ114" s="924" t="s">
        <v>447</v>
      </c>
      <c r="BA114" s="925"/>
      <c r="BB114" s="925"/>
      <c r="BC114" s="925"/>
      <c r="BD114" s="925"/>
      <c r="BE114" s="925"/>
      <c r="BF114" s="925"/>
      <c r="BG114" s="925"/>
      <c r="BH114" s="925"/>
      <c r="BI114" s="925"/>
      <c r="BJ114" s="925"/>
      <c r="BK114" s="925"/>
      <c r="BL114" s="925"/>
      <c r="BM114" s="925"/>
      <c r="BN114" s="925"/>
      <c r="BO114" s="925"/>
      <c r="BP114" s="926"/>
      <c r="BQ114" s="927">
        <v>101065156</v>
      </c>
      <c r="BR114" s="928"/>
      <c r="BS114" s="928"/>
      <c r="BT114" s="928"/>
      <c r="BU114" s="928"/>
      <c r="BV114" s="928">
        <v>102440196</v>
      </c>
      <c r="BW114" s="928"/>
      <c r="BX114" s="928"/>
      <c r="BY114" s="928"/>
      <c r="BZ114" s="928"/>
      <c r="CA114" s="928">
        <v>100835984</v>
      </c>
      <c r="CB114" s="928"/>
      <c r="CC114" s="928"/>
      <c r="CD114" s="928"/>
      <c r="CE114" s="928"/>
      <c r="CF114" s="922">
        <v>28.3</v>
      </c>
      <c r="CG114" s="923"/>
      <c r="CH114" s="923"/>
      <c r="CI114" s="923"/>
      <c r="CJ114" s="923"/>
      <c r="CK114" s="950"/>
      <c r="CL114" s="951"/>
      <c r="CM114" s="924" t="s">
        <v>448</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403</v>
      </c>
      <c r="DH114" s="961"/>
      <c r="DI114" s="961"/>
      <c r="DJ114" s="961"/>
      <c r="DK114" s="962"/>
      <c r="DL114" s="963" t="s">
        <v>446</v>
      </c>
      <c r="DM114" s="961"/>
      <c r="DN114" s="961"/>
      <c r="DO114" s="961"/>
      <c r="DP114" s="962"/>
      <c r="DQ114" s="963" t="s">
        <v>446</v>
      </c>
      <c r="DR114" s="961"/>
      <c r="DS114" s="961"/>
      <c r="DT114" s="961"/>
      <c r="DU114" s="962"/>
      <c r="DV114" s="964" t="s">
        <v>403</v>
      </c>
      <c r="DW114" s="965"/>
      <c r="DX114" s="965"/>
      <c r="DY114" s="965"/>
      <c r="DZ114" s="966"/>
    </row>
    <row r="115" spans="1:130" s="230" customFormat="1" ht="26.25" customHeight="1" x14ac:dyDescent="0.15">
      <c r="A115" s="956"/>
      <c r="B115" s="957"/>
      <c r="C115" s="925" t="s">
        <v>449</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1720687</v>
      </c>
      <c r="AB115" s="940"/>
      <c r="AC115" s="940"/>
      <c r="AD115" s="940"/>
      <c r="AE115" s="941"/>
      <c r="AF115" s="942">
        <v>1507030</v>
      </c>
      <c r="AG115" s="940"/>
      <c r="AH115" s="940"/>
      <c r="AI115" s="940"/>
      <c r="AJ115" s="941"/>
      <c r="AK115" s="942">
        <v>1515168</v>
      </c>
      <c r="AL115" s="940"/>
      <c r="AM115" s="940"/>
      <c r="AN115" s="940"/>
      <c r="AO115" s="941"/>
      <c r="AP115" s="943">
        <v>0.4</v>
      </c>
      <c r="AQ115" s="944"/>
      <c r="AR115" s="944"/>
      <c r="AS115" s="944"/>
      <c r="AT115" s="945"/>
      <c r="AU115" s="910"/>
      <c r="AV115" s="911"/>
      <c r="AW115" s="911"/>
      <c r="AX115" s="911"/>
      <c r="AY115" s="911"/>
      <c r="AZ115" s="924" t="s">
        <v>450</v>
      </c>
      <c r="BA115" s="925"/>
      <c r="BB115" s="925"/>
      <c r="BC115" s="925"/>
      <c r="BD115" s="925"/>
      <c r="BE115" s="925"/>
      <c r="BF115" s="925"/>
      <c r="BG115" s="925"/>
      <c r="BH115" s="925"/>
      <c r="BI115" s="925"/>
      <c r="BJ115" s="925"/>
      <c r="BK115" s="925"/>
      <c r="BL115" s="925"/>
      <c r="BM115" s="925"/>
      <c r="BN115" s="925"/>
      <c r="BO115" s="925"/>
      <c r="BP115" s="926"/>
      <c r="BQ115" s="927">
        <v>36625</v>
      </c>
      <c r="BR115" s="928"/>
      <c r="BS115" s="928"/>
      <c r="BT115" s="928"/>
      <c r="BU115" s="928"/>
      <c r="BV115" s="928">
        <v>26267</v>
      </c>
      <c r="BW115" s="928"/>
      <c r="BX115" s="928"/>
      <c r="BY115" s="928"/>
      <c r="BZ115" s="928"/>
      <c r="CA115" s="928">
        <v>18074</v>
      </c>
      <c r="CB115" s="928"/>
      <c r="CC115" s="928"/>
      <c r="CD115" s="928"/>
      <c r="CE115" s="928"/>
      <c r="CF115" s="922">
        <v>0</v>
      </c>
      <c r="CG115" s="923"/>
      <c r="CH115" s="923"/>
      <c r="CI115" s="923"/>
      <c r="CJ115" s="923"/>
      <c r="CK115" s="950"/>
      <c r="CL115" s="951"/>
      <c r="CM115" s="924" t="s">
        <v>451</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v>7550705</v>
      </c>
      <c r="DH115" s="961"/>
      <c r="DI115" s="961"/>
      <c r="DJ115" s="961"/>
      <c r="DK115" s="962"/>
      <c r="DL115" s="963">
        <v>6693854</v>
      </c>
      <c r="DM115" s="961"/>
      <c r="DN115" s="961"/>
      <c r="DO115" s="961"/>
      <c r="DP115" s="962"/>
      <c r="DQ115" s="963">
        <v>5814651</v>
      </c>
      <c r="DR115" s="961"/>
      <c r="DS115" s="961"/>
      <c r="DT115" s="961"/>
      <c r="DU115" s="962"/>
      <c r="DV115" s="964">
        <v>1.6</v>
      </c>
      <c r="DW115" s="965"/>
      <c r="DX115" s="965"/>
      <c r="DY115" s="965"/>
      <c r="DZ115" s="966"/>
    </row>
    <row r="116" spans="1:130" s="230" customFormat="1" ht="26.25" customHeight="1" x14ac:dyDescent="0.15">
      <c r="A116" s="958"/>
      <c r="B116" s="959"/>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444</v>
      </c>
      <c r="AB116" s="961"/>
      <c r="AC116" s="961"/>
      <c r="AD116" s="961"/>
      <c r="AE116" s="962"/>
      <c r="AF116" s="963" t="s">
        <v>403</v>
      </c>
      <c r="AG116" s="961"/>
      <c r="AH116" s="961"/>
      <c r="AI116" s="961"/>
      <c r="AJ116" s="962"/>
      <c r="AK116" s="963" t="s">
        <v>446</v>
      </c>
      <c r="AL116" s="961"/>
      <c r="AM116" s="961"/>
      <c r="AN116" s="961"/>
      <c r="AO116" s="962"/>
      <c r="AP116" s="964" t="s">
        <v>446</v>
      </c>
      <c r="AQ116" s="965"/>
      <c r="AR116" s="965"/>
      <c r="AS116" s="965"/>
      <c r="AT116" s="966"/>
      <c r="AU116" s="910"/>
      <c r="AV116" s="911"/>
      <c r="AW116" s="911"/>
      <c r="AX116" s="911"/>
      <c r="AY116" s="911"/>
      <c r="AZ116" s="969" t="s">
        <v>453</v>
      </c>
      <c r="BA116" s="970"/>
      <c r="BB116" s="970"/>
      <c r="BC116" s="970"/>
      <c r="BD116" s="970"/>
      <c r="BE116" s="970"/>
      <c r="BF116" s="970"/>
      <c r="BG116" s="970"/>
      <c r="BH116" s="970"/>
      <c r="BI116" s="970"/>
      <c r="BJ116" s="970"/>
      <c r="BK116" s="970"/>
      <c r="BL116" s="970"/>
      <c r="BM116" s="970"/>
      <c r="BN116" s="970"/>
      <c r="BO116" s="970"/>
      <c r="BP116" s="971"/>
      <c r="BQ116" s="927" t="s">
        <v>403</v>
      </c>
      <c r="BR116" s="928"/>
      <c r="BS116" s="928"/>
      <c r="BT116" s="928"/>
      <c r="BU116" s="928"/>
      <c r="BV116" s="928" t="s">
        <v>403</v>
      </c>
      <c r="BW116" s="928"/>
      <c r="BX116" s="928"/>
      <c r="BY116" s="928"/>
      <c r="BZ116" s="928"/>
      <c r="CA116" s="928" t="s">
        <v>403</v>
      </c>
      <c r="CB116" s="928"/>
      <c r="CC116" s="928"/>
      <c r="CD116" s="928"/>
      <c r="CE116" s="928"/>
      <c r="CF116" s="922" t="s">
        <v>245</v>
      </c>
      <c r="CG116" s="923"/>
      <c r="CH116" s="923"/>
      <c r="CI116" s="923"/>
      <c r="CJ116" s="923"/>
      <c r="CK116" s="950"/>
      <c r="CL116" s="951"/>
      <c r="CM116" s="924" t="s">
        <v>454</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v>3693969</v>
      </c>
      <c r="DH116" s="961"/>
      <c r="DI116" s="961"/>
      <c r="DJ116" s="961"/>
      <c r="DK116" s="962"/>
      <c r="DL116" s="963">
        <v>3377454</v>
      </c>
      <c r="DM116" s="961"/>
      <c r="DN116" s="961"/>
      <c r="DO116" s="961"/>
      <c r="DP116" s="962"/>
      <c r="DQ116" s="963">
        <v>2903029</v>
      </c>
      <c r="DR116" s="961"/>
      <c r="DS116" s="961"/>
      <c r="DT116" s="961"/>
      <c r="DU116" s="962"/>
      <c r="DV116" s="964">
        <v>0.8</v>
      </c>
      <c r="DW116" s="965"/>
      <c r="DX116" s="965"/>
      <c r="DY116" s="965"/>
      <c r="DZ116" s="966"/>
    </row>
    <row r="117" spans="1:130" s="230" customFormat="1" ht="26.25" customHeight="1" x14ac:dyDescent="0.15">
      <c r="A117" s="914" t="s">
        <v>188</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455</v>
      </c>
      <c r="Z117" s="896"/>
      <c r="AA117" s="980">
        <v>90352658</v>
      </c>
      <c r="AB117" s="981"/>
      <c r="AC117" s="981"/>
      <c r="AD117" s="981"/>
      <c r="AE117" s="982"/>
      <c r="AF117" s="983">
        <v>89221211</v>
      </c>
      <c r="AG117" s="981"/>
      <c r="AH117" s="981"/>
      <c r="AI117" s="981"/>
      <c r="AJ117" s="982"/>
      <c r="AK117" s="983">
        <v>89142428</v>
      </c>
      <c r="AL117" s="981"/>
      <c r="AM117" s="981"/>
      <c r="AN117" s="981"/>
      <c r="AO117" s="982"/>
      <c r="AP117" s="984"/>
      <c r="AQ117" s="985"/>
      <c r="AR117" s="985"/>
      <c r="AS117" s="985"/>
      <c r="AT117" s="986"/>
      <c r="AU117" s="910"/>
      <c r="AV117" s="911"/>
      <c r="AW117" s="911"/>
      <c r="AX117" s="911"/>
      <c r="AY117" s="911"/>
      <c r="AZ117" s="976" t="s">
        <v>456</v>
      </c>
      <c r="BA117" s="977"/>
      <c r="BB117" s="977"/>
      <c r="BC117" s="977"/>
      <c r="BD117" s="977"/>
      <c r="BE117" s="977"/>
      <c r="BF117" s="977"/>
      <c r="BG117" s="977"/>
      <c r="BH117" s="977"/>
      <c r="BI117" s="977"/>
      <c r="BJ117" s="977"/>
      <c r="BK117" s="977"/>
      <c r="BL117" s="977"/>
      <c r="BM117" s="977"/>
      <c r="BN117" s="977"/>
      <c r="BO117" s="977"/>
      <c r="BP117" s="978"/>
      <c r="BQ117" s="927" t="s">
        <v>457</v>
      </c>
      <c r="BR117" s="928"/>
      <c r="BS117" s="928"/>
      <c r="BT117" s="928"/>
      <c r="BU117" s="928"/>
      <c r="BV117" s="928" t="s">
        <v>245</v>
      </c>
      <c r="BW117" s="928"/>
      <c r="BX117" s="928"/>
      <c r="BY117" s="928"/>
      <c r="BZ117" s="928"/>
      <c r="CA117" s="928" t="s">
        <v>245</v>
      </c>
      <c r="CB117" s="928"/>
      <c r="CC117" s="928"/>
      <c r="CD117" s="928"/>
      <c r="CE117" s="928"/>
      <c r="CF117" s="922" t="s">
        <v>446</v>
      </c>
      <c r="CG117" s="923"/>
      <c r="CH117" s="923"/>
      <c r="CI117" s="923"/>
      <c r="CJ117" s="923"/>
      <c r="CK117" s="950"/>
      <c r="CL117" s="951"/>
      <c r="CM117" s="924" t="s">
        <v>458</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245</v>
      </c>
      <c r="DH117" s="961"/>
      <c r="DI117" s="961"/>
      <c r="DJ117" s="961"/>
      <c r="DK117" s="962"/>
      <c r="DL117" s="963" t="s">
        <v>245</v>
      </c>
      <c r="DM117" s="961"/>
      <c r="DN117" s="961"/>
      <c r="DO117" s="961"/>
      <c r="DP117" s="962"/>
      <c r="DQ117" s="963" t="s">
        <v>245</v>
      </c>
      <c r="DR117" s="961"/>
      <c r="DS117" s="961"/>
      <c r="DT117" s="961"/>
      <c r="DU117" s="962"/>
      <c r="DV117" s="964" t="s">
        <v>403</v>
      </c>
      <c r="DW117" s="965"/>
      <c r="DX117" s="965"/>
      <c r="DY117" s="965"/>
      <c r="DZ117" s="966"/>
    </row>
    <row r="118" spans="1:130" s="230" customFormat="1" ht="26.25" customHeight="1" x14ac:dyDescent="0.15">
      <c r="A118" s="914" t="s">
        <v>428</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425</v>
      </c>
      <c r="AB118" s="895"/>
      <c r="AC118" s="895"/>
      <c r="AD118" s="895"/>
      <c r="AE118" s="896"/>
      <c r="AF118" s="894" t="s">
        <v>426</v>
      </c>
      <c r="AG118" s="895"/>
      <c r="AH118" s="895"/>
      <c r="AI118" s="895"/>
      <c r="AJ118" s="896"/>
      <c r="AK118" s="894" t="s">
        <v>309</v>
      </c>
      <c r="AL118" s="895"/>
      <c r="AM118" s="895"/>
      <c r="AN118" s="895"/>
      <c r="AO118" s="896"/>
      <c r="AP118" s="972" t="s">
        <v>427</v>
      </c>
      <c r="AQ118" s="973"/>
      <c r="AR118" s="973"/>
      <c r="AS118" s="973"/>
      <c r="AT118" s="974"/>
      <c r="AU118" s="910"/>
      <c r="AV118" s="911"/>
      <c r="AW118" s="911"/>
      <c r="AX118" s="911"/>
      <c r="AY118" s="911"/>
      <c r="AZ118" s="975" t="s">
        <v>459</v>
      </c>
      <c r="BA118" s="967"/>
      <c r="BB118" s="967"/>
      <c r="BC118" s="967"/>
      <c r="BD118" s="967"/>
      <c r="BE118" s="967"/>
      <c r="BF118" s="967"/>
      <c r="BG118" s="967"/>
      <c r="BH118" s="967"/>
      <c r="BI118" s="967"/>
      <c r="BJ118" s="967"/>
      <c r="BK118" s="967"/>
      <c r="BL118" s="967"/>
      <c r="BM118" s="967"/>
      <c r="BN118" s="967"/>
      <c r="BO118" s="967"/>
      <c r="BP118" s="968"/>
      <c r="BQ118" s="1001" t="s">
        <v>403</v>
      </c>
      <c r="BR118" s="1002"/>
      <c r="BS118" s="1002"/>
      <c r="BT118" s="1002"/>
      <c r="BU118" s="1002"/>
      <c r="BV118" s="1002" t="s">
        <v>403</v>
      </c>
      <c r="BW118" s="1002"/>
      <c r="BX118" s="1002"/>
      <c r="BY118" s="1002"/>
      <c r="BZ118" s="1002"/>
      <c r="CA118" s="1002" t="s">
        <v>446</v>
      </c>
      <c r="CB118" s="1002"/>
      <c r="CC118" s="1002"/>
      <c r="CD118" s="1002"/>
      <c r="CE118" s="1002"/>
      <c r="CF118" s="922" t="s">
        <v>446</v>
      </c>
      <c r="CG118" s="923"/>
      <c r="CH118" s="923"/>
      <c r="CI118" s="923"/>
      <c r="CJ118" s="923"/>
      <c r="CK118" s="950"/>
      <c r="CL118" s="951"/>
      <c r="CM118" s="924" t="s">
        <v>460</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446</v>
      </c>
      <c r="DH118" s="961"/>
      <c r="DI118" s="961"/>
      <c r="DJ118" s="961"/>
      <c r="DK118" s="962"/>
      <c r="DL118" s="963" t="s">
        <v>446</v>
      </c>
      <c r="DM118" s="961"/>
      <c r="DN118" s="961"/>
      <c r="DO118" s="961"/>
      <c r="DP118" s="962"/>
      <c r="DQ118" s="963" t="s">
        <v>403</v>
      </c>
      <c r="DR118" s="961"/>
      <c r="DS118" s="961"/>
      <c r="DT118" s="961"/>
      <c r="DU118" s="962"/>
      <c r="DV118" s="964" t="s">
        <v>446</v>
      </c>
      <c r="DW118" s="965"/>
      <c r="DX118" s="965"/>
      <c r="DY118" s="965"/>
      <c r="DZ118" s="966"/>
    </row>
    <row r="119" spans="1:130" s="230" customFormat="1" ht="26.25" customHeight="1" x14ac:dyDescent="0.15">
      <c r="A119" s="1058" t="s">
        <v>431</v>
      </c>
      <c r="B119" s="949"/>
      <c r="C119" s="931" t="s">
        <v>432</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v>832234</v>
      </c>
      <c r="AB119" s="902"/>
      <c r="AC119" s="902"/>
      <c r="AD119" s="902"/>
      <c r="AE119" s="903"/>
      <c r="AF119" s="904">
        <v>649325</v>
      </c>
      <c r="AG119" s="902"/>
      <c r="AH119" s="902"/>
      <c r="AI119" s="902"/>
      <c r="AJ119" s="903"/>
      <c r="AK119" s="904">
        <v>649677</v>
      </c>
      <c r="AL119" s="902"/>
      <c r="AM119" s="902"/>
      <c r="AN119" s="902"/>
      <c r="AO119" s="903"/>
      <c r="AP119" s="905">
        <v>0.2</v>
      </c>
      <c r="AQ119" s="906"/>
      <c r="AR119" s="906"/>
      <c r="AS119" s="906"/>
      <c r="AT119" s="907"/>
      <c r="AU119" s="912"/>
      <c r="AV119" s="913"/>
      <c r="AW119" s="913"/>
      <c r="AX119" s="913"/>
      <c r="AY119" s="913"/>
      <c r="AZ119" s="251" t="s">
        <v>188</v>
      </c>
      <c r="BA119" s="251"/>
      <c r="BB119" s="251"/>
      <c r="BC119" s="251"/>
      <c r="BD119" s="251"/>
      <c r="BE119" s="251"/>
      <c r="BF119" s="251"/>
      <c r="BG119" s="251"/>
      <c r="BH119" s="251"/>
      <c r="BI119" s="251"/>
      <c r="BJ119" s="251"/>
      <c r="BK119" s="251"/>
      <c r="BL119" s="251"/>
      <c r="BM119" s="251"/>
      <c r="BN119" s="251"/>
      <c r="BO119" s="979" t="s">
        <v>461</v>
      </c>
      <c r="BP119" s="1007"/>
      <c r="BQ119" s="1001">
        <v>1303211496</v>
      </c>
      <c r="BR119" s="1002"/>
      <c r="BS119" s="1002"/>
      <c r="BT119" s="1002"/>
      <c r="BU119" s="1002"/>
      <c r="BV119" s="1002">
        <v>1305814916</v>
      </c>
      <c r="BW119" s="1002"/>
      <c r="BX119" s="1002"/>
      <c r="BY119" s="1002"/>
      <c r="BZ119" s="1002"/>
      <c r="CA119" s="1002">
        <v>1346663823</v>
      </c>
      <c r="CB119" s="1002"/>
      <c r="CC119" s="1002"/>
      <c r="CD119" s="1002"/>
      <c r="CE119" s="1002"/>
      <c r="CF119" s="1003"/>
      <c r="CG119" s="1004"/>
      <c r="CH119" s="1004"/>
      <c r="CI119" s="1004"/>
      <c r="CJ119" s="1005"/>
      <c r="CK119" s="952"/>
      <c r="CL119" s="953"/>
      <c r="CM119" s="975" t="s">
        <v>462</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245</v>
      </c>
      <c r="DH119" s="988"/>
      <c r="DI119" s="988"/>
      <c r="DJ119" s="988"/>
      <c r="DK119" s="989"/>
      <c r="DL119" s="987" t="s">
        <v>245</v>
      </c>
      <c r="DM119" s="988"/>
      <c r="DN119" s="988"/>
      <c r="DO119" s="988"/>
      <c r="DP119" s="989"/>
      <c r="DQ119" s="987" t="s">
        <v>446</v>
      </c>
      <c r="DR119" s="988"/>
      <c r="DS119" s="988"/>
      <c r="DT119" s="988"/>
      <c r="DU119" s="989"/>
      <c r="DV119" s="990" t="s">
        <v>403</v>
      </c>
      <c r="DW119" s="991"/>
      <c r="DX119" s="991"/>
      <c r="DY119" s="991"/>
      <c r="DZ119" s="992"/>
    </row>
    <row r="120" spans="1:130" s="230" customFormat="1" ht="26.25" customHeight="1" x14ac:dyDescent="0.15">
      <c r="A120" s="1059"/>
      <c r="B120" s="951"/>
      <c r="C120" s="924" t="s">
        <v>435</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v>277926</v>
      </c>
      <c r="AB120" s="961"/>
      <c r="AC120" s="961"/>
      <c r="AD120" s="961"/>
      <c r="AE120" s="962"/>
      <c r="AF120" s="963">
        <v>277816</v>
      </c>
      <c r="AG120" s="961"/>
      <c r="AH120" s="961"/>
      <c r="AI120" s="961"/>
      <c r="AJ120" s="962"/>
      <c r="AK120" s="963">
        <v>277706</v>
      </c>
      <c r="AL120" s="961"/>
      <c r="AM120" s="961"/>
      <c r="AN120" s="961"/>
      <c r="AO120" s="962"/>
      <c r="AP120" s="964">
        <v>0.1</v>
      </c>
      <c r="AQ120" s="965"/>
      <c r="AR120" s="965"/>
      <c r="AS120" s="965"/>
      <c r="AT120" s="966"/>
      <c r="AU120" s="993" t="s">
        <v>463</v>
      </c>
      <c r="AV120" s="994"/>
      <c r="AW120" s="994"/>
      <c r="AX120" s="994"/>
      <c r="AY120" s="995"/>
      <c r="AZ120" s="931" t="s">
        <v>464</v>
      </c>
      <c r="BA120" s="899"/>
      <c r="BB120" s="899"/>
      <c r="BC120" s="899"/>
      <c r="BD120" s="899"/>
      <c r="BE120" s="899"/>
      <c r="BF120" s="899"/>
      <c r="BG120" s="899"/>
      <c r="BH120" s="899"/>
      <c r="BI120" s="899"/>
      <c r="BJ120" s="899"/>
      <c r="BK120" s="899"/>
      <c r="BL120" s="899"/>
      <c r="BM120" s="899"/>
      <c r="BN120" s="899"/>
      <c r="BO120" s="899"/>
      <c r="BP120" s="900"/>
      <c r="BQ120" s="932">
        <v>220191967</v>
      </c>
      <c r="BR120" s="933"/>
      <c r="BS120" s="933"/>
      <c r="BT120" s="933"/>
      <c r="BU120" s="933"/>
      <c r="BV120" s="933">
        <v>236915969</v>
      </c>
      <c r="BW120" s="933"/>
      <c r="BX120" s="933"/>
      <c r="BY120" s="933"/>
      <c r="BZ120" s="933"/>
      <c r="CA120" s="933">
        <v>260995340</v>
      </c>
      <c r="CB120" s="933"/>
      <c r="CC120" s="933"/>
      <c r="CD120" s="933"/>
      <c r="CE120" s="933"/>
      <c r="CF120" s="946">
        <v>73.2</v>
      </c>
      <c r="CG120" s="947"/>
      <c r="CH120" s="947"/>
      <c r="CI120" s="947"/>
      <c r="CJ120" s="947"/>
      <c r="CK120" s="1008" t="s">
        <v>465</v>
      </c>
      <c r="CL120" s="1009"/>
      <c r="CM120" s="1009"/>
      <c r="CN120" s="1009"/>
      <c r="CO120" s="1010"/>
      <c r="CP120" s="1016" t="s">
        <v>466</v>
      </c>
      <c r="CQ120" s="1017"/>
      <c r="CR120" s="1017"/>
      <c r="CS120" s="1017"/>
      <c r="CT120" s="1017"/>
      <c r="CU120" s="1017"/>
      <c r="CV120" s="1017"/>
      <c r="CW120" s="1017"/>
      <c r="CX120" s="1017"/>
      <c r="CY120" s="1017"/>
      <c r="CZ120" s="1017"/>
      <c r="DA120" s="1017"/>
      <c r="DB120" s="1017"/>
      <c r="DC120" s="1017"/>
      <c r="DD120" s="1017"/>
      <c r="DE120" s="1017"/>
      <c r="DF120" s="1018"/>
      <c r="DG120" s="932">
        <v>112407295</v>
      </c>
      <c r="DH120" s="933"/>
      <c r="DI120" s="933"/>
      <c r="DJ120" s="933"/>
      <c r="DK120" s="933"/>
      <c r="DL120" s="933">
        <v>109197093</v>
      </c>
      <c r="DM120" s="933"/>
      <c r="DN120" s="933"/>
      <c r="DO120" s="933"/>
      <c r="DP120" s="933"/>
      <c r="DQ120" s="933">
        <v>133888358</v>
      </c>
      <c r="DR120" s="933"/>
      <c r="DS120" s="933"/>
      <c r="DT120" s="933"/>
      <c r="DU120" s="933"/>
      <c r="DV120" s="934">
        <v>37.6</v>
      </c>
      <c r="DW120" s="934"/>
      <c r="DX120" s="934"/>
      <c r="DY120" s="934"/>
      <c r="DZ120" s="935"/>
    </row>
    <row r="121" spans="1:130" s="230" customFormat="1" ht="26.25" customHeight="1" x14ac:dyDescent="0.15">
      <c r="A121" s="1059"/>
      <c r="B121" s="951"/>
      <c r="C121" s="976" t="s">
        <v>467</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v>8665</v>
      </c>
      <c r="AB121" s="961"/>
      <c r="AC121" s="961"/>
      <c r="AD121" s="961"/>
      <c r="AE121" s="962"/>
      <c r="AF121" s="963">
        <v>8495</v>
      </c>
      <c r="AG121" s="961"/>
      <c r="AH121" s="961"/>
      <c r="AI121" s="961"/>
      <c r="AJ121" s="962"/>
      <c r="AK121" s="963" t="s">
        <v>446</v>
      </c>
      <c r="AL121" s="961"/>
      <c r="AM121" s="961"/>
      <c r="AN121" s="961"/>
      <c r="AO121" s="962"/>
      <c r="AP121" s="964" t="s">
        <v>446</v>
      </c>
      <c r="AQ121" s="965"/>
      <c r="AR121" s="965"/>
      <c r="AS121" s="965"/>
      <c r="AT121" s="966"/>
      <c r="AU121" s="996"/>
      <c r="AV121" s="997"/>
      <c r="AW121" s="997"/>
      <c r="AX121" s="997"/>
      <c r="AY121" s="998"/>
      <c r="AZ121" s="924" t="s">
        <v>468</v>
      </c>
      <c r="BA121" s="925"/>
      <c r="BB121" s="925"/>
      <c r="BC121" s="925"/>
      <c r="BD121" s="925"/>
      <c r="BE121" s="925"/>
      <c r="BF121" s="925"/>
      <c r="BG121" s="925"/>
      <c r="BH121" s="925"/>
      <c r="BI121" s="925"/>
      <c r="BJ121" s="925"/>
      <c r="BK121" s="925"/>
      <c r="BL121" s="925"/>
      <c r="BM121" s="925"/>
      <c r="BN121" s="925"/>
      <c r="BO121" s="925"/>
      <c r="BP121" s="926"/>
      <c r="BQ121" s="927">
        <v>265157055</v>
      </c>
      <c r="BR121" s="928"/>
      <c r="BS121" s="928"/>
      <c r="BT121" s="928"/>
      <c r="BU121" s="928"/>
      <c r="BV121" s="928">
        <v>260367792</v>
      </c>
      <c r="BW121" s="928"/>
      <c r="BX121" s="928"/>
      <c r="BY121" s="928"/>
      <c r="BZ121" s="928"/>
      <c r="CA121" s="928">
        <v>277577527</v>
      </c>
      <c r="CB121" s="928"/>
      <c r="CC121" s="928"/>
      <c r="CD121" s="928"/>
      <c r="CE121" s="928"/>
      <c r="CF121" s="922">
        <v>77.900000000000006</v>
      </c>
      <c r="CG121" s="923"/>
      <c r="CH121" s="923"/>
      <c r="CI121" s="923"/>
      <c r="CJ121" s="923"/>
      <c r="CK121" s="1011"/>
      <c r="CL121" s="1012"/>
      <c r="CM121" s="1012"/>
      <c r="CN121" s="1012"/>
      <c r="CO121" s="1013"/>
      <c r="CP121" s="1021" t="s">
        <v>469</v>
      </c>
      <c r="CQ121" s="1022"/>
      <c r="CR121" s="1022"/>
      <c r="CS121" s="1022"/>
      <c r="CT121" s="1022"/>
      <c r="CU121" s="1022"/>
      <c r="CV121" s="1022"/>
      <c r="CW121" s="1022"/>
      <c r="CX121" s="1022"/>
      <c r="CY121" s="1022"/>
      <c r="CZ121" s="1022"/>
      <c r="DA121" s="1022"/>
      <c r="DB121" s="1022"/>
      <c r="DC121" s="1022"/>
      <c r="DD121" s="1022"/>
      <c r="DE121" s="1022"/>
      <c r="DF121" s="1023"/>
      <c r="DG121" s="927">
        <v>28458570</v>
      </c>
      <c r="DH121" s="928"/>
      <c r="DI121" s="928"/>
      <c r="DJ121" s="928"/>
      <c r="DK121" s="928"/>
      <c r="DL121" s="928">
        <v>28297651</v>
      </c>
      <c r="DM121" s="928"/>
      <c r="DN121" s="928"/>
      <c r="DO121" s="928"/>
      <c r="DP121" s="928"/>
      <c r="DQ121" s="928">
        <v>26321686</v>
      </c>
      <c r="DR121" s="928"/>
      <c r="DS121" s="928"/>
      <c r="DT121" s="928"/>
      <c r="DU121" s="928"/>
      <c r="DV121" s="929">
        <v>7.4</v>
      </c>
      <c r="DW121" s="929"/>
      <c r="DX121" s="929"/>
      <c r="DY121" s="929"/>
      <c r="DZ121" s="930"/>
    </row>
    <row r="122" spans="1:130" s="230" customFormat="1" ht="26.25" customHeight="1" x14ac:dyDescent="0.15">
      <c r="A122" s="1059"/>
      <c r="B122" s="951"/>
      <c r="C122" s="924" t="s">
        <v>448</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245</v>
      </c>
      <c r="AB122" s="961"/>
      <c r="AC122" s="961"/>
      <c r="AD122" s="961"/>
      <c r="AE122" s="962"/>
      <c r="AF122" s="963" t="s">
        <v>245</v>
      </c>
      <c r="AG122" s="961"/>
      <c r="AH122" s="961"/>
      <c r="AI122" s="961"/>
      <c r="AJ122" s="962"/>
      <c r="AK122" s="963" t="s">
        <v>446</v>
      </c>
      <c r="AL122" s="961"/>
      <c r="AM122" s="961"/>
      <c r="AN122" s="961"/>
      <c r="AO122" s="962"/>
      <c r="AP122" s="964" t="s">
        <v>245</v>
      </c>
      <c r="AQ122" s="965"/>
      <c r="AR122" s="965"/>
      <c r="AS122" s="965"/>
      <c r="AT122" s="966"/>
      <c r="AU122" s="996"/>
      <c r="AV122" s="997"/>
      <c r="AW122" s="997"/>
      <c r="AX122" s="997"/>
      <c r="AY122" s="998"/>
      <c r="AZ122" s="975" t="s">
        <v>470</v>
      </c>
      <c r="BA122" s="967"/>
      <c r="BB122" s="967"/>
      <c r="BC122" s="967"/>
      <c r="BD122" s="967"/>
      <c r="BE122" s="967"/>
      <c r="BF122" s="967"/>
      <c r="BG122" s="967"/>
      <c r="BH122" s="967"/>
      <c r="BI122" s="967"/>
      <c r="BJ122" s="967"/>
      <c r="BK122" s="967"/>
      <c r="BL122" s="967"/>
      <c r="BM122" s="967"/>
      <c r="BN122" s="967"/>
      <c r="BO122" s="967"/>
      <c r="BP122" s="968"/>
      <c r="BQ122" s="1001">
        <v>396618605</v>
      </c>
      <c r="BR122" s="1002"/>
      <c r="BS122" s="1002"/>
      <c r="BT122" s="1002"/>
      <c r="BU122" s="1002"/>
      <c r="BV122" s="1002">
        <v>384700297</v>
      </c>
      <c r="BW122" s="1002"/>
      <c r="BX122" s="1002"/>
      <c r="BY122" s="1002"/>
      <c r="BZ122" s="1002"/>
      <c r="CA122" s="1002">
        <v>368189380</v>
      </c>
      <c r="CB122" s="1002"/>
      <c r="CC122" s="1002"/>
      <c r="CD122" s="1002"/>
      <c r="CE122" s="1002"/>
      <c r="CF122" s="1019">
        <v>103.3</v>
      </c>
      <c r="CG122" s="1020"/>
      <c r="CH122" s="1020"/>
      <c r="CI122" s="1020"/>
      <c r="CJ122" s="1020"/>
      <c r="CK122" s="1011"/>
      <c r="CL122" s="1012"/>
      <c r="CM122" s="1012"/>
      <c r="CN122" s="1012"/>
      <c r="CO122" s="1013"/>
      <c r="CP122" s="1021" t="s">
        <v>471</v>
      </c>
      <c r="CQ122" s="1022"/>
      <c r="CR122" s="1022"/>
      <c r="CS122" s="1022"/>
      <c r="CT122" s="1022"/>
      <c r="CU122" s="1022"/>
      <c r="CV122" s="1022"/>
      <c r="CW122" s="1022"/>
      <c r="CX122" s="1022"/>
      <c r="CY122" s="1022"/>
      <c r="CZ122" s="1022"/>
      <c r="DA122" s="1022"/>
      <c r="DB122" s="1022"/>
      <c r="DC122" s="1022"/>
      <c r="DD122" s="1022"/>
      <c r="DE122" s="1022"/>
      <c r="DF122" s="1023"/>
      <c r="DG122" s="927">
        <v>3850982</v>
      </c>
      <c r="DH122" s="928"/>
      <c r="DI122" s="928"/>
      <c r="DJ122" s="928"/>
      <c r="DK122" s="928"/>
      <c r="DL122" s="928">
        <v>4669913</v>
      </c>
      <c r="DM122" s="928"/>
      <c r="DN122" s="928"/>
      <c r="DO122" s="928"/>
      <c r="DP122" s="928"/>
      <c r="DQ122" s="928">
        <v>4679695</v>
      </c>
      <c r="DR122" s="928"/>
      <c r="DS122" s="928"/>
      <c r="DT122" s="928"/>
      <c r="DU122" s="928"/>
      <c r="DV122" s="929">
        <v>1.3</v>
      </c>
      <c r="DW122" s="929"/>
      <c r="DX122" s="929"/>
      <c r="DY122" s="929"/>
      <c r="DZ122" s="930"/>
    </row>
    <row r="123" spans="1:130" s="230" customFormat="1" ht="26.25" customHeight="1" x14ac:dyDescent="0.15">
      <c r="A123" s="1059"/>
      <c r="B123" s="951"/>
      <c r="C123" s="924" t="s">
        <v>454</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v>601862</v>
      </c>
      <c r="AB123" s="961"/>
      <c r="AC123" s="961"/>
      <c r="AD123" s="961"/>
      <c r="AE123" s="962"/>
      <c r="AF123" s="963">
        <v>571394</v>
      </c>
      <c r="AG123" s="961"/>
      <c r="AH123" s="961"/>
      <c r="AI123" s="961"/>
      <c r="AJ123" s="962"/>
      <c r="AK123" s="963">
        <v>587785</v>
      </c>
      <c r="AL123" s="961"/>
      <c r="AM123" s="961"/>
      <c r="AN123" s="961"/>
      <c r="AO123" s="962"/>
      <c r="AP123" s="964">
        <v>0.2</v>
      </c>
      <c r="AQ123" s="965"/>
      <c r="AR123" s="965"/>
      <c r="AS123" s="965"/>
      <c r="AT123" s="966"/>
      <c r="AU123" s="999"/>
      <c r="AV123" s="1000"/>
      <c r="AW123" s="1000"/>
      <c r="AX123" s="1000"/>
      <c r="AY123" s="1000"/>
      <c r="AZ123" s="251" t="s">
        <v>188</v>
      </c>
      <c r="BA123" s="251"/>
      <c r="BB123" s="251"/>
      <c r="BC123" s="251"/>
      <c r="BD123" s="251"/>
      <c r="BE123" s="251"/>
      <c r="BF123" s="251"/>
      <c r="BG123" s="251"/>
      <c r="BH123" s="251"/>
      <c r="BI123" s="251"/>
      <c r="BJ123" s="251"/>
      <c r="BK123" s="251"/>
      <c r="BL123" s="251"/>
      <c r="BM123" s="251"/>
      <c r="BN123" s="251"/>
      <c r="BO123" s="979" t="s">
        <v>472</v>
      </c>
      <c r="BP123" s="1007"/>
      <c r="BQ123" s="1065">
        <v>881967627</v>
      </c>
      <c r="BR123" s="1066"/>
      <c r="BS123" s="1066"/>
      <c r="BT123" s="1066"/>
      <c r="BU123" s="1066"/>
      <c r="BV123" s="1066">
        <v>881984058</v>
      </c>
      <c r="BW123" s="1066"/>
      <c r="BX123" s="1066"/>
      <c r="BY123" s="1066"/>
      <c r="BZ123" s="1066"/>
      <c r="CA123" s="1066">
        <v>906762247</v>
      </c>
      <c r="CB123" s="1066"/>
      <c r="CC123" s="1066"/>
      <c r="CD123" s="1066"/>
      <c r="CE123" s="1066"/>
      <c r="CF123" s="1003"/>
      <c r="CG123" s="1004"/>
      <c r="CH123" s="1004"/>
      <c r="CI123" s="1004"/>
      <c r="CJ123" s="1005"/>
      <c r="CK123" s="1011"/>
      <c r="CL123" s="1012"/>
      <c r="CM123" s="1012"/>
      <c r="CN123" s="1012"/>
      <c r="CO123" s="1013"/>
      <c r="CP123" s="1021" t="s">
        <v>473</v>
      </c>
      <c r="CQ123" s="1022"/>
      <c r="CR123" s="1022"/>
      <c r="CS123" s="1022"/>
      <c r="CT123" s="1022"/>
      <c r="CU123" s="1022"/>
      <c r="CV123" s="1022"/>
      <c r="CW123" s="1022"/>
      <c r="CX123" s="1022"/>
      <c r="CY123" s="1022"/>
      <c r="CZ123" s="1022"/>
      <c r="DA123" s="1022"/>
      <c r="DB123" s="1022"/>
      <c r="DC123" s="1022"/>
      <c r="DD123" s="1022"/>
      <c r="DE123" s="1022"/>
      <c r="DF123" s="1023"/>
      <c r="DG123" s="960">
        <v>2843048</v>
      </c>
      <c r="DH123" s="961"/>
      <c r="DI123" s="961"/>
      <c r="DJ123" s="961"/>
      <c r="DK123" s="962"/>
      <c r="DL123" s="963">
        <v>2946455</v>
      </c>
      <c r="DM123" s="961"/>
      <c r="DN123" s="961"/>
      <c r="DO123" s="961"/>
      <c r="DP123" s="962"/>
      <c r="DQ123" s="963">
        <v>2950126</v>
      </c>
      <c r="DR123" s="961"/>
      <c r="DS123" s="961"/>
      <c r="DT123" s="961"/>
      <c r="DU123" s="962"/>
      <c r="DV123" s="964">
        <v>0.8</v>
      </c>
      <c r="DW123" s="965"/>
      <c r="DX123" s="965"/>
      <c r="DY123" s="965"/>
      <c r="DZ123" s="966"/>
    </row>
    <row r="124" spans="1:130" s="230" customFormat="1" ht="26.25" customHeight="1" thickBot="1" x14ac:dyDescent="0.2">
      <c r="A124" s="1059"/>
      <c r="B124" s="951"/>
      <c r="C124" s="924" t="s">
        <v>458</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403</v>
      </c>
      <c r="AB124" s="961"/>
      <c r="AC124" s="961"/>
      <c r="AD124" s="961"/>
      <c r="AE124" s="962"/>
      <c r="AF124" s="963" t="s">
        <v>403</v>
      </c>
      <c r="AG124" s="961"/>
      <c r="AH124" s="961"/>
      <c r="AI124" s="961"/>
      <c r="AJ124" s="962"/>
      <c r="AK124" s="963" t="s">
        <v>403</v>
      </c>
      <c r="AL124" s="961"/>
      <c r="AM124" s="961"/>
      <c r="AN124" s="961"/>
      <c r="AO124" s="962"/>
      <c r="AP124" s="964" t="s">
        <v>403</v>
      </c>
      <c r="AQ124" s="965"/>
      <c r="AR124" s="965"/>
      <c r="AS124" s="965"/>
      <c r="AT124" s="966"/>
      <c r="AU124" s="1061" t="s">
        <v>474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122</v>
      </c>
      <c r="BR124" s="1029"/>
      <c r="BS124" s="1029"/>
      <c r="BT124" s="1029"/>
      <c r="BU124" s="1029"/>
      <c r="BV124" s="1029">
        <v>123.4</v>
      </c>
      <c r="BW124" s="1029"/>
      <c r="BX124" s="1029"/>
      <c r="BY124" s="1029"/>
      <c r="BZ124" s="1029"/>
      <c r="CA124" s="1029">
        <v>123.4</v>
      </c>
      <c r="CB124" s="1029"/>
      <c r="CC124" s="1029"/>
      <c r="CD124" s="1029"/>
      <c r="CE124" s="1029"/>
      <c r="CF124" s="1030"/>
      <c r="CG124" s="1031"/>
      <c r="CH124" s="1031"/>
      <c r="CI124" s="1031"/>
      <c r="CJ124" s="1032"/>
      <c r="CK124" s="1014"/>
      <c r="CL124" s="1014"/>
      <c r="CM124" s="1014"/>
      <c r="CN124" s="1014"/>
      <c r="CO124" s="1015"/>
      <c r="CP124" s="1021" t="s">
        <v>475</v>
      </c>
      <c r="CQ124" s="1022"/>
      <c r="CR124" s="1022"/>
      <c r="CS124" s="1022"/>
      <c r="CT124" s="1022"/>
      <c r="CU124" s="1022"/>
      <c r="CV124" s="1022"/>
      <c r="CW124" s="1022"/>
      <c r="CX124" s="1022"/>
      <c r="CY124" s="1022"/>
      <c r="CZ124" s="1022"/>
      <c r="DA124" s="1022"/>
      <c r="DB124" s="1022"/>
      <c r="DC124" s="1022"/>
      <c r="DD124" s="1022"/>
      <c r="DE124" s="1022"/>
      <c r="DF124" s="1023"/>
      <c r="DG124" s="1006">
        <v>1842467</v>
      </c>
      <c r="DH124" s="988"/>
      <c r="DI124" s="988"/>
      <c r="DJ124" s="988"/>
      <c r="DK124" s="989"/>
      <c r="DL124" s="987">
        <v>1793685</v>
      </c>
      <c r="DM124" s="988"/>
      <c r="DN124" s="988"/>
      <c r="DO124" s="988"/>
      <c r="DP124" s="989"/>
      <c r="DQ124" s="987">
        <v>1775169</v>
      </c>
      <c r="DR124" s="988"/>
      <c r="DS124" s="988"/>
      <c r="DT124" s="988"/>
      <c r="DU124" s="989"/>
      <c r="DV124" s="990">
        <v>0.5</v>
      </c>
      <c r="DW124" s="991"/>
      <c r="DX124" s="991"/>
      <c r="DY124" s="991"/>
      <c r="DZ124" s="992"/>
    </row>
    <row r="125" spans="1:130" s="230" customFormat="1" ht="26.25" customHeight="1" x14ac:dyDescent="0.15">
      <c r="A125" s="1059"/>
      <c r="B125" s="951"/>
      <c r="C125" s="924" t="s">
        <v>460</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389</v>
      </c>
      <c r="AB125" s="961"/>
      <c r="AC125" s="961"/>
      <c r="AD125" s="961"/>
      <c r="AE125" s="962"/>
      <c r="AF125" s="963" t="s">
        <v>389</v>
      </c>
      <c r="AG125" s="961"/>
      <c r="AH125" s="961"/>
      <c r="AI125" s="961"/>
      <c r="AJ125" s="962"/>
      <c r="AK125" s="963" t="s">
        <v>389</v>
      </c>
      <c r="AL125" s="961"/>
      <c r="AM125" s="961"/>
      <c r="AN125" s="961"/>
      <c r="AO125" s="962"/>
      <c r="AP125" s="964" t="s">
        <v>389</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476</v>
      </c>
      <c r="CL125" s="1009"/>
      <c r="CM125" s="1009"/>
      <c r="CN125" s="1009"/>
      <c r="CO125" s="1010"/>
      <c r="CP125" s="931" t="s">
        <v>477</v>
      </c>
      <c r="CQ125" s="899"/>
      <c r="CR125" s="899"/>
      <c r="CS125" s="899"/>
      <c r="CT125" s="899"/>
      <c r="CU125" s="899"/>
      <c r="CV125" s="899"/>
      <c r="CW125" s="899"/>
      <c r="CX125" s="899"/>
      <c r="CY125" s="899"/>
      <c r="CZ125" s="899"/>
      <c r="DA125" s="899"/>
      <c r="DB125" s="899"/>
      <c r="DC125" s="899"/>
      <c r="DD125" s="899"/>
      <c r="DE125" s="899"/>
      <c r="DF125" s="900"/>
      <c r="DG125" s="932" t="s">
        <v>389</v>
      </c>
      <c r="DH125" s="933"/>
      <c r="DI125" s="933"/>
      <c r="DJ125" s="933"/>
      <c r="DK125" s="933"/>
      <c r="DL125" s="933" t="s">
        <v>389</v>
      </c>
      <c r="DM125" s="933"/>
      <c r="DN125" s="933"/>
      <c r="DO125" s="933"/>
      <c r="DP125" s="933"/>
      <c r="DQ125" s="933" t="s">
        <v>389</v>
      </c>
      <c r="DR125" s="933"/>
      <c r="DS125" s="933"/>
      <c r="DT125" s="933"/>
      <c r="DU125" s="933"/>
      <c r="DV125" s="934" t="s">
        <v>389</v>
      </c>
      <c r="DW125" s="934"/>
      <c r="DX125" s="934"/>
      <c r="DY125" s="934"/>
      <c r="DZ125" s="935"/>
    </row>
    <row r="126" spans="1:130" s="230" customFormat="1" ht="26.25" customHeight="1" thickBot="1" x14ac:dyDescent="0.2">
      <c r="A126" s="1059"/>
      <c r="B126" s="951"/>
      <c r="C126" s="924" t="s">
        <v>462</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389</v>
      </c>
      <c r="AB126" s="961"/>
      <c r="AC126" s="961"/>
      <c r="AD126" s="961"/>
      <c r="AE126" s="962"/>
      <c r="AF126" s="963" t="s">
        <v>389</v>
      </c>
      <c r="AG126" s="961"/>
      <c r="AH126" s="961"/>
      <c r="AI126" s="961"/>
      <c r="AJ126" s="962"/>
      <c r="AK126" s="963" t="s">
        <v>389</v>
      </c>
      <c r="AL126" s="961"/>
      <c r="AM126" s="961"/>
      <c r="AN126" s="961"/>
      <c r="AO126" s="962"/>
      <c r="AP126" s="964" t="s">
        <v>389</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478</v>
      </c>
      <c r="CQ126" s="925"/>
      <c r="CR126" s="925"/>
      <c r="CS126" s="925"/>
      <c r="CT126" s="925"/>
      <c r="CU126" s="925"/>
      <c r="CV126" s="925"/>
      <c r="CW126" s="925"/>
      <c r="CX126" s="925"/>
      <c r="CY126" s="925"/>
      <c r="CZ126" s="925"/>
      <c r="DA126" s="925"/>
      <c r="DB126" s="925"/>
      <c r="DC126" s="925"/>
      <c r="DD126" s="925"/>
      <c r="DE126" s="925"/>
      <c r="DF126" s="926"/>
      <c r="DG126" s="927" t="s">
        <v>442</v>
      </c>
      <c r="DH126" s="928"/>
      <c r="DI126" s="928"/>
      <c r="DJ126" s="928"/>
      <c r="DK126" s="928"/>
      <c r="DL126" s="928" t="s">
        <v>389</v>
      </c>
      <c r="DM126" s="928"/>
      <c r="DN126" s="928"/>
      <c r="DO126" s="928"/>
      <c r="DP126" s="928"/>
      <c r="DQ126" s="928" t="s">
        <v>389</v>
      </c>
      <c r="DR126" s="928"/>
      <c r="DS126" s="928"/>
      <c r="DT126" s="928"/>
      <c r="DU126" s="928"/>
      <c r="DV126" s="929" t="s">
        <v>389</v>
      </c>
      <c r="DW126" s="929"/>
      <c r="DX126" s="929"/>
      <c r="DY126" s="929"/>
      <c r="DZ126" s="930"/>
    </row>
    <row r="127" spans="1:130" s="230" customFormat="1" ht="26.25" customHeight="1" x14ac:dyDescent="0.15">
      <c r="A127" s="1060"/>
      <c r="B127" s="953"/>
      <c r="C127" s="975" t="s">
        <v>479</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389</v>
      </c>
      <c r="AB127" s="961"/>
      <c r="AC127" s="961"/>
      <c r="AD127" s="961"/>
      <c r="AE127" s="962"/>
      <c r="AF127" s="963" t="s">
        <v>389</v>
      </c>
      <c r="AG127" s="961"/>
      <c r="AH127" s="961"/>
      <c r="AI127" s="961"/>
      <c r="AJ127" s="962"/>
      <c r="AK127" s="963" t="s">
        <v>389</v>
      </c>
      <c r="AL127" s="961"/>
      <c r="AM127" s="961"/>
      <c r="AN127" s="961"/>
      <c r="AO127" s="962"/>
      <c r="AP127" s="964" t="s">
        <v>389</v>
      </c>
      <c r="AQ127" s="965"/>
      <c r="AR127" s="965"/>
      <c r="AS127" s="965"/>
      <c r="AT127" s="966"/>
      <c r="AU127" s="232"/>
      <c r="AV127" s="232"/>
      <c r="AW127" s="232"/>
      <c r="AX127" s="1033" t="s">
        <v>480</v>
      </c>
      <c r="AY127" s="1034"/>
      <c r="AZ127" s="1034"/>
      <c r="BA127" s="1034"/>
      <c r="BB127" s="1034"/>
      <c r="BC127" s="1034"/>
      <c r="BD127" s="1034"/>
      <c r="BE127" s="1035"/>
      <c r="BF127" s="1036" t="s">
        <v>481</v>
      </c>
      <c r="BG127" s="1034"/>
      <c r="BH127" s="1034"/>
      <c r="BI127" s="1034"/>
      <c r="BJ127" s="1034"/>
      <c r="BK127" s="1034"/>
      <c r="BL127" s="1035"/>
      <c r="BM127" s="1036" t="s">
        <v>482</v>
      </c>
      <c r="BN127" s="1034"/>
      <c r="BO127" s="1034"/>
      <c r="BP127" s="1034"/>
      <c r="BQ127" s="1034"/>
      <c r="BR127" s="1034"/>
      <c r="BS127" s="1035"/>
      <c r="BT127" s="1036" t="s">
        <v>483</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484</v>
      </c>
      <c r="CQ127" s="925"/>
      <c r="CR127" s="925"/>
      <c r="CS127" s="925"/>
      <c r="CT127" s="925"/>
      <c r="CU127" s="925"/>
      <c r="CV127" s="925"/>
      <c r="CW127" s="925"/>
      <c r="CX127" s="925"/>
      <c r="CY127" s="925"/>
      <c r="CZ127" s="925"/>
      <c r="DA127" s="925"/>
      <c r="DB127" s="925"/>
      <c r="DC127" s="925"/>
      <c r="DD127" s="925"/>
      <c r="DE127" s="925"/>
      <c r="DF127" s="926"/>
      <c r="DG127" s="927" t="s">
        <v>389</v>
      </c>
      <c r="DH127" s="928"/>
      <c r="DI127" s="928"/>
      <c r="DJ127" s="928"/>
      <c r="DK127" s="928"/>
      <c r="DL127" s="928" t="s">
        <v>389</v>
      </c>
      <c r="DM127" s="928"/>
      <c r="DN127" s="928"/>
      <c r="DO127" s="928"/>
      <c r="DP127" s="928"/>
      <c r="DQ127" s="928" t="s">
        <v>389</v>
      </c>
      <c r="DR127" s="928"/>
      <c r="DS127" s="928"/>
      <c r="DT127" s="928"/>
      <c r="DU127" s="928"/>
      <c r="DV127" s="929" t="s">
        <v>389</v>
      </c>
      <c r="DW127" s="929"/>
      <c r="DX127" s="929"/>
      <c r="DY127" s="929"/>
      <c r="DZ127" s="930"/>
    </row>
    <row r="128" spans="1:130" s="230" customFormat="1" ht="26.25" customHeight="1" thickBot="1" x14ac:dyDescent="0.2">
      <c r="A128" s="1043" t="s">
        <v>485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486</v>
      </c>
      <c r="X128" s="1045"/>
      <c r="Y128" s="1045"/>
      <c r="Z128" s="1046"/>
      <c r="AA128" s="1047">
        <v>20565789</v>
      </c>
      <c r="AB128" s="1048"/>
      <c r="AC128" s="1048"/>
      <c r="AD128" s="1048"/>
      <c r="AE128" s="1049"/>
      <c r="AF128" s="1050">
        <v>21360639</v>
      </c>
      <c r="AG128" s="1048"/>
      <c r="AH128" s="1048"/>
      <c r="AI128" s="1048"/>
      <c r="AJ128" s="1049"/>
      <c r="AK128" s="1050">
        <v>22002752</v>
      </c>
      <c r="AL128" s="1048"/>
      <c r="AM128" s="1048"/>
      <c r="AN128" s="1048"/>
      <c r="AO128" s="1049"/>
      <c r="AP128" s="1051"/>
      <c r="AQ128" s="1052"/>
      <c r="AR128" s="1052"/>
      <c r="AS128" s="1052"/>
      <c r="AT128" s="1053"/>
      <c r="AU128" s="232"/>
      <c r="AV128" s="232"/>
      <c r="AW128" s="232"/>
      <c r="AX128" s="898" t="s">
        <v>487</v>
      </c>
      <c r="AY128" s="899"/>
      <c r="AZ128" s="899"/>
      <c r="BA128" s="899"/>
      <c r="BB128" s="899"/>
      <c r="BC128" s="899"/>
      <c r="BD128" s="899"/>
      <c r="BE128" s="900"/>
      <c r="BF128" s="1054" t="s">
        <v>488</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489</v>
      </c>
      <c r="CQ128" s="726"/>
      <c r="CR128" s="726"/>
      <c r="CS128" s="726"/>
      <c r="CT128" s="726"/>
      <c r="CU128" s="726"/>
      <c r="CV128" s="726"/>
      <c r="CW128" s="726"/>
      <c r="CX128" s="726"/>
      <c r="CY128" s="726"/>
      <c r="CZ128" s="726"/>
      <c r="DA128" s="726"/>
      <c r="DB128" s="726"/>
      <c r="DC128" s="726"/>
      <c r="DD128" s="726"/>
      <c r="DE128" s="726"/>
      <c r="DF128" s="1038"/>
      <c r="DG128" s="1039">
        <v>36625</v>
      </c>
      <c r="DH128" s="1040"/>
      <c r="DI128" s="1040"/>
      <c r="DJ128" s="1040"/>
      <c r="DK128" s="1040"/>
      <c r="DL128" s="1040">
        <v>26267</v>
      </c>
      <c r="DM128" s="1040"/>
      <c r="DN128" s="1040"/>
      <c r="DO128" s="1040"/>
      <c r="DP128" s="1040"/>
      <c r="DQ128" s="1040">
        <v>18074</v>
      </c>
      <c r="DR128" s="1040"/>
      <c r="DS128" s="1040"/>
      <c r="DT128" s="1040"/>
      <c r="DU128" s="1040"/>
      <c r="DV128" s="1041">
        <v>0</v>
      </c>
      <c r="DW128" s="1041"/>
      <c r="DX128" s="1041"/>
      <c r="DY128" s="1041"/>
      <c r="DZ128" s="1042"/>
    </row>
    <row r="129" spans="1:131" s="230" customFormat="1" ht="26.25" customHeight="1" x14ac:dyDescent="0.15">
      <c r="A129" s="936" t="s">
        <v>109</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490</v>
      </c>
      <c r="X129" s="1073"/>
      <c r="Y129" s="1073"/>
      <c r="Z129" s="1074"/>
      <c r="AA129" s="960">
        <v>384273580</v>
      </c>
      <c r="AB129" s="961"/>
      <c r="AC129" s="961"/>
      <c r="AD129" s="961"/>
      <c r="AE129" s="962"/>
      <c r="AF129" s="963">
        <v>380864071</v>
      </c>
      <c r="AG129" s="961"/>
      <c r="AH129" s="961"/>
      <c r="AI129" s="961"/>
      <c r="AJ129" s="962"/>
      <c r="AK129" s="963">
        <v>392985485</v>
      </c>
      <c r="AL129" s="961"/>
      <c r="AM129" s="961"/>
      <c r="AN129" s="961"/>
      <c r="AO129" s="962"/>
      <c r="AP129" s="1075"/>
      <c r="AQ129" s="1076"/>
      <c r="AR129" s="1076"/>
      <c r="AS129" s="1076"/>
      <c r="AT129" s="1077"/>
      <c r="AU129" s="233"/>
      <c r="AV129" s="233"/>
      <c r="AW129" s="233"/>
      <c r="AX129" s="1067" t="s">
        <v>491</v>
      </c>
      <c r="AY129" s="925"/>
      <c r="AZ129" s="925"/>
      <c r="BA129" s="925"/>
      <c r="BB129" s="925"/>
      <c r="BC129" s="925"/>
      <c r="BD129" s="925"/>
      <c r="BE129" s="926"/>
      <c r="BF129" s="1068" t="s">
        <v>492</v>
      </c>
      <c r="BG129" s="1069"/>
      <c r="BH129" s="1069"/>
      <c r="BI129" s="1069"/>
      <c r="BJ129" s="1069"/>
      <c r="BK129" s="1069"/>
      <c r="BL129" s="1070"/>
      <c r="BM129" s="1068">
        <v>16.25</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493</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494</v>
      </c>
      <c r="X130" s="1073"/>
      <c r="Y130" s="1073"/>
      <c r="Z130" s="1074"/>
      <c r="AA130" s="960">
        <v>39214021</v>
      </c>
      <c r="AB130" s="961"/>
      <c r="AC130" s="961"/>
      <c r="AD130" s="961"/>
      <c r="AE130" s="962"/>
      <c r="AF130" s="963">
        <v>37670001</v>
      </c>
      <c r="AG130" s="961"/>
      <c r="AH130" s="961"/>
      <c r="AI130" s="961"/>
      <c r="AJ130" s="962"/>
      <c r="AK130" s="963">
        <v>36514410</v>
      </c>
      <c r="AL130" s="961"/>
      <c r="AM130" s="961"/>
      <c r="AN130" s="961"/>
      <c r="AO130" s="962"/>
      <c r="AP130" s="1075"/>
      <c r="AQ130" s="1076"/>
      <c r="AR130" s="1076"/>
      <c r="AS130" s="1076"/>
      <c r="AT130" s="1077"/>
      <c r="AU130" s="233"/>
      <c r="AV130" s="233"/>
      <c r="AW130" s="233"/>
      <c r="AX130" s="1067" t="s">
        <v>495</v>
      </c>
      <c r="AY130" s="925"/>
      <c r="AZ130" s="925"/>
      <c r="BA130" s="925"/>
      <c r="BB130" s="925"/>
      <c r="BC130" s="925"/>
      <c r="BD130" s="925"/>
      <c r="BE130" s="926"/>
      <c r="BF130" s="1103">
        <v>8.6999999999999993</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496</v>
      </c>
      <c r="X131" s="1110"/>
      <c r="Y131" s="1110"/>
      <c r="Z131" s="1111"/>
      <c r="AA131" s="1006">
        <v>345059559</v>
      </c>
      <c r="AB131" s="988"/>
      <c r="AC131" s="988"/>
      <c r="AD131" s="988"/>
      <c r="AE131" s="989"/>
      <c r="AF131" s="987">
        <v>343194070</v>
      </c>
      <c r="AG131" s="988"/>
      <c r="AH131" s="988"/>
      <c r="AI131" s="988"/>
      <c r="AJ131" s="989"/>
      <c r="AK131" s="987">
        <v>356471075</v>
      </c>
      <c r="AL131" s="988"/>
      <c r="AM131" s="988"/>
      <c r="AN131" s="988"/>
      <c r="AO131" s="989"/>
      <c r="AP131" s="1112"/>
      <c r="AQ131" s="1113"/>
      <c r="AR131" s="1113"/>
      <c r="AS131" s="1113"/>
      <c r="AT131" s="1114"/>
      <c r="AU131" s="233"/>
      <c r="AV131" s="233"/>
      <c r="AW131" s="233"/>
      <c r="AX131" s="1085" t="s">
        <v>497</v>
      </c>
      <c r="AY131" s="726"/>
      <c r="AZ131" s="726"/>
      <c r="BA131" s="726"/>
      <c r="BB131" s="726"/>
      <c r="BC131" s="726"/>
      <c r="BD131" s="726"/>
      <c r="BE131" s="1038"/>
      <c r="BF131" s="1086">
        <v>123.4</v>
      </c>
      <c r="BG131" s="1087"/>
      <c r="BH131" s="1087"/>
      <c r="BI131" s="1087"/>
      <c r="BJ131" s="1087"/>
      <c r="BK131" s="1087"/>
      <c r="BL131" s="1088"/>
      <c r="BM131" s="1086">
        <v>400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498</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499</v>
      </c>
      <c r="W132" s="1096"/>
      <c r="X132" s="1096"/>
      <c r="Y132" s="1096"/>
      <c r="Z132" s="1097"/>
      <c r="AA132" s="1098">
        <v>8.8601655000000008</v>
      </c>
      <c r="AB132" s="1099"/>
      <c r="AC132" s="1099"/>
      <c r="AD132" s="1099"/>
      <c r="AE132" s="1100"/>
      <c r="AF132" s="1101">
        <v>8.79693842</v>
      </c>
      <c r="AG132" s="1099"/>
      <c r="AH132" s="1099"/>
      <c r="AI132" s="1099"/>
      <c r="AJ132" s="1100"/>
      <c r="AK132" s="1101">
        <v>8.5912345059999993</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500</v>
      </c>
      <c r="W133" s="1079"/>
      <c r="X133" s="1079"/>
      <c r="Y133" s="1079"/>
      <c r="Z133" s="1080"/>
      <c r="AA133" s="1081">
        <v>8.1999999999999993</v>
      </c>
      <c r="AB133" s="1082"/>
      <c r="AC133" s="1082"/>
      <c r="AD133" s="1082"/>
      <c r="AE133" s="1083"/>
      <c r="AF133" s="1081">
        <v>8.5</v>
      </c>
      <c r="AG133" s="1082"/>
      <c r="AH133" s="1082"/>
      <c r="AI133" s="1082"/>
      <c r="AJ133" s="1083"/>
      <c r="AK133" s="1081">
        <v>8.6999999999999993</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GmMXtcCaK5ahFuMPKMGQqusWBLhEyklc2taCPyhAOD8Mh+zs+0xu0ovFjqIABpxZKkL/F2Gy2PZ9T7M1+G1mw==" saltValue="EaNK/oT8e0InlLq3dNHR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F29" sqref="DF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s="260" customFormat="1" x14ac:dyDescent="0.15"/>
    <row r="82" spans="97:112" s="260" customFormat="1" x14ac:dyDescent="0.15"/>
    <row r="83" spans="97:112" s="260" customFormat="1" x14ac:dyDescent="0.15"/>
    <row r="84" spans="97:112" s="260" customFormat="1" x14ac:dyDescent="0.15"/>
    <row r="85" spans="97:112" s="260" customFormat="1" x14ac:dyDescent="0.15"/>
    <row r="86" spans="97:112" s="260" customFormat="1" x14ac:dyDescent="0.15"/>
    <row r="87" spans="97:112" s="260" customFormat="1" x14ac:dyDescent="0.15"/>
    <row r="88" spans="97:112" s="260" customFormat="1" x14ac:dyDescent="0.15"/>
    <row r="89" spans="97:112" s="260" customFormat="1" x14ac:dyDescent="0.15"/>
    <row r="90" spans="97:112" s="260" customFormat="1" x14ac:dyDescent="0.15"/>
    <row r="91" spans="97:112" s="260" customFormat="1" x14ac:dyDescent="0.15"/>
    <row r="92" spans="97:112" s="260" customFormat="1" x14ac:dyDescent="0.15"/>
    <row r="93" spans="97:112" s="260" customFormat="1" x14ac:dyDescent="0.15"/>
    <row r="94" spans="97:112" s="260" customFormat="1" x14ac:dyDescent="0.15"/>
    <row r="95" spans="97:112" s="260" customFormat="1" x14ac:dyDescent="0.15"/>
    <row r="96" spans="97:112" s="260" customFormat="1"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RSf8YII3G73mTeQKz91PgZpcmPHfeFCIXpexpi8fXq6pUTZRhPrM/PCmpWxSCp64Ged87lEQ9OHF9CtANs68w==" saltValue="xiA0e0DLVUR0oDQC3hrw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6"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f80EvGIw8ukErVlXEunFLERKteQN91OOcGxqMiAPOZ6DmKsZjrWMNGLdWI4o1QMOJyjC8mSz7b9iIbdHTHANw==" saltValue="xVRqH74qHO5t9CheUBxz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509</v>
      </c>
      <c r="AL9" s="1119"/>
      <c r="AM9" s="1119"/>
      <c r="AN9" s="1120"/>
      <c r="AO9" s="281">
        <v>152551439</v>
      </c>
      <c r="AP9" s="281">
        <v>100098</v>
      </c>
      <c r="AQ9" s="282">
        <v>106216</v>
      </c>
      <c r="AR9" s="283">
        <v>-5.8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510</v>
      </c>
      <c r="AL10" s="1119"/>
      <c r="AM10" s="1119"/>
      <c r="AN10" s="1120"/>
      <c r="AO10" s="284">
        <v>170</v>
      </c>
      <c r="AP10" s="284">
        <v>0</v>
      </c>
      <c r="AQ10" s="285">
        <v>93</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511</v>
      </c>
      <c r="AL11" s="1119"/>
      <c r="AM11" s="1119"/>
      <c r="AN11" s="1120"/>
      <c r="AO11" s="284">
        <v>4641334</v>
      </c>
      <c r="AP11" s="284">
        <v>3045</v>
      </c>
      <c r="AQ11" s="285">
        <v>1081</v>
      </c>
      <c r="AR11" s="286">
        <v>181.7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512</v>
      </c>
      <c r="AL12" s="1119"/>
      <c r="AM12" s="1119"/>
      <c r="AN12" s="1120"/>
      <c r="AO12" s="284" t="s">
        <v>513</v>
      </c>
      <c r="AP12" s="284" t="s">
        <v>513</v>
      </c>
      <c r="AQ12" s="285">
        <v>5</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514</v>
      </c>
      <c r="AL13" s="1119"/>
      <c r="AM13" s="1119"/>
      <c r="AN13" s="1120"/>
      <c r="AO13" s="284">
        <v>1538385</v>
      </c>
      <c r="AP13" s="284">
        <v>1009</v>
      </c>
      <c r="AQ13" s="285">
        <v>1912</v>
      </c>
      <c r="AR13" s="286">
        <v>-47.2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515</v>
      </c>
      <c r="AL14" s="1119"/>
      <c r="AM14" s="1119"/>
      <c r="AN14" s="1120"/>
      <c r="AO14" s="284">
        <v>3594190</v>
      </c>
      <c r="AP14" s="284">
        <v>2358</v>
      </c>
      <c r="AQ14" s="285">
        <v>1291</v>
      </c>
      <c r="AR14" s="286">
        <v>82.6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516</v>
      </c>
      <c r="AL15" s="1122"/>
      <c r="AM15" s="1122"/>
      <c r="AN15" s="1123"/>
      <c r="AO15" s="284">
        <v>-8867561</v>
      </c>
      <c r="AP15" s="284">
        <v>-5819</v>
      </c>
      <c r="AQ15" s="285">
        <v>-7284</v>
      </c>
      <c r="AR15" s="286">
        <v>-20.100000000000001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188</v>
      </c>
      <c r="AL16" s="1122"/>
      <c r="AM16" s="1122"/>
      <c r="AN16" s="1123"/>
      <c r="AO16" s="284">
        <v>153457957</v>
      </c>
      <c r="AP16" s="284">
        <v>100692</v>
      </c>
      <c r="AQ16" s="285">
        <v>103314</v>
      </c>
      <c r="AR16" s="286">
        <v>-2.5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521</v>
      </c>
      <c r="AL21" s="1125"/>
      <c r="AM21" s="1125"/>
      <c r="AN21" s="1126"/>
      <c r="AO21" s="297">
        <v>10.58</v>
      </c>
      <c r="AP21" s="298">
        <v>11.33</v>
      </c>
      <c r="AQ21" s="299">
        <v>-0.75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522</v>
      </c>
      <c r="AL22" s="1125"/>
      <c r="AM22" s="1125"/>
      <c r="AN22" s="1126"/>
      <c r="AO22" s="302">
        <v>100.7</v>
      </c>
      <c r="AP22" s="303">
        <v>99.7</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523</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526</v>
      </c>
      <c r="AL32" s="1133"/>
      <c r="AM32" s="1133"/>
      <c r="AN32" s="1134"/>
      <c r="AO32" s="312">
        <v>25251368</v>
      </c>
      <c r="AP32" s="312">
        <v>16569</v>
      </c>
      <c r="AQ32" s="313">
        <v>30951</v>
      </c>
      <c r="AR32" s="314">
        <v>-46.5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527</v>
      </c>
      <c r="AL33" s="1133"/>
      <c r="AM33" s="1133"/>
      <c r="AN33" s="1134"/>
      <c r="AO33" s="312">
        <v>5009797</v>
      </c>
      <c r="AP33" s="312">
        <v>3287</v>
      </c>
      <c r="AQ33" s="313">
        <v>1792</v>
      </c>
      <c r="AR33" s="314">
        <v>83.4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528</v>
      </c>
      <c r="AL34" s="1133"/>
      <c r="AM34" s="1133"/>
      <c r="AN34" s="1134"/>
      <c r="AO34" s="312">
        <v>45447183</v>
      </c>
      <c r="AP34" s="312">
        <v>29820</v>
      </c>
      <c r="AQ34" s="313">
        <v>21367</v>
      </c>
      <c r="AR34" s="314">
        <v>39.6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529</v>
      </c>
      <c r="AL35" s="1133"/>
      <c r="AM35" s="1133"/>
      <c r="AN35" s="1134"/>
      <c r="AO35" s="312">
        <v>11918912</v>
      </c>
      <c r="AP35" s="312">
        <v>7821</v>
      </c>
      <c r="AQ35" s="313">
        <v>9606</v>
      </c>
      <c r="AR35" s="314">
        <v>-18.600000000000001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530</v>
      </c>
      <c r="AL36" s="1133"/>
      <c r="AM36" s="1133"/>
      <c r="AN36" s="1134"/>
      <c r="AO36" s="312" t="s">
        <v>513</v>
      </c>
      <c r="AP36" s="312" t="s">
        <v>513</v>
      </c>
      <c r="AQ36" s="313">
        <v>129</v>
      </c>
      <c r="AR36" s="314" t="s">
        <v>513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531</v>
      </c>
      <c r="AL37" s="1133"/>
      <c r="AM37" s="1133"/>
      <c r="AN37" s="1134"/>
      <c r="AO37" s="312">
        <v>1515168</v>
      </c>
      <c r="AP37" s="312">
        <v>994</v>
      </c>
      <c r="AQ37" s="313">
        <v>1458</v>
      </c>
      <c r="AR37" s="314">
        <v>-31.8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532</v>
      </c>
      <c r="AL38" s="1136"/>
      <c r="AM38" s="1136"/>
      <c r="AN38" s="1137"/>
      <c r="AO38" s="315" t="s">
        <v>513</v>
      </c>
      <c r="AP38" s="315" t="s">
        <v>513</v>
      </c>
      <c r="AQ38" s="316">
        <v>0</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533</v>
      </c>
      <c r="AL39" s="1136"/>
      <c r="AM39" s="1136"/>
      <c r="AN39" s="1137"/>
      <c r="AO39" s="312">
        <v>-22002752</v>
      </c>
      <c r="AP39" s="312">
        <v>-14437</v>
      </c>
      <c r="AQ39" s="313">
        <v>-17360</v>
      </c>
      <c r="AR39" s="314">
        <v>-16.8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534</v>
      </c>
      <c r="AL40" s="1133"/>
      <c r="AM40" s="1133"/>
      <c r="AN40" s="1134"/>
      <c r="AO40" s="312">
        <v>-36514410</v>
      </c>
      <c r="AP40" s="312">
        <v>-23959</v>
      </c>
      <c r="AQ40" s="313">
        <v>-31639</v>
      </c>
      <c r="AR40" s="314">
        <v>-24.3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302</v>
      </c>
      <c r="AL41" s="1139"/>
      <c r="AM41" s="1139"/>
      <c r="AN41" s="1140"/>
      <c r="AO41" s="312">
        <v>30625266</v>
      </c>
      <c r="AP41" s="312">
        <v>20095</v>
      </c>
      <c r="AQ41" s="313">
        <v>16304</v>
      </c>
      <c r="AR41" s="314">
        <v>23.3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504</v>
      </c>
      <c r="AN49" s="1129" t="s">
        <v>538</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92466191</v>
      </c>
      <c r="AN51" s="334">
        <v>61625</v>
      </c>
      <c r="AO51" s="335">
        <v>-5.0999999999999996</v>
      </c>
      <c r="AP51" s="336">
        <v>54945</v>
      </c>
      <c r="AQ51" s="337">
        <v>3.9</v>
      </c>
      <c r="AR51" s="338">
        <v>-9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49446950</v>
      </c>
      <c r="AN52" s="342">
        <v>32955</v>
      </c>
      <c r="AO52" s="343">
        <v>-12.5</v>
      </c>
      <c r="AP52" s="344">
        <v>29293</v>
      </c>
      <c r="AQ52" s="345">
        <v>8.4</v>
      </c>
      <c r="AR52" s="346">
        <v>-20.9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87729821</v>
      </c>
      <c r="AN53" s="334">
        <v>57934</v>
      </c>
      <c r="AO53" s="335">
        <v>-6</v>
      </c>
      <c r="AP53" s="336">
        <v>57132</v>
      </c>
      <c r="AQ53" s="337">
        <v>4</v>
      </c>
      <c r="AR53" s="338">
        <v>-10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45726164</v>
      </c>
      <c r="AN54" s="342">
        <v>30196</v>
      </c>
      <c r="AO54" s="343">
        <v>-8.4</v>
      </c>
      <c r="AP54" s="344">
        <v>30126</v>
      </c>
      <c r="AQ54" s="345">
        <v>2.8</v>
      </c>
      <c r="AR54" s="346">
        <v>-11.2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109240246</v>
      </c>
      <c r="AN55" s="334">
        <v>71795</v>
      </c>
      <c r="AO55" s="335">
        <v>23.9</v>
      </c>
      <c r="AP55" s="336">
        <v>58766</v>
      </c>
      <c r="AQ55" s="337">
        <v>2.9</v>
      </c>
      <c r="AR55" s="338">
        <v>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63411353</v>
      </c>
      <c r="AN56" s="342">
        <v>41675</v>
      </c>
      <c r="AO56" s="343">
        <v>38</v>
      </c>
      <c r="AP56" s="344">
        <v>29363</v>
      </c>
      <c r="AQ56" s="345">
        <v>-2.5</v>
      </c>
      <c r="AR56" s="346">
        <v>40.5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97821485</v>
      </c>
      <c r="AN57" s="334">
        <v>64255</v>
      </c>
      <c r="AO57" s="335">
        <v>-10.5</v>
      </c>
      <c r="AP57" s="336">
        <v>62482</v>
      </c>
      <c r="AQ57" s="337">
        <v>6.3</v>
      </c>
      <c r="AR57" s="338">
        <v>-16.8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50026183</v>
      </c>
      <c r="AN58" s="342">
        <v>32860</v>
      </c>
      <c r="AO58" s="343">
        <v>-21.2</v>
      </c>
      <c r="AP58" s="344">
        <v>34626</v>
      </c>
      <c r="AQ58" s="345">
        <v>17.899999999999999</v>
      </c>
      <c r="AR58" s="346">
        <v>-39.1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104880684</v>
      </c>
      <c r="AN59" s="334">
        <v>68818</v>
      </c>
      <c r="AO59" s="335">
        <v>7.1</v>
      </c>
      <c r="AP59" s="336">
        <v>59288</v>
      </c>
      <c r="AQ59" s="337">
        <v>-5.0999999999999996</v>
      </c>
      <c r="AR59" s="338">
        <v>12.2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64567998</v>
      </c>
      <c r="AN60" s="342">
        <v>42367</v>
      </c>
      <c r="AO60" s="343">
        <v>28.9</v>
      </c>
      <c r="AP60" s="344">
        <v>32670</v>
      </c>
      <c r="AQ60" s="345">
        <v>-5.6</v>
      </c>
      <c r="AR60" s="346">
        <v>34.5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98427685</v>
      </c>
      <c r="AN61" s="349">
        <v>64885</v>
      </c>
      <c r="AO61" s="350">
        <v>1.9</v>
      </c>
      <c r="AP61" s="351">
        <v>58523</v>
      </c>
      <c r="AQ61" s="352">
        <v>2.4</v>
      </c>
      <c r="AR61" s="338">
        <v>-0.5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54635730</v>
      </c>
      <c r="AN62" s="342">
        <v>36011</v>
      </c>
      <c r="AO62" s="343">
        <v>5</v>
      </c>
      <c r="AP62" s="344">
        <v>31216</v>
      </c>
      <c r="AQ62" s="345">
        <v>4.2</v>
      </c>
      <c r="AR62" s="346">
        <v>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wVG+N292sDEmWgtqitT0WQVo9FF6j1k9OWg62CVotKMayEcleegnWjo7gHQTn/1yavwcOU/RB+aj3DzCr0jFQ==" saltValue="HlDSCmRhcd25qk3gBLaH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2"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0" spans="125:125" ht="13.5" hidden="1" customHeight="1" x14ac:dyDescent="0.15"/>
    <row r="121" spans="125:125" ht="13.5" hidden="1" customHeight="1" x14ac:dyDescent="0.15">
      <c r="DU121" s="259"/>
    </row>
  </sheetData>
  <sheetProtection algorithmName="SHA-512" hashValue="7zCBBqkCCBIUwbDOGubI9Il3Vtio8TBE/HHktvZ07cinuofGtdWflLqzY24ot8FY1yIOq3Any3PyEJ9SIBovrQ==" saltValue="7kScKEEH570DOqc7X5Z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EqyBGpHXcsDqv077bkXtjR3dRUGm1A9KU7Q67CUwpWc5kBVWrltrCOF13xmpJPHMDIudzh4n7dudOuVtKgK0xw==" saltValue="6/CUuLrcFCWe2VGP2NcO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41" t="s">
        <v>3</v>
      </c>
      <c r="D47" s="1141"/>
      <c r="E47" s="1142"/>
      <c r="F47" s="11">
        <v>1.66</v>
      </c>
      <c r="G47" s="12">
        <v>1.71</v>
      </c>
      <c r="H47" s="12">
        <v>1.7</v>
      </c>
      <c r="I47" s="12">
        <v>1.97</v>
      </c>
      <c r="J47" s="13">
        <v>2.2400000000000002</v>
      </c>
    </row>
    <row r="48" spans="2:10" ht="57.75" customHeight="1" x14ac:dyDescent="0.15">
      <c r="B48" s="14"/>
      <c r="C48" s="1143" t="s">
        <v>4</v>
      </c>
      <c r="D48" s="1143"/>
      <c r="E48" s="1144"/>
      <c r="F48" s="15">
        <v>0.17</v>
      </c>
      <c r="G48" s="16">
        <v>0.12</v>
      </c>
      <c r="H48" s="16">
        <v>0.14000000000000001</v>
      </c>
      <c r="I48" s="16">
        <v>1.63</v>
      </c>
      <c r="J48" s="17">
        <v>0.55000000000000004</v>
      </c>
    </row>
    <row r="49" spans="2:10" ht="57.75" customHeight="1" thickBot="1" x14ac:dyDescent="0.2">
      <c r="B49" s="18"/>
      <c r="C49" s="1145" t="s">
        <v>5</v>
      </c>
      <c r="D49" s="1145"/>
      <c r="E49" s="1146"/>
      <c r="F49" s="19">
        <v>7.0000000000000007E-2</v>
      </c>
      <c r="G49" s="20" t="s">
        <v>559</v>
      </c>
      <c r="H49" s="20">
        <v>0.04</v>
      </c>
      <c r="I49" s="20">
        <v>1.73</v>
      </c>
      <c r="J49" s="21" t="s">
        <v>560</v>
      </c>
    </row>
    <row r="50" spans="2:10" x14ac:dyDescent="0.15"/>
  </sheetData>
  <sheetProtection algorithmName="SHA-512" hashValue="MBNWPJwtRFx9sceermR8dQxvKdVYe5Eto9DVR8mLtUKfjiV241RR1X36fANB3r07aDtYzQSABFSywEfh1/jvzA==" saltValue="o4dipXl5O11DPbjWGkp9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53" t="s">
        <v>561</v>
      </c>
      <c r="D34" s="1153"/>
      <c r="E34" s="1154"/>
      <c r="F34" s="32">
        <v>3.87</v>
      </c>
      <c r="G34" s="33">
        <v>4.8</v>
      </c>
      <c r="H34" s="33">
        <v>5.35</v>
      </c>
      <c r="I34" s="33">
        <v>5.31</v>
      </c>
      <c r="J34" s="34">
        <v>4.62</v>
      </c>
      <c r="K34" s="22"/>
      <c r="L34" s="22"/>
      <c r="M34" s="22"/>
      <c r="N34" s="22"/>
      <c r="O34" s="22"/>
      <c r="P34" s="22"/>
    </row>
    <row r="35" spans="1:16" ht="39" customHeight="1" x14ac:dyDescent="0.15">
      <c r="A35" s="22"/>
      <c r="B35" s="35"/>
      <c r="C35" s="1147" t="s">
        <v>562</v>
      </c>
      <c r="D35" s="1148"/>
      <c r="E35" s="1149"/>
      <c r="F35" s="36">
        <v>3.07</v>
      </c>
      <c r="G35" s="37">
        <v>3.55</v>
      </c>
      <c r="H35" s="37">
        <v>4.2300000000000004</v>
      </c>
      <c r="I35" s="37">
        <v>3.36</v>
      </c>
      <c r="J35" s="38">
        <v>2.66</v>
      </c>
      <c r="K35" s="22"/>
      <c r="L35" s="22"/>
      <c r="M35" s="22"/>
      <c r="N35" s="22"/>
      <c r="O35" s="22"/>
      <c r="P35" s="22"/>
    </row>
    <row r="36" spans="1:16" ht="39" customHeight="1" x14ac:dyDescent="0.15">
      <c r="A36" s="22"/>
      <c r="B36" s="35"/>
      <c r="C36" s="1147" t="s">
        <v>563</v>
      </c>
      <c r="D36" s="1148"/>
      <c r="E36" s="1149"/>
      <c r="F36" s="36">
        <v>2.27</v>
      </c>
      <c r="G36" s="37">
        <v>2.37</v>
      </c>
      <c r="H36" s="37">
        <v>2.35</v>
      </c>
      <c r="I36" s="37">
        <v>2.56</v>
      </c>
      <c r="J36" s="38">
        <v>2.58</v>
      </c>
      <c r="K36" s="22"/>
      <c r="L36" s="22"/>
      <c r="M36" s="22"/>
      <c r="N36" s="22"/>
      <c r="O36" s="22"/>
      <c r="P36" s="22"/>
    </row>
    <row r="37" spans="1:16" ht="39" customHeight="1" x14ac:dyDescent="0.15">
      <c r="A37" s="22"/>
      <c r="B37" s="35"/>
      <c r="C37" s="1147" t="s">
        <v>564</v>
      </c>
      <c r="D37" s="1148"/>
      <c r="E37" s="1149"/>
      <c r="F37" s="36">
        <v>0.5</v>
      </c>
      <c r="G37" s="37">
        <v>0.35</v>
      </c>
      <c r="H37" s="37">
        <v>0.98</v>
      </c>
      <c r="I37" s="37">
        <v>2.14</v>
      </c>
      <c r="J37" s="38">
        <v>2.23</v>
      </c>
      <c r="K37" s="22"/>
      <c r="L37" s="22"/>
      <c r="M37" s="22"/>
      <c r="N37" s="22"/>
      <c r="O37" s="22"/>
      <c r="P37" s="22"/>
    </row>
    <row r="38" spans="1:16" ht="39" customHeight="1" x14ac:dyDescent="0.15">
      <c r="A38" s="22"/>
      <c r="B38" s="35"/>
      <c r="C38" s="1147" t="s">
        <v>565</v>
      </c>
      <c r="D38" s="1148"/>
      <c r="E38" s="1149"/>
      <c r="F38" s="36">
        <v>0.05</v>
      </c>
      <c r="G38" s="37">
        <v>0.04</v>
      </c>
      <c r="H38" s="37">
        <v>0.04</v>
      </c>
      <c r="I38" s="37">
        <v>1.57</v>
      </c>
      <c r="J38" s="38">
        <v>0.49</v>
      </c>
      <c r="K38" s="22"/>
      <c r="L38" s="22"/>
      <c r="M38" s="22"/>
      <c r="N38" s="22"/>
      <c r="O38" s="22"/>
      <c r="P38" s="22"/>
    </row>
    <row r="39" spans="1:16" ht="39" customHeight="1" x14ac:dyDescent="0.15">
      <c r="A39" s="22"/>
      <c r="B39" s="35"/>
      <c r="C39" s="1147" t="s">
        <v>566</v>
      </c>
      <c r="D39" s="1148"/>
      <c r="E39" s="1149"/>
      <c r="F39" s="36">
        <v>0.19</v>
      </c>
      <c r="G39" s="37">
        <v>0.28000000000000003</v>
      </c>
      <c r="H39" s="37">
        <v>0.28999999999999998</v>
      </c>
      <c r="I39" s="37">
        <v>0.35</v>
      </c>
      <c r="J39" s="38">
        <v>0.42</v>
      </c>
      <c r="K39" s="22"/>
      <c r="L39" s="22"/>
      <c r="M39" s="22"/>
      <c r="N39" s="22"/>
      <c r="O39" s="22"/>
      <c r="P39" s="22"/>
    </row>
    <row r="40" spans="1:16" ht="39" customHeight="1" x14ac:dyDescent="0.15">
      <c r="A40" s="22"/>
      <c r="B40" s="35"/>
      <c r="C40" s="1147" t="s">
        <v>567</v>
      </c>
      <c r="D40" s="1148"/>
      <c r="E40" s="1149"/>
      <c r="F40" s="36">
        <v>0.04</v>
      </c>
      <c r="G40" s="37">
        <v>0.03</v>
      </c>
      <c r="H40" s="37">
        <v>0.03</v>
      </c>
      <c r="I40" s="37">
        <v>0.03</v>
      </c>
      <c r="J40" s="38">
        <v>0.03</v>
      </c>
      <c r="K40" s="22"/>
      <c r="L40" s="22"/>
      <c r="M40" s="22"/>
      <c r="N40" s="22"/>
      <c r="O40" s="22"/>
      <c r="P40" s="22"/>
    </row>
    <row r="41" spans="1:16" ht="39" customHeight="1" x14ac:dyDescent="0.15">
      <c r="A41" s="22"/>
      <c r="B41" s="35"/>
      <c r="C41" s="1147" t="s">
        <v>568</v>
      </c>
      <c r="D41" s="1148"/>
      <c r="E41" s="1149"/>
      <c r="F41" s="36">
        <v>0.03</v>
      </c>
      <c r="G41" s="37">
        <v>0.01</v>
      </c>
      <c r="H41" s="37">
        <v>0</v>
      </c>
      <c r="I41" s="37">
        <v>0.01</v>
      </c>
      <c r="J41" s="38">
        <v>0.02</v>
      </c>
      <c r="K41" s="22"/>
      <c r="L41" s="22"/>
      <c r="M41" s="22"/>
      <c r="N41" s="22"/>
      <c r="O41" s="22"/>
      <c r="P41" s="22"/>
    </row>
    <row r="42" spans="1:16" ht="39" customHeight="1" x14ac:dyDescent="0.15">
      <c r="A42" s="22"/>
      <c r="B42" s="39"/>
      <c r="C42" s="1147" t="s">
        <v>569</v>
      </c>
      <c r="D42" s="1148"/>
      <c r="E42" s="1149"/>
      <c r="F42" s="36" t="s">
        <v>513</v>
      </c>
      <c r="G42" s="37" t="s">
        <v>513</v>
      </c>
      <c r="H42" s="37" t="s">
        <v>513</v>
      </c>
      <c r="I42" s="37" t="s">
        <v>513</v>
      </c>
      <c r="J42" s="38" t="s">
        <v>513</v>
      </c>
      <c r="K42" s="22"/>
      <c r="L42" s="22"/>
      <c r="M42" s="22"/>
      <c r="N42" s="22"/>
      <c r="O42" s="22"/>
      <c r="P42" s="22"/>
    </row>
    <row r="43" spans="1:16" ht="39" customHeight="1" thickBot="1" x14ac:dyDescent="0.2">
      <c r="A43" s="22"/>
      <c r="B43" s="40"/>
      <c r="C43" s="1150" t="s">
        <v>570</v>
      </c>
      <c r="D43" s="1151"/>
      <c r="E43" s="1152"/>
      <c r="F43" s="41">
        <v>0.57999999999999996</v>
      </c>
      <c r="G43" s="42">
        <v>0.04</v>
      </c>
      <c r="H43" s="42">
        <v>0.13</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oAk9TfiXhsHY38+2m2R947LBXBPAyh3TID/E0PR66EvLJeDr4q5a9JgUyuRrgfJuf4u7tz3AZHXASZf+U4sbA==" saltValue="SQAYrpTXn6RDHHZokGRy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70" zoomScaleNormal="70" zoomScaleSheetLayoutView="55" workbookViewId="0">
      <selection activeCell="K58" sqref="K58: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55" t="s">
        <v>11</v>
      </c>
      <c r="C45" s="1156"/>
      <c r="D45" s="58"/>
      <c r="E45" s="1161" t="s">
        <v>12</v>
      </c>
      <c r="F45" s="1161"/>
      <c r="G45" s="1161"/>
      <c r="H45" s="1161"/>
      <c r="I45" s="1161"/>
      <c r="J45" s="1162"/>
      <c r="K45" s="59">
        <v>26386</v>
      </c>
      <c r="L45" s="60">
        <v>24926</v>
      </c>
      <c r="M45" s="60">
        <v>25286</v>
      </c>
      <c r="N45" s="60">
        <v>25074</v>
      </c>
      <c r="O45" s="61">
        <v>25251</v>
      </c>
      <c r="P45" s="48"/>
      <c r="Q45" s="48"/>
      <c r="R45" s="48"/>
      <c r="S45" s="48"/>
      <c r="T45" s="48"/>
      <c r="U45" s="48"/>
    </row>
    <row r="46" spans="1:21" ht="30.75" customHeight="1" x14ac:dyDescent="0.15">
      <c r="A46" s="48"/>
      <c r="B46" s="1157"/>
      <c r="C46" s="1158"/>
      <c r="D46" s="62"/>
      <c r="E46" s="1163" t="s">
        <v>13</v>
      </c>
      <c r="F46" s="1163"/>
      <c r="G46" s="1163"/>
      <c r="H46" s="1163"/>
      <c r="I46" s="1163"/>
      <c r="J46" s="1164"/>
      <c r="K46" s="63">
        <v>3071</v>
      </c>
      <c r="L46" s="64">
        <v>5896</v>
      </c>
      <c r="M46" s="64">
        <v>7984</v>
      </c>
      <c r="N46" s="64">
        <v>7667</v>
      </c>
      <c r="O46" s="65">
        <v>5010</v>
      </c>
      <c r="P46" s="48"/>
      <c r="Q46" s="48"/>
      <c r="R46" s="48"/>
      <c r="S46" s="48"/>
      <c r="T46" s="48"/>
      <c r="U46" s="48"/>
    </row>
    <row r="47" spans="1:21" ht="30.75" customHeight="1" x14ac:dyDescent="0.15">
      <c r="A47" s="48"/>
      <c r="B47" s="1157"/>
      <c r="C47" s="1158"/>
      <c r="D47" s="62"/>
      <c r="E47" s="1163" t="s">
        <v>14</v>
      </c>
      <c r="F47" s="1163"/>
      <c r="G47" s="1163"/>
      <c r="H47" s="1163"/>
      <c r="I47" s="1163"/>
      <c r="J47" s="1164"/>
      <c r="K47" s="63">
        <v>43035</v>
      </c>
      <c r="L47" s="64">
        <v>43724</v>
      </c>
      <c r="M47" s="64">
        <v>42506</v>
      </c>
      <c r="N47" s="64">
        <v>42756</v>
      </c>
      <c r="O47" s="65">
        <v>45447</v>
      </c>
      <c r="P47" s="48"/>
      <c r="Q47" s="48"/>
      <c r="R47" s="48"/>
      <c r="S47" s="48"/>
      <c r="T47" s="48"/>
      <c r="U47" s="48"/>
    </row>
    <row r="48" spans="1:21" ht="30.75" customHeight="1" x14ac:dyDescent="0.15">
      <c r="A48" s="48"/>
      <c r="B48" s="1157"/>
      <c r="C48" s="1158"/>
      <c r="D48" s="62"/>
      <c r="E48" s="1163" t="s">
        <v>15</v>
      </c>
      <c r="F48" s="1163"/>
      <c r="G48" s="1163"/>
      <c r="H48" s="1163"/>
      <c r="I48" s="1163"/>
      <c r="J48" s="1164"/>
      <c r="K48" s="63">
        <v>12613</v>
      </c>
      <c r="L48" s="64">
        <v>12783</v>
      </c>
      <c r="M48" s="64">
        <v>12856</v>
      </c>
      <c r="N48" s="64">
        <v>12217</v>
      </c>
      <c r="O48" s="65">
        <v>11919</v>
      </c>
      <c r="P48" s="48"/>
      <c r="Q48" s="48"/>
      <c r="R48" s="48"/>
      <c r="S48" s="48"/>
      <c r="T48" s="48"/>
      <c r="U48" s="48"/>
    </row>
    <row r="49" spans="1:21" ht="30.75" customHeight="1" x14ac:dyDescent="0.15">
      <c r="A49" s="48"/>
      <c r="B49" s="1157"/>
      <c r="C49" s="1158"/>
      <c r="D49" s="62"/>
      <c r="E49" s="1163" t="s">
        <v>16</v>
      </c>
      <c r="F49" s="1163"/>
      <c r="G49" s="1163"/>
      <c r="H49" s="1163"/>
      <c r="I49" s="1163"/>
      <c r="J49" s="1164"/>
      <c r="K49" s="63" t="s">
        <v>513</v>
      </c>
      <c r="L49" s="64" t="s">
        <v>513</v>
      </c>
      <c r="M49" s="64" t="s">
        <v>513</v>
      </c>
      <c r="N49" s="64" t="s">
        <v>513</v>
      </c>
      <c r="O49" s="65" t="s">
        <v>513</v>
      </c>
      <c r="P49" s="48"/>
      <c r="Q49" s="48"/>
      <c r="R49" s="48"/>
      <c r="S49" s="48"/>
      <c r="T49" s="48"/>
      <c r="U49" s="48"/>
    </row>
    <row r="50" spans="1:21" ht="30.75" customHeight="1" x14ac:dyDescent="0.15">
      <c r="A50" s="48"/>
      <c r="B50" s="1157"/>
      <c r="C50" s="1158"/>
      <c r="D50" s="62"/>
      <c r="E50" s="1163" t="s">
        <v>17</v>
      </c>
      <c r="F50" s="1163"/>
      <c r="G50" s="1163"/>
      <c r="H50" s="1163"/>
      <c r="I50" s="1163"/>
      <c r="J50" s="1164"/>
      <c r="K50" s="63">
        <v>1779</v>
      </c>
      <c r="L50" s="64">
        <v>1840</v>
      </c>
      <c r="M50" s="64">
        <v>1721</v>
      </c>
      <c r="N50" s="64">
        <v>1507</v>
      </c>
      <c r="O50" s="65">
        <v>1515</v>
      </c>
      <c r="P50" s="48"/>
      <c r="Q50" s="48"/>
      <c r="R50" s="48"/>
      <c r="S50" s="48"/>
      <c r="T50" s="48"/>
      <c r="U50" s="48"/>
    </row>
    <row r="51" spans="1:21" ht="30.75" customHeight="1" x14ac:dyDescent="0.15">
      <c r="A51" s="48"/>
      <c r="B51" s="1159"/>
      <c r="C51" s="1160"/>
      <c r="D51" s="66"/>
      <c r="E51" s="1163" t="s">
        <v>18</v>
      </c>
      <c r="F51" s="1163"/>
      <c r="G51" s="1163"/>
      <c r="H51" s="1163"/>
      <c r="I51" s="1163"/>
      <c r="J51" s="1164"/>
      <c r="K51" s="63" t="s">
        <v>513</v>
      </c>
      <c r="L51" s="64" t="s">
        <v>513</v>
      </c>
      <c r="M51" s="64" t="s">
        <v>513</v>
      </c>
      <c r="N51" s="64" t="s">
        <v>513</v>
      </c>
      <c r="O51" s="65" t="s">
        <v>513</v>
      </c>
      <c r="P51" s="48"/>
      <c r="Q51" s="48"/>
      <c r="R51" s="48"/>
      <c r="S51" s="48"/>
      <c r="T51" s="48"/>
      <c r="U51" s="48"/>
    </row>
    <row r="52" spans="1:21" ht="30.75" customHeight="1" x14ac:dyDescent="0.15">
      <c r="A52" s="48"/>
      <c r="B52" s="1165" t="s">
        <v>19</v>
      </c>
      <c r="C52" s="1166"/>
      <c r="D52" s="66"/>
      <c r="E52" s="1163" t="s">
        <v>20</v>
      </c>
      <c r="F52" s="1163"/>
      <c r="G52" s="1163"/>
      <c r="H52" s="1163"/>
      <c r="I52" s="1163"/>
      <c r="J52" s="1164"/>
      <c r="K52" s="63">
        <v>61001</v>
      </c>
      <c r="L52" s="64">
        <v>62458</v>
      </c>
      <c r="M52" s="64">
        <v>59781</v>
      </c>
      <c r="N52" s="64">
        <v>59030</v>
      </c>
      <c r="O52" s="65">
        <v>58517</v>
      </c>
      <c r="P52" s="48"/>
      <c r="Q52" s="48"/>
      <c r="R52" s="48"/>
      <c r="S52" s="48"/>
      <c r="T52" s="48"/>
      <c r="U52" s="48"/>
    </row>
    <row r="53" spans="1:21" ht="30.75" customHeight="1" thickBot="1" x14ac:dyDescent="0.2">
      <c r="A53" s="48"/>
      <c r="B53" s="1167" t="s">
        <v>21</v>
      </c>
      <c r="C53" s="1168"/>
      <c r="D53" s="67"/>
      <c r="E53" s="1169" t="s">
        <v>22</v>
      </c>
      <c r="F53" s="1169"/>
      <c r="G53" s="1169"/>
      <c r="H53" s="1169"/>
      <c r="I53" s="1169"/>
      <c r="J53" s="1170"/>
      <c r="K53" s="68">
        <v>25883</v>
      </c>
      <c r="L53" s="69">
        <v>26711</v>
      </c>
      <c r="M53" s="69">
        <v>30572</v>
      </c>
      <c r="N53" s="69">
        <v>30191</v>
      </c>
      <c r="O53" s="70">
        <v>30625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71" t="s">
        <v>26</v>
      </c>
      <c r="C58" s="1172"/>
      <c r="D58" s="1177" t="s">
        <v>27</v>
      </c>
      <c r="E58" s="1178"/>
      <c r="F58" s="1178"/>
      <c r="G58" s="1178"/>
      <c r="H58" s="1178"/>
      <c r="I58" s="1178"/>
      <c r="J58" s="1179"/>
      <c r="K58" s="83">
        <v>34909</v>
      </c>
      <c r="L58" s="84">
        <v>42869</v>
      </c>
      <c r="M58" s="84">
        <v>37653</v>
      </c>
      <c r="N58" s="84">
        <v>33565</v>
      </c>
      <c r="O58" s="85">
        <v>21574</v>
      </c>
    </row>
    <row r="59" spans="1:21" ht="31.5" customHeight="1" x14ac:dyDescent="0.15">
      <c r="B59" s="1173"/>
      <c r="C59" s="1174"/>
      <c r="D59" s="1180" t="s">
        <v>28</v>
      </c>
      <c r="E59" s="1181"/>
      <c r="F59" s="1181"/>
      <c r="G59" s="1181"/>
      <c r="H59" s="1181"/>
      <c r="I59" s="1181"/>
      <c r="J59" s="1182"/>
      <c r="K59" s="86">
        <v>190638</v>
      </c>
      <c r="L59" s="87">
        <v>187306</v>
      </c>
      <c r="M59" s="87">
        <v>169538</v>
      </c>
      <c r="N59" s="87">
        <v>167121</v>
      </c>
      <c r="O59" s="88">
        <v>177305</v>
      </c>
    </row>
    <row r="60" spans="1:21" ht="31.5" customHeight="1" thickBot="1" x14ac:dyDescent="0.2">
      <c r="B60" s="1175"/>
      <c r="C60" s="1176"/>
      <c r="D60" s="1183" t="s">
        <v>29</v>
      </c>
      <c r="E60" s="1184"/>
      <c r="F60" s="1184"/>
      <c r="G60" s="1184"/>
      <c r="H60" s="1184"/>
      <c r="I60" s="1184"/>
      <c r="J60" s="1185"/>
      <c r="K60" s="89">
        <v>209024</v>
      </c>
      <c r="L60" s="90">
        <v>217174</v>
      </c>
      <c r="M60" s="90">
        <v>215160</v>
      </c>
      <c r="N60" s="90">
        <v>216595</v>
      </c>
      <c r="O60" s="91">
        <v>230932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KHafYBzB1iGwZILgst5SnXWgQcLAW7auf7CYl9zs1mPgrjk0XCs/IkJfwnS3mpsHFAbEulyV+VD49VpS+UbIw==" saltValue="8c9Do4R5/oNLH/ifl/O4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K40" sqref="K4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186" t="s">
        <v>32</v>
      </c>
      <c r="C41" s="1187"/>
      <c r="D41" s="105"/>
      <c r="E41" s="1192" t="s">
        <v>33</v>
      </c>
      <c r="F41" s="1192"/>
      <c r="G41" s="1192"/>
      <c r="H41" s="1193"/>
      <c r="I41" s="355">
        <v>1049364</v>
      </c>
      <c r="J41" s="356">
        <v>1028266</v>
      </c>
      <c r="K41" s="356">
        <v>1031630</v>
      </c>
      <c r="L41" s="356">
        <v>1037830</v>
      </c>
      <c r="M41" s="357">
        <v>1060052</v>
      </c>
    </row>
    <row r="42" spans="2:13" ht="27.75" customHeight="1" x14ac:dyDescent="0.15">
      <c r="B42" s="1188"/>
      <c r="C42" s="1189"/>
      <c r="D42" s="106"/>
      <c r="E42" s="1194" t="s">
        <v>34</v>
      </c>
      <c r="F42" s="1194"/>
      <c r="G42" s="1194"/>
      <c r="H42" s="1195"/>
      <c r="I42" s="358">
        <v>26270</v>
      </c>
      <c r="J42" s="359">
        <v>23683</v>
      </c>
      <c r="K42" s="359">
        <v>21078</v>
      </c>
      <c r="L42" s="359">
        <v>18613</v>
      </c>
      <c r="M42" s="360">
        <v>16143</v>
      </c>
    </row>
    <row r="43" spans="2:13" ht="27.75" customHeight="1" x14ac:dyDescent="0.15">
      <c r="B43" s="1188"/>
      <c r="C43" s="1189"/>
      <c r="D43" s="106"/>
      <c r="E43" s="1194" t="s">
        <v>35</v>
      </c>
      <c r="F43" s="1194"/>
      <c r="G43" s="1194"/>
      <c r="H43" s="1195"/>
      <c r="I43" s="358">
        <v>141684</v>
      </c>
      <c r="J43" s="359">
        <v>142593</v>
      </c>
      <c r="K43" s="359">
        <v>149402</v>
      </c>
      <c r="L43" s="359">
        <v>146905</v>
      </c>
      <c r="M43" s="360">
        <v>169615</v>
      </c>
    </row>
    <row r="44" spans="2:13" ht="27.75" customHeight="1" x14ac:dyDescent="0.15">
      <c r="B44" s="1188"/>
      <c r="C44" s="1189"/>
      <c r="D44" s="106"/>
      <c r="E44" s="1194" t="s">
        <v>36</v>
      </c>
      <c r="F44" s="1194"/>
      <c r="G44" s="1194"/>
      <c r="H44" s="1195"/>
      <c r="I44" s="358" t="s">
        <v>513</v>
      </c>
      <c r="J44" s="359" t="s">
        <v>513</v>
      </c>
      <c r="K44" s="359" t="s">
        <v>513</v>
      </c>
      <c r="L44" s="359" t="s">
        <v>513</v>
      </c>
      <c r="M44" s="360" t="s">
        <v>513</v>
      </c>
    </row>
    <row r="45" spans="2:13" ht="27.75" customHeight="1" x14ac:dyDescent="0.15">
      <c r="B45" s="1188"/>
      <c r="C45" s="1189"/>
      <c r="D45" s="106"/>
      <c r="E45" s="1194" t="s">
        <v>37</v>
      </c>
      <c r="F45" s="1194"/>
      <c r="G45" s="1194"/>
      <c r="H45" s="1195"/>
      <c r="I45" s="358">
        <v>101660</v>
      </c>
      <c r="J45" s="359">
        <v>101461</v>
      </c>
      <c r="K45" s="359">
        <v>101065</v>
      </c>
      <c r="L45" s="359">
        <v>102440</v>
      </c>
      <c r="M45" s="360">
        <v>100836</v>
      </c>
    </row>
    <row r="46" spans="2:13" ht="27.75" customHeight="1" x14ac:dyDescent="0.15">
      <c r="B46" s="1188"/>
      <c r="C46" s="1189"/>
      <c r="D46" s="107"/>
      <c r="E46" s="1194" t="s">
        <v>38</v>
      </c>
      <c r="F46" s="1194"/>
      <c r="G46" s="1194"/>
      <c r="H46" s="1195"/>
      <c r="I46" s="358">
        <v>93</v>
      </c>
      <c r="J46" s="359">
        <v>67</v>
      </c>
      <c r="K46" s="359">
        <v>37</v>
      </c>
      <c r="L46" s="359">
        <v>26</v>
      </c>
      <c r="M46" s="360">
        <v>18</v>
      </c>
    </row>
    <row r="47" spans="2:13" ht="27.75" customHeight="1" x14ac:dyDescent="0.15">
      <c r="B47" s="1188"/>
      <c r="C47" s="1189"/>
      <c r="D47" s="108"/>
      <c r="E47" s="1196" t="s">
        <v>39</v>
      </c>
      <c r="F47" s="1197"/>
      <c r="G47" s="1197"/>
      <c r="H47" s="1198"/>
      <c r="I47" s="358" t="s">
        <v>513</v>
      </c>
      <c r="J47" s="359" t="s">
        <v>513</v>
      </c>
      <c r="K47" s="359" t="s">
        <v>513</v>
      </c>
      <c r="L47" s="359" t="s">
        <v>513</v>
      </c>
      <c r="M47" s="360" t="s">
        <v>513</v>
      </c>
    </row>
    <row r="48" spans="2:13" ht="27.75" customHeight="1" x14ac:dyDescent="0.15">
      <c r="B48" s="1188"/>
      <c r="C48" s="1189"/>
      <c r="D48" s="106"/>
      <c r="E48" s="1194" t="s">
        <v>40</v>
      </c>
      <c r="F48" s="1194"/>
      <c r="G48" s="1194"/>
      <c r="H48" s="1195"/>
      <c r="I48" s="358" t="s">
        <v>513</v>
      </c>
      <c r="J48" s="359" t="s">
        <v>513</v>
      </c>
      <c r="K48" s="359" t="s">
        <v>513</v>
      </c>
      <c r="L48" s="359" t="s">
        <v>513</v>
      </c>
      <c r="M48" s="360" t="s">
        <v>513</v>
      </c>
    </row>
    <row r="49" spans="2:13" ht="27.75" customHeight="1" x14ac:dyDescent="0.15">
      <c r="B49" s="1190"/>
      <c r="C49" s="1191"/>
      <c r="D49" s="106"/>
      <c r="E49" s="1194" t="s">
        <v>41</v>
      </c>
      <c r="F49" s="1194"/>
      <c r="G49" s="1194"/>
      <c r="H49" s="1195"/>
      <c r="I49" s="358" t="s">
        <v>513</v>
      </c>
      <c r="J49" s="359" t="s">
        <v>513</v>
      </c>
      <c r="K49" s="359" t="s">
        <v>513</v>
      </c>
      <c r="L49" s="359" t="s">
        <v>513</v>
      </c>
      <c r="M49" s="360" t="s">
        <v>513</v>
      </c>
    </row>
    <row r="50" spans="2:13" ht="27.75" customHeight="1" x14ac:dyDescent="0.15">
      <c r="B50" s="1199" t="s">
        <v>42</v>
      </c>
      <c r="C50" s="1200"/>
      <c r="D50" s="109"/>
      <c r="E50" s="1194" t="s">
        <v>43</v>
      </c>
      <c r="F50" s="1194"/>
      <c r="G50" s="1194"/>
      <c r="H50" s="1195"/>
      <c r="I50" s="358">
        <v>238846</v>
      </c>
      <c r="J50" s="359">
        <v>221716</v>
      </c>
      <c r="K50" s="359">
        <v>220192</v>
      </c>
      <c r="L50" s="359">
        <v>236916</v>
      </c>
      <c r="M50" s="360">
        <v>260995</v>
      </c>
    </row>
    <row r="51" spans="2:13" ht="27.75" customHeight="1" x14ac:dyDescent="0.15">
      <c r="B51" s="1188"/>
      <c r="C51" s="1189"/>
      <c r="D51" s="106"/>
      <c r="E51" s="1194" t="s">
        <v>44</v>
      </c>
      <c r="F51" s="1194"/>
      <c r="G51" s="1194"/>
      <c r="H51" s="1195"/>
      <c r="I51" s="358">
        <v>247958</v>
      </c>
      <c r="J51" s="359">
        <v>244740</v>
      </c>
      <c r="K51" s="359">
        <v>265157</v>
      </c>
      <c r="L51" s="359">
        <v>260368</v>
      </c>
      <c r="M51" s="360">
        <v>277578</v>
      </c>
    </row>
    <row r="52" spans="2:13" ht="27.75" customHeight="1" x14ac:dyDescent="0.15">
      <c r="B52" s="1190"/>
      <c r="C52" s="1191"/>
      <c r="D52" s="106"/>
      <c r="E52" s="1194" t="s">
        <v>45</v>
      </c>
      <c r="F52" s="1194"/>
      <c r="G52" s="1194"/>
      <c r="H52" s="1195"/>
      <c r="I52" s="358">
        <v>437760</v>
      </c>
      <c r="J52" s="359">
        <v>417670</v>
      </c>
      <c r="K52" s="359">
        <v>396619</v>
      </c>
      <c r="L52" s="359">
        <v>384700</v>
      </c>
      <c r="M52" s="360">
        <v>368189</v>
      </c>
    </row>
    <row r="53" spans="2:13" ht="27.75" customHeight="1" thickBot="1" x14ac:dyDescent="0.2">
      <c r="B53" s="1201" t="s">
        <v>46</v>
      </c>
      <c r="C53" s="1202"/>
      <c r="D53" s="110"/>
      <c r="E53" s="1203" t="s">
        <v>47</v>
      </c>
      <c r="F53" s="1203"/>
      <c r="G53" s="1203"/>
      <c r="H53" s="1204"/>
      <c r="I53" s="361">
        <v>394508</v>
      </c>
      <c r="J53" s="362">
        <v>411946</v>
      </c>
      <c r="K53" s="362">
        <v>421244</v>
      </c>
      <c r="L53" s="362">
        <v>423831</v>
      </c>
      <c r="M53" s="363">
        <v>439902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OFNdk6PNuzjKEUuNVfKVm+Mx5k/v/KQLTFsfu6derdN/GJBnTOQmQn34MiTeTaSrx9R7se2CIQJqZAK3Z4Xhw==" saltValue="seaB0WZVz7zZ34/PItmp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J5" sqref="J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13" t="s">
        <v>50</v>
      </c>
      <c r="D55" s="1213"/>
      <c r="E55" s="1214"/>
      <c r="F55" s="122">
        <v>6524</v>
      </c>
      <c r="G55" s="122">
        <v>7511</v>
      </c>
      <c r="H55" s="123">
        <v>8817</v>
      </c>
    </row>
    <row r="56" spans="2:8" ht="52.5" customHeight="1" x14ac:dyDescent="0.15">
      <c r="B56" s="124"/>
      <c r="C56" s="1215" t="s">
        <v>51</v>
      </c>
      <c r="D56" s="1215"/>
      <c r="E56" s="1216"/>
      <c r="F56" s="125">
        <v>1460</v>
      </c>
      <c r="G56" s="125">
        <v>1672</v>
      </c>
      <c r="H56" s="126">
        <v>1724</v>
      </c>
    </row>
    <row r="57" spans="2:8" ht="53.25" customHeight="1" x14ac:dyDescent="0.15">
      <c r="B57" s="124"/>
      <c r="C57" s="1217" t="s">
        <v>52</v>
      </c>
      <c r="D57" s="1217"/>
      <c r="E57" s="1218"/>
      <c r="F57" s="127">
        <v>23320</v>
      </c>
      <c r="G57" s="127">
        <v>24156</v>
      </c>
      <c r="H57" s="128">
        <v>23844</v>
      </c>
    </row>
    <row r="58" spans="2:8" ht="45.75" customHeight="1" x14ac:dyDescent="0.15">
      <c r="B58" s="129"/>
      <c r="C58" s="1205" t="s">
        <v>616</v>
      </c>
      <c r="D58" s="1206"/>
      <c r="E58" s="1207"/>
      <c r="F58" s="130">
        <v>8729</v>
      </c>
      <c r="G58" s="130">
        <v>8734</v>
      </c>
      <c r="H58" s="131">
        <v>8668</v>
      </c>
    </row>
    <row r="59" spans="2:8" ht="45.75" customHeight="1" x14ac:dyDescent="0.15">
      <c r="B59" s="129"/>
      <c r="C59" s="1205" t="s">
        <v>617</v>
      </c>
      <c r="D59" s="1206"/>
      <c r="E59" s="1207"/>
      <c r="F59" s="130">
        <v>4763</v>
      </c>
      <c r="G59" s="130">
        <v>4712</v>
      </c>
      <c r="H59" s="131">
        <v>3867</v>
      </c>
    </row>
    <row r="60" spans="2:8" ht="45.75" customHeight="1" x14ac:dyDescent="0.15">
      <c r="B60" s="129"/>
      <c r="C60" s="1205" t="s">
        <v>618</v>
      </c>
      <c r="D60" s="1206"/>
      <c r="E60" s="1207"/>
      <c r="F60" s="130">
        <v>2025</v>
      </c>
      <c r="G60" s="130">
        <v>1918</v>
      </c>
      <c r="H60" s="131">
        <v>2188</v>
      </c>
    </row>
    <row r="61" spans="2:8" ht="45.75" customHeight="1" x14ac:dyDescent="0.15">
      <c r="B61" s="129"/>
      <c r="C61" s="1205" t="s">
        <v>619</v>
      </c>
      <c r="D61" s="1206"/>
      <c r="E61" s="1207"/>
      <c r="F61" s="130">
        <v>1038</v>
      </c>
      <c r="G61" s="130">
        <v>1038</v>
      </c>
      <c r="H61" s="131">
        <v>1038</v>
      </c>
    </row>
    <row r="62" spans="2:8" ht="45.75" customHeight="1" thickBot="1" x14ac:dyDescent="0.2">
      <c r="B62" s="132"/>
      <c r="C62" s="1208" t="s">
        <v>620</v>
      </c>
      <c r="D62" s="1209"/>
      <c r="E62" s="1210"/>
      <c r="F62" s="133">
        <v>1017</v>
      </c>
      <c r="G62" s="133">
        <v>1023</v>
      </c>
      <c r="H62" s="134">
        <v>906</v>
      </c>
    </row>
    <row r="63" spans="2:8" ht="52.5" customHeight="1" thickBot="1" x14ac:dyDescent="0.2">
      <c r="B63" s="135"/>
      <c r="C63" s="1211" t="s">
        <v>53</v>
      </c>
      <c r="D63" s="1211"/>
      <c r="E63" s="1212"/>
      <c r="F63" s="136">
        <v>31304</v>
      </c>
      <c r="G63" s="136">
        <v>33339</v>
      </c>
      <c r="H63" s="137">
        <v>34385</v>
      </c>
    </row>
    <row r="64" spans="2:8" x14ac:dyDescent="0.15"/>
  </sheetData>
  <sheetProtection algorithmName="SHA-512" hashValue="wXdHf9PIyEyEohs5b9/M/vXMLEZj/9vFgzcI5yvEVbV/4IkllQ0kxuRlSesrQXFBuo3nOaiNDrS0h+6cyc4CBg==" saltValue="6D/Z0JHmRUKu06oZI53w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09C0-956B-4868-B5F1-C711F54D0BA0}">
  <sheetPr>
    <pageSetUpPr fitToPage="1"/>
  </sheetPr>
  <dimension ref="A1:DE85"/>
  <sheetViews>
    <sheetView showGridLines="0" tabSelected="1" topLeftCell="C1" zoomScale="85" zoomScaleNormal="85" zoomScaleSheetLayoutView="55" workbookViewId="0">
      <selection activeCell="BD41" sqref="BD41"/>
    </sheetView>
  </sheetViews>
  <sheetFormatPr defaultColWidth="0" defaultRowHeight="0" customHeight="1" zeroHeight="1" x14ac:dyDescent="0.15"/>
  <cols>
    <col min="1" max="1" width="6.375" style="1219" customWidth="1"/>
    <col min="2" max="107" width="2.5" style="1219" customWidth="1"/>
    <col min="108" max="108" width="6.125" style="1221" customWidth="1"/>
    <col min="109" max="109" width="5.875" style="1220" customWidth="1"/>
    <col min="110" max="16384" width="8.625" style="1219" hidden="1"/>
  </cols>
  <sheetData>
    <row r="1" spans="1:109" ht="42.75" customHeight="1" x14ac:dyDescent="0.15">
      <c r="A1" s="1276"/>
      <c r="B1" s="1275"/>
      <c r="DD1" s="1219"/>
      <c r="DE1" s="1219"/>
    </row>
    <row r="2" spans="1:109"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19"/>
      <c r="DE2" s="1219"/>
    </row>
    <row r="3" spans="1:109"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19"/>
      <c r="DE3" s="1219"/>
    </row>
    <row r="4" spans="1:109" s="259" customFormat="1" ht="13.5"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row>
    <row r="5" spans="1:109" s="259" customFormat="1" ht="13.5"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row>
    <row r="6" spans="1:109" s="259" customFormat="1" ht="13.5"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row>
    <row r="7" spans="1:109" s="259" customFormat="1" ht="13.5"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row>
    <row r="8" spans="1:109" s="259" customFormat="1" ht="13.5"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row>
    <row r="9" spans="1:109" s="259" customFormat="1" ht="13.5"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row>
    <row r="10" spans="1:109" s="259" customFormat="1" ht="13.5"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row>
    <row r="11" spans="1:109" s="259" customFormat="1" ht="13.5"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row>
    <row r="12" spans="1:109" s="259" customFormat="1" ht="13.5"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row>
    <row r="13" spans="1:109" s="259" customFormat="1" ht="13.5"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row>
    <row r="14" spans="1:109" s="259" customFormat="1" ht="13.5"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row>
    <row r="15" spans="1:109" s="259" customFormat="1" ht="13.5" x14ac:dyDescent="0.15">
      <c r="A15" s="1219"/>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row>
    <row r="16" spans="1:109" s="259" customFormat="1" ht="13.5" x14ac:dyDescent="0.15">
      <c r="A16" s="1219"/>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row>
    <row r="17" spans="1:109" s="259" customFormat="1" ht="13.5" x14ac:dyDescent="0.15">
      <c r="A17" s="1219"/>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row>
    <row r="18" spans="1:109" s="259" customFormat="1" ht="13.5" x14ac:dyDescent="0.15">
      <c r="A18" s="1219"/>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row>
    <row r="19" spans="1:109" ht="13.5" x14ac:dyDescent="0.15">
      <c r="DD19" s="1219"/>
      <c r="DE19" s="1219"/>
    </row>
    <row r="20" spans="1:109" ht="13.5" x14ac:dyDescent="0.15">
      <c r="DD20" s="1219"/>
      <c r="DE20" s="1219"/>
    </row>
    <row r="21" spans="1:109" ht="17.25" customHeight="1" x14ac:dyDescent="0.15">
      <c r="B21" s="1273"/>
      <c r="C21" s="1270"/>
      <c r="D21" s="1270"/>
      <c r="E21" s="1270"/>
      <c r="F21" s="1270"/>
      <c r="G21" s="1270"/>
      <c r="H21" s="1270"/>
      <c r="I21" s="1270"/>
      <c r="J21" s="1270"/>
      <c r="K21" s="1270"/>
      <c r="L21" s="1270"/>
      <c r="M21" s="1270"/>
      <c r="N21" s="1272"/>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2"/>
      <c r="AU21" s="1270"/>
      <c r="AV21" s="1270"/>
      <c r="AW21" s="1270"/>
      <c r="AX21" s="1270"/>
      <c r="AY21" s="1270"/>
      <c r="AZ21" s="1270"/>
      <c r="BA21" s="1270"/>
      <c r="BB21" s="1270"/>
      <c r="BC21" s="1270"/>
      <c r="BD21" s="1270"/>
      <c r="BE21" s="1270"/>
      <c r="BF21" s="1272"/>
      <c r="BG21" s="1270"/>
      <c r="BH21" s="1270"/>
      <c r="BI21" s="1270"/>
      <c r="BJ21" s="1270"/>
      <c r="BK21" s="1270"/>
      <c r="BL21" s="1270"/>
      <c r="BM21" s="1270"/>
      <c r="BN21" s="1270"/>
      <c r="BO21" s="1270"/>
      <c r="BP21" s="1270"/>
      <c r="BQ21" s="1270"/>
      <c r="BR21" s="1272"/>
      <c r="BS21" s="1270"/>
      <c r="BT21" s="1270"/>
      <c r="BU21" s="1270"/>
      <c r="BV21" s="1270"/>
      <c r="BW21" s="1270"/>
      <c r="BX21" s="1270"/>
      <c r="BY21" s="1270"/>
      <c r="BZ21" s="1270"/>
      <c r="CA21" s="1270"/>
      <c r="CB21" s="1270"/>
      <c r="CC21" s="1270"/>
      <c r="CD21" s="1272"/>
      <c r="CE21" s="1270"/>
      <c r="CF21" s="1270"/>
      <c r="CG21" s="1270"/>
      <c r="CH21" s="1270"/>
      <c r="CI21" s="1270"/>
      <c r="CJ21" s="1270"/>
      <c r="CK21" s="1270"/>
      <c r="CL21" s="1270"/>
      <c r="CM21" s="1270"/>
      <c r="CN21" s="1270"/>
      <c r="CO21" s="1270"/>
      <c r="CP21" s="1272"/>
      <c r="CQ21" s="1270"/>
      <c r="CR21" s="1270"/>
      <c r="CS21" s="1270"/>
      <c r="CT21" s="1270"/>
      <c r="CU21" s="1270"/>
      <c r="CV21" s="1270"/>
      <c r="CW21" s="1270"/>
      <c r="CX21" s="1270"/>
      <c r="CY21" s="1270"/>
      <c r="CZ21" s="1270"/>
      <c r="DA21" s="1270"/>
      <c r="DB21" s="1272"/>
      <c r="DC21" s="1270"/>
      <c r="DD21" s="1269"/>
      <c r="DE21" s="1219"/>
    </row>
    <row r="22" spans="1:109" ht="17.25" customHeight="1" x14ac:dyDescent="0.15">
      <c r="B22" s="1220"/>
    </row>
    <row r="23" spans="1:109" ht="13.5" x14ac:dyDescent="0.15">
      <c r="B23" s="1220"/>
    </row>
    <row r="24" spans="1:109" ht="13.5" x14ac:dyDescent="0.15">
      <c r="B24" s="1220"/>
    </row>
    <row r="25" spans="1:109" ht="13.5" x14ac:dyDescent="0.15">
      <c r="B25" s="1220"/>
    </row>
    <row r="26" spans="1:109" ht="13.5" x14ac:dyDescent="0.15">
      <c r="B26" s="1220"/>
    </row>
    <row r="27" spans="1:109" ht="13.5" x14ac:dyDescent="0.15">
      <c r="B27" s="1220"/>
    </row>
    <row r="28" spans="1:109" ht="13.5" x14ac:dyDescent="0.15">
      <c r="B28" s="1220"/>
    </row>
    <row r="29" spans="1:109" ht="13.5" x14ac:dyDescent="0.15">
      <c r="B29" s="1220"/>
    </row>
    <row r="30" spans="1:109" ht="13.5" x14ac:dyDescent="0.15">
      <c r="B30" s="1220"/>
    </row>
    <row r="31" spans="1:109" ht="13.5" x14ac:dyDescent="0.15">
      <c r="B31" s="1220"/>
    </row>
    <row r="32" spans="1:109" ht="13.5" x14ac:dyDescent="0.15">
      <c r="B32" s="1220"/>
    </row>
    <row r="33" spans="2:109" ht="13.5" x14ac:dyDescent="0.15">
      <c r="B33" s="1220"/>
    </row>
    <row r="34" spans="2:109" ht="13.5" x14ac:dyDescent="0.15">
      <c r="B34" s="1220"/>
    </row>
    <row r="35" spans="2:109" ht="13.5" x14ac:dyDescent="0.15">
      <c r="B35" s="1220"/>
    </row>
    <row r="36" spans="2:109" ht="13.5" x14ac:dyDescent="0.15">
      <c r="B36" s="1220"/>
    </row>
    <row r="37" spans="2:109" ht="13.5" x14ac:dyDescent="0.15">
      <c r="B37" s="1220"/>
    </row>
    <row r="38" spans="2:109" ht="13.5" x14ac:dyDescent="0.15">
      <c r="B38" s="1220"/>
    </row>
    <row r="39" spans="2:109" ht="13.5" x14ac:dyDescent="0.15">
      <c r="B39" s="1224"/>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U39" s="1223"/>
      <c r="AV39" s="1223"/>
      <c r="AW39" s="1223"/>
      <c r="AX39" s="1223"/>
      <c r="AY39" s="1223"/>
      <c r="AZ39" s="1223"/>
      <c r="BA39" s="1223"/>
      <c r="BB39" s="1223"/>
      <c r="BC39" s="1223"/>
      <c r="BD39" s="1223"/>
      <c r="BE39" s="1223"/>
      <c r="BF39" s="1223"/>
      <c r="BG39" s="1223"/>
      <c r="BH39" s="1223"/>
      <c r="BI39" s="1223"/>
      <c r="BJ39" s="1223"/>
      <c r="BK39" s="1223"/>
      <c r="BL39" s="1223"/>
      <c r="BM39" s="1223"/>
      <c r="BN39" s="1223"/>
      <c r="BO39" s="1223"/>
      <c r="BP39" s="1223"/>
      <c r="BQ39" s="1223"/>
      <c r="BR39" s="1223"/>
      <c r="BS39" s="1223"/>
      <c r="BT39" s="1223"/>
      <c r="BU39" s="1223"/>
      <c r="BV39" s="1223"/>
      <c r="BW39" s="1223"/>
      <c r="BX39" s="1223"/>
      <c r="BY39" s="1223"/>
      <c r="BZ39" s="1223"/>
      <c r="CA39" s="1223"/>
      <c r="CB39" s="1223"/>
      <c r="CC39" s="1223"/>
      <c r="CD39" s="1223"/>
      <c r="CE39" s="1223"/>
      <c r="CF39" s="1223"/>
      <c r="CG39" s="1223"/>
      <c r="CH39" s="1223"/>
      <c r="CI39" s="1223"/>
      <c r="CJ39" s="1223"/>
      <c r="CK39" s="1223"/>
      <c r="CL39" s="1223"/>
      <c r="CM39" s="1223"/>
      <c r="CN39" s="1223"/>
      <c r="CO39" s="1223"/>
      <c r="CP39" s="1223"/>
      <c r="CQ39" s="1223"/>
      <c r="CR39" s="1223"/>
      <c r="CS39" s="1223"/>
      <c r="CT39" s="1223"/>
      <c r="CU39" s="1223"/>
      <c r="CV39" s="1223"/>
      <c r="CW39" s="1223"/>
      <c r="CX39" s="1223"/>
      <c r="CY39" s="1223"/>
      <c r="CZ39" s="1223"/>
      <c r="DA39" s="1223"/>
      <c r="DB39" s="1223"/>
      <c r="DC39" s="1223"/>
      <c r="DD39" s="1222"/>
    </row>
    <row r="40" spans="2:109" ht="13.5" x14ac:dyDescent="0.15">
      <c r="B40" s="1260"/>
      <c r="DD40" s="1260"/>
      <c r="DE40" s="1219"/>
    </row>
    <row r="41" spans="2:109" ht="17.25" x14ac:dyDescent="0.15">
      <c r="B41" s="1271" t="s">
        <v>631</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69"/>
    </row>
    <row r="42" spans="2:109" ht="13.5" x14ac:dyDescent="0.15">
      <c r="B42" s="1220"/>
      <c r="G42" s="1256"/>
      <c r="I42" s="1255"/>
      <c r="J42" s="1255"/>
      <c r="K42" s="1255"/>
      <c r="AM42" s="1256"/>
      <c r="AN42" s="1256" t="s">
        <v>627</v>
      </c>
      <c r="AP42" s="1255"/>
      <c r="AQ42" s="1255"/>
      <c r="AR42" s="1255"/>
      <c r="AY42" s="1256"/>
      <c r="BA42" s="1255"/>
      <c r="BB42" s="1255"/>
      <c r="BC42" s="1255"/>
      <c r="BK42" s="1256"/>
      <c r="BM42" s="1255"/>
      <c r="BN42" s="1255"/>
      <c r="BO42" s="1255"/>
      <c r="BW42" s="1256"/>
      <c r="BY42" s="1255"/>
      <c r="BZ42" s="1255"/>
      <c r="CA42" s="1255"/>
      <c r="CI42" s="1256"/>
      <c r="CK42" s="1255"/>
      <c r="CL42" s="1255"/>
      <c r="CM42" s="1255"/>
      <c r="CU42" s="1256"/>
      <c r="CW42" s="1255"/>
      <c r="CX42" s="1255"/>
      <c r="CY42" s="1255"/>
    </row>
    <row r="43" spans="2:109" ht="13.5" customHeight="1" x14ac:dyDescent="0.15">
      <c r="B43" s="1220"/>
      <c r="AN43" s="1254" t="s">
        <v>630</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2"/>
    </row>
    <row r="44" spans="2:109" ht="13.5" x14ac:dyDescent="0.15">
      <c r="B44" s="1220"/>
      <c r="AN44" s="1251"/>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49"/>
    </row>
    <row r="45" spans="2:109" ht="13.5" x14ac:dyDescent="0.15">
      <c r="B45" s="1220"/>
      <c r="AN45" s="1251"/>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49"/>
    </row>
    <row r="46" spans="2:109" ht="13.5" x14ac:dyDescent="0.15">
      <c r="B46" s="1220"/>
      <c r="AN46" s="1251"/>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49"/>
    </row>
    <row r="47" spans="2:109" ht="13.5" x14ac:dyDescent="0.15">
      <c r="B47" s="1220"/>
      <c r="AN47" s="1248"/>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6"/>
    </row>
    <row r="48" spans="2:109" ht="13.5" x14ac:dyDescent="0.15">
      <c r="B48" s="1220"/>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ht="13.5" x14ac:dyDescent="0.15">
      <c r="B49" s="1220"/>
      <c r="AN49" s="1219" t="s">
        <v>625</v>
      </c>
    </row>
    <row r="50" spans="1:109" ht="13.5" x14ac:dyDescent="0.15">
      <c r="B50" s="1220"/>
      <c r="G50" s="1231"/>
      <c r="H50" s="1231"/>
      <c r="I50" s="1231"/>
      <c r="J50" s="1231"/>
      <c r="K50" s="1240"/>
      <c r="L50" s="1240"/>
      <c r="M50" s="1239"/>
      <c r="N50" s="1239"/>
      <c r="AN50" s="1238"/>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6"/>
      <c r="BP50" s="1228" t="s">
        <v>554</v>
      </c>
      <c r="BQ50" s="1228"/>
      <c r="BR50" s="1228"/>
      <c r="BS50" s="1228"/>
      <c r="BT50" s="1228"/>
      <c r="BU50" s="1228"/>
      <c r="BV50" s="1228"/>
      <c r="BW50" s="1228"/>
      <c r="BX50" s="1228" t="s">
        <v>555</v>
      </c>
      <c r="BY50" s="1228"/>
      <c r="BZ50" s="1228"/>
      <c r="CA50" s="1228"/>
      <c r="CB50" s="1228"/>
      <c r="CC50" s="1228"/>
      <c r="CD50" s="1228"/>
      <c r="CE50" s="1228"/>
      <c r="CF50" s="1228" t="s">
        <v>556</v>
      </c>
      <c r="CG50" s="1228"/>
      <c r="CH50" s="1228"/>
      <c r="CI50" s="1228"/>
      <c r="CJ50" s="1228"/>
      <c r="CK50" s="1228"/>
      <c r="CL50" s="1228"/>
      <c r="CM50" s="1228"/>
      <c r="CN50" s="1228" t="s">
        <v>557</v>
      </c>
      <c r="CO50" s="1228"/>
      <c r="CP50" s="1228"/>
      <c r="CQ50" s="1228"/>
      <c r="CR50" s="1228"/>
      <c r="CS50" s="1228"/>
      <c r="CT50" s="1228"/>
      <c r="CU50" s="1228"/>
      <c r="CV50" s="1228" t="s">
        <v>558</v>
      </c>
      <c r="CW50" s="1228"/>
      <c r="CX50" s="1228"/>
      <c r="CY50" s="1228"/>
      <c r="CZ50" s="1228"/>
      <c r="DA50" s="1228"/>
      <c r="DB50" s="1228"/>
      <c r="DC50" s="1228"/>
    </row>
    <row r="51" spans="1:109" ht="13.5" customHeight="1" x14ac:dyDescent="0.15">
      <c r="B51" s="1220"/>
      <c r="G51" s="1235"/>
      <c r="H51" s="1235"/>
      <c r="I51" s="1268"/>
      <c r="J51" s="1268"/>
      <c r="K51" s="1234"/>
      <c r="L51" s="1234"/>
      <c r="M51" s="1234"/>
      <c r="N51" s="1234"/>
      <c r="AM51" s="1233"/>
      <c r="AN51" s="1227" t="s">
        <v>624</v>
      </c>
      <c r="AO51" s="1227"/>
      <c r="AP51" s="1227"/>
      <c r="AQ51" s="1227"/>
      <c r="AR51" s="1227"/>
      <c r="AS51" s="1227"/>
      <c r="AT51" s="1227"/>
      <c r="AU51" s="1227"/>
      <c r="AV51" s="1227"/>
      <c r="AW51" s="1227"/>
      <c r="AX51" s="1227"/>
      <c r="AY51" s="1227"/>
      <c r="AZ51" s="1227"/>
      <c r="BA51" s="1227"/>
      <c r="BB51" s="1227" t="s">
        <v>622</v>
      </c>
      <c r="BC51" s="1227"/>
      <c r="BD51" s="1227"/>
      <c r="BE51" s="1227"/>
      <c r="BF51" s="1227"/>
      <c r="BG51" s="1227"/>
      <c r="BH51" s="1227"/>
      <c r="BI51" s="1227"/>
      <c r="BJ51" s="1227"/>
      <c r="BK51" s="1227"/>
      <c r="BL51" s="1227"/>
      <c r="BM51" s="1227"/>
      <c r="BN51" s="1227"/>
      <c r="BO51" s="1227"/>
      <c r="BP51" s="1226">
        <v>120.4</v>
      </c>
      <c r="BQ51" s="1226"/>
      <c r="BR51" s="1226"/>
      <c r="BS51" s="1226"/>
      <c r="BT51" s="1226"/>
      <c r="BU51" s="1226"/>
      <c r="BV51" s="1226"/>
      <c r="BW51" s="1226"/>
      <c r="BX51" s="1226">
        <v>123.7</v>
      </c>
      <c r="BY51" s="1226"/>
      <c r="BZ51" s="1226"/>
      <c r="CA51" s="1226"/>
      <c r="CB51" s="1226"/>
      <c r="CC51" s="1226"/>
      <c r="CD51" s="1226"/>
      <c r="CE51" s="1226"/>
      <c r="CF51" s="1226">
        <v>122</v>
      </c>
      <c r="CG51" s="1226"/>
      <c r="CH51" s="1226"/>
      <c r="CI51" s="1226"/>
      <c r="CJ51" s="1226"/>
      <c r="CK51" s="1226"/>
      <c r="CL51" s="1226"/>
      <c r="CM51" s="1226"/>
      <c r="CN51" s="1226">
        <v>123.4</v>
      </c>
      <c r="CO51" s="1226"/>
      <c r="CP51" s="1226"/>
      <c r="CQ51" s="1226"/>
      <c r="CR51" s="1226"/>
      <c r="CS51" s="1226"/>
      <c r="CT51" s="1226"/>
      <c r="CU51" s="1226"/>
      <c r="CV51" s="1226">
        <v>123.4</v>
      </c>
      <c r="CW51" s="1226"/>
      <c r="CX51" s="1226"/>
      <c r="CY51" s="1226"/>
      <c r="CZ51" s="1226"/>
      <c r="DA51" s="1226"/>
      <c r="DB51" s="1226"/>
      <c r="DC51" s="1226"/>
    </row>
    <row r="52" spans="1:109" ht="13.5" x14ac:dyDescent="0.15">
      <c r="B52" s="1220"/>
      <c r="G52" s="1235"/>
      <c r="H52" s="1235"/>
      <c r="I52" s="1268"/>
      <c r="J52" s="1268"/>
      <c r="K52" s="1234"/>
      <c r="L52" s="1234"/>
      <c r="M52" s="1234"/>
      <c r="N52" s="1234"/>
      <c r="AM52" s="1233"/>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5" x14ac:dyDescent="0.15">
      <c r="A53" s="1255"/>
      <c r="B53" s="1220"/>
      <c r="G53" s="1235"/>
      <c r="H53" s="1235"/>
      <c r="I53" s="1231"/>
      <c r="J53" s="1231"/>
      <c r="K53" s="1234"/>
      <c r="L53" s="1234"/>
      <c r="M53" s="1234"/>
      <c r="N53" s="1234"/>
      <c r="AM53" s="1233"/>
      <c r="AN53" s="1227"/>
      <c r="AO53" s="1227"/>
      <c r="AP53" s="1227"/>
      <c r="AQ53" s="1227"/>
      <c r="AR53" s="1227"/>
      <c r="AS53" s="1227"/>
      <c r="AT53" s="1227"/>
      <c r="AU53" s="1227"/>
      <c r="AV53" s="1227"/>
      <c r="AW53" s="1227"/>
      <c r="AX53" s="1227"/>
      <c r="AY53" s="1227"/>
      <c r="AZ53" s="1227"/>
      <c r="BA53" s="1227"/>
      <c r="BB53" s="1227" t="s">
        <v>629</v>
      </c>
      <c r="BC53" s="1227"/>
      <c r="BD53" s="1227"/>
      <c r="BE53" s="1227"/>
      <c r="BF53" s="1227"/>
      <c r="BG53" s="1227"/>
      <c r="BH53" s="1227"/>
      <c r="BI53" s="1227"/>
      <c r="BJ53" s="1227"/>
      <c r="BK53" s="1227"/>
      <c r="BL53" s="1227"/>
      <c r="BM53" s="1227"/>
      <c r="BN53" s="1227"/>
      <c r="BO53" s="1227"/>
      <c r="BP53" s="1226">
        <v>60.3</v>
      </c>
      <c r="BQ53" s="1226"/>
      <c r="BR53" s="1226"/>
      <c r="BS53" s="1226"/>
      <c r="BT53" s="1226"/>
      <c r="BU53" s="1226"/>
      <c r="BV53" s="1226"/>
      <c r="BW53" s="1226"/>
      <c r="BX53" s="1226">
        <v>60.7</v>
      </c>
      <c r="BY53" s="1226"/>
      <c r="BZ53" s="1226"/>
      <c r="CA53" s="1226"/>
      <c r="CB53" s="1226"/>
      <c r="CC53" s="1226"/>
      <c r="CD53" s="1226"/>
      <c r="CE53" s="1226"/>
      <c r="CF53" s="1226">
        <v>61.4</v>
      </c>
      <c r="CG53" s="1226"/>
      <c r="CH53" s="1226"/>
      <c r="CI53" s="1226"/>
      <c r="CJ53" s="1226"/>
      <c r="CK53" s="1226"/>
      <c r="CL53" s="1226"/>
      <c r="CM53" s="1226"/>
      <c r="CN53" s="1226">
        <v>62.2</v>
      </c>
      <c r="CO53" s="1226"/>
      <c r="CP53" s="1226"/>
      <c r="CQ53" s="1226"/>
      <c r="CR53" s="1226"/>
      <c r="CS53" s="1226"/>
      <c r="CT53" s="1226"/>
      <c r="CU53" s="1226"/>
      <c r="CV53" s="1226">
        <v>63.3</v>
      </c>
      <c r="CW53" s="1226"/>
      <c r="CX53" s="1226"/>
      <c r="CY53" s="1226"/>
      <c r="CZ53" s="1226"/>
      <c r="DA53" s="1226"/>
      <c r="DB53" s="1226"/>
      <c r="DC53" s="1226"/>
    </row>
    <row r="54" spans="1:109" ht="13.5" x14ac:dyDescent="0.15">
      <c r="A54" s="1255"/>
      <c r="B54" s="1220"/>
      <c r="G54" s="1235"/>
      <c r="H54" s="1235"/>
      <c r="I54" s="1231"/>
      <c r="J54" s="1231"/>
      <c r="K54" s="1234"/>
      <c r="L54" s="1234"/>
      <c r="M54" s="1234"/>
      <c r="N54" s="1234"/>
      <c r="AM54" s="1233"/>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5" x14ac:dyDescent="0.15">
      <c r="A55" s="1255"/>
      <c r="B55" s="1220"/>
      <c r="G55" s="1231"/>
      <c r="H55" s="1231"/>
      <c r="I55" s="1231"/>
      <c r="J55" s="1231"/>
      <c r="K55" s="1234"/>
      <c r="L55" s="1234"/>
      <c r="M55" s="1234"/>
      <c r="N55" s="1234"/>
      <c r="AN55" s="1228" t="s">
        <v>623</v>
      </c>
      <c r="AO55" s="1228"/>
      <c r="AP55" s="1228"/>
      <c r="AQ55" s="1228"/>
      <c r="AR55" s="1228"/>
      <c r="AS55" s="1228"/>
      <c r="AT55" s="1228"/>
      <c r="AU55" s="1228"/>
      <c r="AV55" s="1228"/>
      <c r="AW55" s="1228"/>
      <c r="AX55" s="1228"/>
      <c r="AY55" s="1228"/>
      <c r="AZ55" s="1228"/>
      <c r="BA55" s="1228"/>
      <c r="BB55" s="1227" t="s">
        <v>622</v>
      </c>
      <c r="BC55" s="1227"/>
      <c r="BD55" s="1227"/>
      <c r="BE55" s="1227"/>
      <c r="BF55" s="1227"/>
      <c r="BG55" s="1227"/>
      <c r="BH55" s="1227"/>
      <c r="BI55" s="1227"/>
      <c r="BJ55" s="1227"/>
      <c r="BK55" s="1227"/>
      <c r="BL55" s="1227"/>
      <c r="BM55" s="1227"/>
      <c r="BN55" s="1227"/>
      <c r="BO55" s="1227"/>
      <c r="BP55" s="1226">
        <v>97.6</v>
      </c>
      <c r="BQ55" s="1226"/>
      <c r="BR55" s="1226"/>
      <c r="BS55" s="1226"/>
      <c r="BT55" s="1226"/>
      <c r="BU55" s="1226"/>
      <c r="BV55" s="1226"/>
      <c r="BW55" s="1226"/>
      <c r="BX55" s="1226">
        <v>91.9</v>
      </c>
      <c r="BY55" s="1226"/>
      <c r="BZ55" s="1226"/>
      <c r="CA55" s="1226"/>
      <c r="CB55" s="1226"/>
      <c r="CC55" s="1226"/>
      <c r="CD55" s="1226"/>
      <c r="CE55" s="1226"/>
      <c r="CF55" s="1226">
        <v>86.1</v>
      </c>
      <c r="CG55" s="1226"/>
      <c r="CH55" s="1226"/>
      <c r="CI55" s="1226"/>
      <c r="CJ55" s="1226"/>
      <c r="CK55" s="1226"/>
      <c r="CL55" s="1226"/>
      <c r="CM55" s="1226"/>
      <c r="CN55" s="1226">
        <v>72.8</v>
      </c>
      <c r="CO55" s="1226"/>
      <c r="CP55" s="1226"/>
      <c r="CQ55" s="1226"/>
      <c r="CR55" s="1226"/>
      <c r="CS55" s="1226"/>
      <c r="CT55" s="1226"/>
      <c r="CU55" s="1226"/>
      <c r="CV55" s="1226">
        <v>67.599999999999994</v>
      </c>
      <c r="CW55" s="1226"/>
      <c r="CX55" s="1226"/>
      <c r="CY55" s="1226"/>
      <c r="CZ55" s="1226"/>
      <c r="DA55" s="1226"/>
      <c r="DB55" s="1226"/>
      <c r="DC55" s="1226"/>
    </row>
    <row r="56" spans="1:109" ht="13.5" x14ac:dyDescent="0.15">
      <c r="A56" s="1255"/>
      <c r="B56" s="1220"/>
      <c r="G56" s="1231"/>
      <c r="H56" s="1231"/>
      <c r="I56" s="1231"/>
      <c r="J56" s="1231"/>
      <c r="K56" s="1234"/>
      <c r="L56" s="1234"/>
      <c r="M56" s="1234"/>
      <c r="N56" s="1234"/>
      <c r="AN56" s="1228"/>
      <c r="AO56" s="1228"/>
      <c r="AP56" s="1228"/>
      <c r="AQ56" s="1228"/>
      <c r="AR56" s="1228"/>
      <c r="AS56" s="1228"/>
      <c r="AT56" s="1228"/>
      <c r="AU56" s="1228"/>
      <c r="AV56" s="1228"/>
      <c r="AW56" s="1228"/>
      <c r="AX56" s="1228"/>
      <c r="AY56" s="1228"/>
      <c r="AZ56" s="1228"/>
      <c r="BA56" s="1228"/>
      <c r="BB56" s="1227"/>
      <c r="BC56" s="1227"/>
      <c r="BD56" s="1227"/>
      <c r="BE56" s="1227"/>
      <c r="BF56" s="1227"/>
      <c r="BG56" s="1227"/>
      <c r="BH56" s="1227"/>
      <c r="BI56" s="1227"/>
      <c r="BJ56" s="1227"/>
      <c r="BK56" s="1227"/>
      <c r="BL56" s="1227"/>
      <c r="BM56" s="1227"/>
      <c r="BN56" s="1227"/>
      <c r="BO56" s="1227"/>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55" customFormat="1" ht="13.5" x14ac:dyDescent="0.15">
      <c r="B57" s="1261"/>
      <c r="G57" s="1231"/>
      <c r="H57" s="1231"/>
      <c r="I57" s="1230"/>
      <c r="J57" s="1230"/>
      <c r="K57" s="1234"/>
      <c r="L57" s="1234"/>
      <c r="M57" s="1234"/>
      <c r="N57" s="1234"/>
      <c r="AM57" s="1219"/>
      <c r="AN57" s="1228"/>
      <c r="AO57" s="1228"/>
      <c r="AP57" s="1228"/>
      <c r="AQ57" s="1228"/>
      <c r="AR57" s="1228"/>
      <c r="AS57" s="1228"/>
      <c r="AT57" s="1228"/>
      <c r="AU57" s="1228"/>
      <c r="AV57" s="1228"/>
      <c r="AW57" s="1228"/>
      <c r="AX57" s="1228"/>
      <c r="AY57" s="1228"/>
      <c r="AZ57" s="1228"/>
      <c r="BA57" s="1228"/>
      <c r="BB57" s="1227" t="s">
        <v>629</v>
      </c>
      <c r="BC57" s="1227"/>
      <c r="BD57" s="1227"/>
      <c r="BE57" s="1227"/>
      <c r="BF57" s="1227"/>
      <c r="BG57" s="1227"/>
      <c r="BH57" s="1227"/>
      <c r="BI57" s="1227"/>
      <c r="BJ57" s="1227"/>
      <c r="BK57" s="1227"/>
      <c r="BL57" s="1227"/>
      <c r="BM57" s="1227"/>
      <c r="BN57" s="1227"/>
      <c r="BO57" s="1227"/>
      <c r="BP57" s="1226">
        <v>62.9</v>
      </c>
      <c r="BQ57" s="1226"/>
      <c r="BR57" s="1226"/>
      <c r="BS57" s="1226"/>
      <c r="BT57" s="1226"/>
      <c r="BU57" s="1226"/>
      <c r="BV57" s="1226"/>
      <c r="BW57" s="1226"/>
      <c r="BX57" s="1226">
        <v>63.4</v>
      </c>
      <c r="BY57" s="1226"/>
      <c r="BZ57" s="1226"/>
      <c r="CA57" s="1226"/>
      <c r="CB57" s="1226"/>
      <c r="CC57" s="1226"/>
      <c r="CD57" s="1226"/>
      <c r="CE57" s="1226"/>
      <c r="CF57" s="1226">
        <v>64.3</v>
      </c>
      <c r="CG57" s="1226"/>
      <c r="CH57" s="1226"/>
      <c r="CI57" s="1226"/>
      <c r="CJ57" s="1226"/>
      <c r="CK57" s="1226"/>
      <c r="CL57" s="1226"/>
      <c r="CM57" s="1226"/>
      <c r="CN57" s="1226">
        <v>65.2</v>
      </c>
      <c r="CO57" s="1226"/>
      <c r="CP57" s="1226"/>
      <c r="CQ57" s="1226"/>
      <c r="CR57" s="1226"/>
      <c r="CS57" s="1226"/>
      <c r="CT57" s="1226"/>
      <c r="CU57" s="1226"/>
      <c r="CV57" s="1226">
        <v>66.2</v>
      </c>
      <c r="CW57" s="1226"/>
      <c r="CX57" s="1226"/>
      <c r="CY57" s="1226"/>
      <c r="CZ57" s="1226"/>
      <c r="DA57" s="1226"/>
      <c r="DB57" s="1226"/>
      <c r="DC57" s="1226"/>
      <c r="DD57" s="1266"/>
      <c r="DE57" s="1261"/>
    </row>
    <row r="58" spans="1:109" s="1255" customFormat="1" ht="13.5" x14ac:dyDescent="0.15">
      <c r="A58" s="1219"/>
      <c r="B58" s="1261"/>
      <c r="G58" s="1231"/>
      <c r="H58" s="1231"/>
      <c r="I58" s="1230"/>
      <c r="J58" s="1230"/>
      <c r="K58" s="1234"/>
      <c r="L58" s="1234"/>
      <c r="M58" s="1234"/>
      <c r="N58" s="1234"/>
      <c r="AM58" s="1219"/>
      <c r="AN58" s="1228"/>
      <c r="AO58" s="1228"/>
      <c r="AP58" s="1228"/>
      <c r="AQ58" s="1228"/>
      <c r="AR58" s="1228"/>
      <c r="AS58" s="1228"/>
      <c r="AT58" s="1228"/>
      <c r="AU58" s="1228"/>
      <c r="AV58" s="1228"/>
      <c r="AW58" s="1228"/>
      <c r="AX58" s="1228"/>
      <c r="AY58" s="1228"/>
      <c r="AZ58" s="1228"/>
      <c r="BA58" s="1228"/>
      <c r="BB58" s="1227"/>
      <c r="BC58" s="1227"/>
      <c r="BD58" s="1227"/>
      <c r="BE58" s="1227"/>
      <c r="BF58" s="1227"/>
      <c r="BG58" s="1227"/>
      <c r="BH58" s="1227"/>
      <c r="BI58" s="1227"/>
      <c r="BJ58" s="1227"/>
      <c r="BK58" s="1227"/>
      <c r="BL58" s="1227"/>
      <c r="BM58" s="1227"/>
      <c r="BN58" s="1227"/>
      <c r="BO58" s="1227"/>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66"/>
      <c r="DE58" s="1261"/>
    </row>
    <row r="59" spans="1:109" s="1255" customFormat="1" ht="13.5" x14ac:dyDescent="0.15">
      <c r="A59" s="1219"/>
      <c r="B59" s="1261"/>
      <c r="K59" s="1267"/>
      <c r="L59" s="1267"/>
      <c r="M59" s="1267"/>
      <c r="N59" s="1267"/>
      <c r="AQ59" s="1267"/>
      <c r="AR59" s="1267"/>
      <c r="AS59" s="1267"/>
      <c r="AT59" s="1267"/>
      <c r="BC59" s="1267"/>
      <c r="BD59" s="1267"/>
      <c r="BE59" s="1267"/>
      <c r="BF59" s="1267"/>
      <c r="BO59" s="1267"/>
      <c r="BP59" s="1267"/>
      <c r="BQ59" s="1267"/>
      <c r="BR59" s="1267"/>
      <c r="CA59" s="1267"/>
      <c r="CB59" s="1267"/>
      <c r="CC59" s="1267"/>
      <c r="CD59" s="1267"/>
      <c r="CM59" s="1267"/>
      <c r="CN59" s="1267"/>
      <c r="CO59" s="1267"/>
      <c r="CP59" s="1267"/>
      <c r="CY59" s="1267"/>
      <c r="CZ59" s="1267"/>
      <c r="DA59" s="1267"/>
      <c r="DB59" s="1267"/>
      <c r="DC59" s="1267"/>
      <c r="DD59" s="1266"/>
      <c r="DE59" s="1261"/>
    </row>
    <row r="60" spans="1:109" s="1255" customFormat="1" ht="13.5" x14ac:dyDescent="0.15">
      <c r="A60" s="1219"/>
      <c r="B60" s="1261"/>
      <c r="K60" s="1267"/>
      <c r="L60" s="1267"/>
      <c r="M60" s="1267"/>
      <c r="N60" s="1267"/>
      <c r="AQ60" s="1267"/>
      <c r="AR60" s="1267"/>
      <c r="AS60" s="1267"/>
      <c r="AT60" s="1267"/>
      <c r="BC60" s="1267"/>
      <c r="BD60" s="1267"/>
      <c r="BE60" s="1267"/>
      <c r="BF60" s="1267"/>
      <c r="BO60" s="1267"/>
      <c r="BP60" s="1267"/>
      <c r="BQ60" s="1267"/>
      <c r="BR60" s="1267"/>
      <c r="CA60" s="1267"/>
      <c r="CB60" s="1267"/>
      <c r="CC60" s="1267"/>
      <c r="CD60" s="1267"/>
      <c r="CM60" s="1267"/>
      <c r="CN60" s="1267"/>
      <c r="CO60" s="1267"/>
      <c r="CP60" s="1267"/>
      <c r="CY60" s="1267"/>
      <c r="CZ60" s="1267"/>
      <c r="DA60" s="1267"/>
      <c r="DB60" s="1267"/>
      <c r="DC60" s="1267"/>
      <c r="DD60" s="1266"/>
      <c r="DE60" s="1261"/>
    </row>
    <row r="61" spans="1:109" s="1255" customFormat="1" ht="13.5" x14ac:dyDescent="0.15">
      <c r="A61" s="1219"/>
      <c r="B61" s="1265"/>
      <c r="C61" s="1264"/>
      <c r="D61" s="1264"/>
      <c r="E61" s="1264"/>
      <c r="F61" s="1264"/>
      <c r="G61" s="1264"/>
      <c r="H61" s="1264"/>
      <c r="I61" s="1264"/>
      <c r="J61" s="1264"/>
      <c r="K61" s="1264"/>
      <c r="L61" s="1264"/>
      <c r="M61" s="1263"/>
      <c r="N61" s="1263"/>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3"/>
      <c r="AT61" s="1263"/>
      <c r="AU61" s="1264"/>
      <c r="AV61" s="1264"/>
      <c r="AW61" s="1264"/>
      <c r="AX61" s="1264"/>
      <c r="AY61" s="1264"/>
      <c r="AZ61" s="1264"/>
      <c r="BA61" s="1264"/>
      <c r="BB61" s="1264"/>
      <c r="BC61" s="1264"/>
      <c r="BD61" s="1264"/>
      <c r="BE61" s="1263"/>
      <c r="BF61" s="1263"/>
      <c r="BG61" s="1264"/>
      <c r="BH61" s="1264"/>
      <c r="BI61" s="1264"/>
      <c r="BJ61" s="1264"/>
      <c r="BK61" s="1264"/>
      <c r="BL61" s="1264"/>
      <c r="BM61" s="1264"/>
      <c r="BN61" s="1264"/>
      <c r="BO61" s="1264"/>
      <c r="BP61" s="1264"/>
      <c r="BQ61" s="1263"/>
      <c r="BR61" s="1263"/>
      <c r="BS61" s="1264"/>
      <c r="BT61" s="1264"/>
      <c r="BU61" s="1264"/>
      <c r="BV61" s="1264"/>
      <c r="BW61" s="1264"/>
      <c r="BX61" s="1264"/>
      <c r="BY61" s="1264"/>
      <c r="BZ61" s="1264"/>
      <c r="CA61" s="1264"/>
      <c r="CB61" s="1264"/>
      <c r="CC61" s="1263"/>
      <c r="CD61" s="1263"/>
      <c r="CE61" s="1264"/>
      <c r="CF61" s="1264"/>
      <c r="CG61" s="1264"/>
      <c r="CH61" s="1264"/>
      <c r="CI61" s="1264"/>
      <c r="CJ61" s="1264"/>
      <c r="CK61" s="1264"/>
      <c r="CL61" s="1264"/>
      <c r="CM61" s="1264"/>
      <c r="CN61" s="1264"/>
      <c r="CO61" s="1263"/>
      <c r="CP61" s="1263"/>
      <c r="CQ61" s="1264"/>
      <c r="CR61" s="1264"/>
      <c r="CS61" s="1264"/>
      <c r="CT61" s="1264"/>
      <c r="CU61" s="1264"/>
      <c r="CV61" s="1264"/>
      <c r="CW61" s="1264"/>
      <c r="CX61" s="1264"/>
      <c r="CY61" s="1264"/>
      <c r="CZ61" s="1264"/>
      <c r="DA61" s="1263"/>
      <c r="DB61" s="1263"/>
      <c r="DC61" s="1263"/>
      <c r="DD61" s="1262"/>
      <c r="DE61" s="1261"/>
    </row>
    <row r="62" spans="1:109" ht="13.5" x14ac:dyDescent="0.15">
      <c r="B62" s="1260"/>
      <c r="C62" s="1260"/>
      <c r="D62" s="1260"/>
      <c r="E62" s="1260"/>
      <c r="F62" s="1260"/>
      <c r="G62" s="1260"/>
      <c r="H62" s="1260"/>
      <c r="I62" s="1260"/>
      <c r="J62" s="1260"/>
      <c r="K62" s="1260"/>
      <c r="L62" s="1260"/>
      <c r="M62" s="1260"/>
      <c r="N62" s="1260"/>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c r="CB62" s="1260"/>
      <c r="CC62" s="1260"/>
      <c r="CD62" s="1260"/>
      <c r="CE62" s="1260"/>
      <c r="CF62" s="1260"/>
      <c r="CG62" s="1260"/>
      <c r="CH62" s="1260"/>
      <c r="CI62" s="1260"/>
      <c r="CJ62" s="1260"/>
      <c r="CK62" s="1260"/>
      <c r="CL62" s="1260"/>
      <c r="CM62" s="1260"/>
      <c r="CN62" s="1260"/>
      <c r="CO62" s="1260"/>
      <c r="CP62" s="1260"/>
      <c r="CQ62" s="1260"/>
      <c r="CR62" s="1260"/>
      <c r="CS62" s="1260"/>
      <c r="CT62" s="1260"/>
      <c r="CU62" s="1260"/>
      <c r="CV62" s="1260"/>
      <c r="CW62" s="1260"/>
      <c r="CX62" s="1260"/>
      <c r="CY62" s="1260"/>
      <c r="CZ62" s="1260"/>
      <c r="DA62" s="1260"/>
      <c r="DB62" s="1260"/>
      <c r="DC62" s="1260"/>
      <c r="DD62" s="1260"/>
      <c r="DE62" s="1219"/>
    </row>
    <row r="63" spans="1:109" ht="17.25" x14ac:dyDescent="0.15">
      <c r="B63" s="1259" t="s">
        <v>628</v>
      </c>
    </row>
    <row r="64" spans="1:109" ht="13.5" x14ac:dyDescent="0.15">
      <c r="B64" s="1220"/>
      <c r="G64" s="1256"/>
      <c r="I64" s="1258"/>
      <c r="J64" s="1258"/>
      <c r="K64" s="1258"/>
      <c r="L64" s="1258"/>
      <c r="M64" s="1258"/>
      <c r="N64" s="1257"/>
      <c r="AM64" s="1256"/>
      <c r="AN64" s="1256" t="s">
        <v>627</v>
      </c>
      <c r="AP64" s="1255"/>
      <c r="AQ64" s="1255"/>
      <c r="AR64" s="1255"/>
      <c r="AY64" s="1256"/>
      <c r="BA64" s="1255"/>
      <c r="BB64" s="1255"/>
      <c r="BC64" s="1255"/>
      <c r="BK64" s="1256"/>
      <c r="BM64" s="1255"/>
      <c r="BN64" s="1255"/>
      <c r="BO64" s="1255"/>
      <c r="BW64" s="1256"/>
      <c r="BY64" s="1255"/>
      <c r="BZ64" s="1255"/>
      <c r="CA64" s="1255"/>
      <c r="CI64" s="1256"/>
      <c r="CK64" s="1255"/>
      <c r="CL64" s="1255"/>
      <c r="CM64" s="1255"/>
      <c r="CU64" s="1256"/>
      <c r="CW64" s="1255"/>
      <c r="CX64" s="1255"/>
      <c r="CY64" s="1255"/>
    </row>
    <row r="65" spans="2:107" ht="13.5" x14ac:dyDescent="0.15">
      <c r="B65" s="1220"/>
      <c r="AN65" s="1254" t="s">
        <v>626</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2"/>
    </row>
    <row r="66" spans="2:107" ht="13.5" x14ac:dyDescent="0.15">
      <c r="B66" s="1220"/>
      <c r="AN66" s="1251"/>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49"/>
    </row>
    <row r="67" spans="2:107" ht="13.5" x14ac:dyDescent="0.15">
      <c r="B67" s="1220"/>
      <c r="AN67" s="1251"/>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49"/>
    </row>
    <row r="68" spans="2:107" ht="13.5" x14ac:dyDescent="0.15">
      <c r="B68" s="1220"/>
      <c r="AN68" s="1251"/>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49"/>
    </row>
    <row r="69" spans="2:107" ht="13.5" x14ac:dyDescent="0.15">
      <c r="B69" s="1220"/>
      <c r="AN69" s="1248"/>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6"/>
    </row>
    <row r="70" spans="2:107" ht="13.5" x14ac:dyDescent="0.15">
      <c r="B70" s="1220"/>
      <c r="H70" s="1245"/>
      <c r="I70" s="1245"/>
      <c r="J70" s="1243"/>
      <c r="K70" s="1243"/>
      <c r="L70" s="1242"/>
      <c r="M70" s="1243"/>
      <c r="N70" s="1242"/>
      <c r="AN70" s="1233"/>
      <c r="AO70" s="1233"/>
      <c r="AP70" s="1233"/>
      <c r="AZ70" s="1233"/>
      <c r="BA70" s="1233"/>
      <c r="BB70" s="1233"/>
      <c r="BL70" s="1233"/>
      <c r="BM70" s="1233"/>
      <c r="BN70" s="1233"/>
      <c r="BX70" s="1233"/>
      <c r="BY70" s="1233"/>
      <c r="BZ70" s="1233"/>
      <c r="CJ70" s="1233"/>
      <c r="CK70" s="1233"/>
      <c r="CL70" s="1233"/>
      <c r="CV70" s="1233"/>
      <c r="CW70" s="1233"/>
      <c r="CX70" s="1233"/>
    </row>
    <row r="71" spans="2:107" ht="13.5" x14ac:dyDescent="0.15">
      <c r="B71" s="1220"/>
      <c r="G71" s="1241"/>
      <c r="I71" s="1244"/>
      <c r="J71" s="1243"/>
      <c r="K71" s="1243"/>
      <c r="L71" s="1242"/>
      <c r="M71" s="1243"/>
      <c r="N71" s="1242"/>
      <c r="AM71" s="1241"/>
      <c r="AN71" s="1219" t="s">
        <v>625</v>
      </c>
    </row>
    <row r="72" spans="2:107" ht="13.5" x14ac:dyDescent="0.15">
      <c r="B72" s="1220"/>
      <c r="G72" s="1231"/>
      <c r="H72" s="1231"/>
      <c r="I72" s="1231"/>
      <c r="J72" s="1231"/>
      <c r="K72" s="1240"/>
      <c r="L72" s="1240"/>
      <c r="M72" s="1239"/>
      <c r="N72" s="1239"/>
      <c r="AN72" s="1238"/>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6"/>
      <c r="BP72" s="1228" t="s">
        <v>554</v>
      </c>
      <c r="BQ72" s="1228"/>
      <c r="BR72" s="1228"/>
      <c r="BS72" s="1228"/>
      <c r="BT72" s="1228"/>
      <c r="BU72" s="1228"/>
      <c r="BV72" s="1228"/>
      <c r="BW72" s="1228"/>
      <c r="BX72" s="1228" t="s">
        <v>555</v>
      </c>
      <c r="BY72" s="1228"/>
      <c r="BZ72" s="1228"/>
      <c r="CA72" s="1228"/>
      <c r="CB72" s="1228"/>
      <c r="CC72" s="1228"/>
      <c r="CD72" s="1228"/>
      <c r="CE72" s="1228"/>
      <c r="CF72" s="1228" t="s">
        <v>556</v>
      </c>
      <c r="CG72" s="1228"/>
      <c r="CH72" s="1228"/>
      <c r="CI72" s="1228"/>
      <c r="CJ72" s="1228"/>
      <c r="CK72" s="1228"/>
      <c r="CL72" s="1228"/>
      <c r="CM72" s="1228"/>
      <c r="CN72" s="1228" t="s">
        <v>557</v>
      </c>
      <c r="CO72" s="1228"/>
      <c r="CP72" s="1228"/>
      <c r="CQ72" s="1228"/>
      <c r="CR72" s="1228"/>
      <c r="CS72" s="1228"/>
      <c r="CT72" s="1228"/>
      <c r="CU72" s="1228"/>
      <c r="CV72" s="1228" t="s">
        <v>558</v>
      </c>
      <c r="CW72" s="1228"/>
      <c r="CX72" s="1228"/>
      <c r="CY72" s="1228"/>
      <c r="CZ72" s="1228"/>
      <c r="DA72" s="1228"/>
      <c r="DB72" s="1228"/>
      <c r="DC72" s="1228"/>
    </row>
    <row r="73" spans="2:107" ht="13.5" x14ac:dyDescent="0.15">
      <c r="B73" s="1220"/>
      <c r="G73" s="1235"/>
      <c r="H73" s="1235"/>
      <c r="I73" s="1235"/>
      <c r="J73" s="1235"/>
      <c r="K73" s="1232"/>
      <c r="L73" s="1232"/>
      <c r="M73" s="1232"/>
      <c r="N73" s="1232"/>
      <c r="AM73" s="1233"/>
      <c r="AN73" s="1227" t="s">
        <v>624</v>
      </c>
      <c r="AO73" s="1227"/>
      <c r="AP73" s="1227"/>
      <c r="AQ73" s="1227"/>
      <c r="AR73" s="1227"/>
      <c r="AS73" s="1227"/>
      <c r="AT73" s="1227"/>
      <c r="AU73" s="1227"/>
      <c r="AV73" s="1227"/>
      <c r="AW73" s="1227"/>
      <c r="AX73" s="1227"/>
      <c r="AY73" s="1227"/>
      <c r="AZ73" s="1227"/>
      <c r="BA73" s="1227"/>
      <c r="BB73" s="1227" t="s">
        <v>622</v>
      </c>
      <c r="BC73" s="1227"/>
      <c r="BD73" s="1227"/>
      <c r="BE73" s="1227"/>
      <c r="BF73" s="1227"/>
      <c r="BG73" s="1227"/>
      <c r="BH73" s="1227"/>
      <c r="BI73" s="1227"/>
      <c r="BJ73" s="1227"/>
      <c r="BK73" s="1227"/>
      <c r="BL73" s="1227"/>
      <c r="BM73" s="1227"/>
      <c r="BN73" s="1227"/>
      <c r="BO73" s="1227"/>
      <c r="BP73" s="1226">
        <v>120.4</v>
      </c>
      <c r="BQ73" s="1226"/>
      <c r="BR73" s="1226"/>
      <c r="BS73" s="1226"/>
      <c r="BT73" s="1226"/>
      <c r="BU73" s="1226"/>
      <c r="BV73" s="1226"/>
      <c r="BW73" s="1226"/>
      <c r="BX73" s="1226">
        <v>123.7</v>
      </c>
      <c r="BY73" s="1226"/>
      <c r="BZ73" s="1226"/>
      <c r="CA73" s="1226"/>
      <c r="CB73" s="1226"/>
      <c r="CC73" s="1226"/>
      <c r="CD73" s="1226"/>
      <c r="CE73" s="1226"/>
      <c r="CF73" s="1226">
        <v>122</v>
      </c>
      <c r="CG73" s="1226"/>
      <c r="CH73" s="1226"/>
      <c r="CI73" s="1226"/>
      <c r="CJ73" s="1226"/>
      <c r="CK73" s="1226"/>
      <c r="CL73" s="1226"/>
      <c r="CM73" s="1226"/>
      <c r="CN73" s="1226">
        <v>123.4</v>
      </c>
      <c r="CO73" s="1226"/>
      <c r="CP73" s="1226"/>
      <c r="CQ73" s="1226"/>
      <c r="CR73" s="1226"/>
      <c r="CS73" s="1226"/>
      <c r="CT73" s="1226"/>
      <c r="CU73" s="1226"/>
      <c r="CV73" s="1226">
        <v>123.4</v>
      </c>
      <c r="CW73" s="1226"/>
      <c r="CX73" s="1226"/>
      <c r="CY73" s="1226"/>
      <c r="CZ73" s="1226"/>
      <c r="DA73" s="1226"/>
      <c r="DB73" s="1226"/>
      <c r="DC73" s="1226"/>
    </row>
    <row r="74" spans="2:107" ht="13.5" x14ac:dyDescent="0.15">
      <c r="B74" s="1220"/>
      <c r="G74" s="1235"/>
      <c r="H74" s="1235"/>
      <c r="I74" s="1235"/>
      <c r="J74" s="1235"/>
      <c r="K74" s="1232"/>
      <c r="L74" s="1232"/>
      <c r="M74" s="1232"/>
      <c r="N74" s="1232"/>
      <c r="AM74" s="1233"/>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5" x14ac:dyDescent="0.15">
      <c r="B75" s="1220"/>
      <c r="G75" s="1235"/>
      <c r="H75" s="1235"/>
      <c r="I75" s="1231"/>
      <c r="J75" s="1231"/>
      <c r="K75" s="1234"/>
      <c r="L75" s="1234"/>
      <c r="M75" s="1234"/>
      <c r="N75" s="1234"/>
      <c r="AM75" s="1233"/>
      <c r="AN75" s="1227"/>
      <c r="AO75" s="1227"/>
      <c r="AP75" s="1227"/>
      <c r="AQ75" s="1227"/>
      <c r="AR75" s="1227"/>
      <c r="AS75" s="1227"/>
      <c r="AT75" s="1227"/>
      <c r="AU75" s="1227"/>
      <c r="AV75" s="1227"/>
      <c r="AW75" s="1227"/>
      <c r="AX75" s="1227"/>
      <c r="AY75" s="1227"/>
      <c r="AZ75" s="1227"/>
      <c r="BA75" s="1227"/>
      <c r="BB75" s="1227" t="s">
        <v>621</v>
      </c>
      <c r="BC75" s="1227"/>
      <c r="BD75" s="1227"/>
      <c r="BE75" s="1227"/>
      <c r="BF75" s="1227"/>
      <c r="BG75" s="1227"/>
      <c r="BH75" s="1227"/>
      <c r="BI75" s="1227"/>
      <c r="BJ75" s="1227"/>
      <c r="BK75" s="1227"/>
      <c r="BL75" s="1227"/>
      <c r="BM75" s="1227"/>
      <c r="BN75" s="1227"/>
      <c r="BO75" s="1227"/>
      <c r="BP75" s="1226">
        <v>7.3</v>
      </c>
      <c r="BQ75" s="1226"/>
      <c r="BR75" s="1226"/>
      <c r="BS75" s="1226"/>
      <c r="BT75" s="1226"/>
      <c r="BU75" s="1226"/>
      <c r="BV75" s="1226"/>
      <c r="BW75" s="1226"/>
      <c r="BX75" s="1226">
        <v>7.5</v>
      </c>
      <c r="BY75" s="1226"/>
      <c r="BZ75" s="1226"/>
      <c r="CA75" s="1226"/>
      <c r="CB75" s="1226"/>
      <c r="CC75" s="1226"/>
      <c r="CD75" s="1226"/>
      <c r="CE75" s="1226"/>
      <c r="CF75" s="1226">
        <v>8.1999999999999993</v>
      </c>
      <c r="CG75" s="1226"/>
      <c r="CH75" s="1226"/>
      <c r="CI75" s="1226"/>
      <c r="CJ75" s="1226"/>
      <c r="CK75" s="1226"/>
      <c r="CL75" s="1226"/>
      <c r="CM75" s="1226"/>
      <c r="CN75" s="1226">
        <v>8.5</v>
      </c>
      <c r="CO75" s="1226"/>
      <c r="CP75" s="1226"/>
      <c r="CQ75" s="1226"/>
      <c r="CR75" s="1226"/>
      <c r="CS75" s="1226"/>
      <c r="CT75" s="1226"/>
      <c r="CU75" s="1226"/>
      <c r="CV75" s="1226">
        <v>8.6999999999999993</v>
      </c>
      <c r="CW75" s="1226"/>
      <c r="CX75" s="1226"/>
      <c r="CY75" s="1226"/>
      <c r="CZ75" s="1226"/>
      <c r="DA75" s="1226"/>
      <c r="DB75" s="1226"/>
      <c r="DC75" s="1226"/>
    </row>
    <row r="76" spans="2:107" ht="13.5" x14ac:dyDescent="0.15">
      <c r="B76" s="1220"/>
      <c r="G76" s="1235"/>
      <c r="H76" s="1235"/>
      <c r="I76" s="1231"/>
      <c r="J76" s="1231"/>
      <c r="K76" s="1234"/>
      <c r="L76" s="1234"/>
      <c r="M76" s="1234"/>
      <c r="N76" s="1234"/>
      <c r="AM76" s="1233"/>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5" x14ac:dyDescent="0.15">
      <c r="B77" s="1220"/>
      <c r="G77" s="1231"/>
      <c r="H77" s="1231"/>
      <c r="I77" s="1231"/>
      <c r="J77" s="1231"/>
      <c r="K77" s="1232"/>
      <c r="L77" s="1232"/>
      <c r="M77" s="1232"/>
      <c r="N77" s="1232"/>
      <c r="AN77" s="1228" t="s">
        <v>623</v>
      </c>
      <c r="AO77" s="1228"/>
      <c r="AP77" s="1228"/>
      <c r="AQ77" s="1228"/>
      <c r="AR77" s="1228"/>
      <c r="AS77" s="1228"/>
      <c r="AT77" s="1228"/>
      <c r="AU77" s="1228"/>
      <c r="AV77" s="1228"/>
      <c r="AW77" s="1228"/>
      <c r="AX77" s="1228"/>
      <c r="AY77" s="1228"/>
      <c r="AZ77" s="1228"/>
      <c r="BA77" s="1228"/>
      <c r="BB77" s="1227" t="s">
        <v>622</v>
      </c>
      <c r="BC77" s="1227"/>
      <c r="BD77" s="1227"/>
      <c r="BE77" s="1227"/>
      <c r="BF77" s="1227"/>
      <c r="BG77" s="1227"/>
      <c r="BH77" s="1227"/>
      <c r="BI77" s="1227"/>
      <c r="BJ77" s="1227"/>
      <c r="BK77" s="1227"/>
      <c r="BL77" s="1227"/>
      <c r="BM77" s="1227"/>
      <c r="BN77" s="1227"/>
      <c r="BO77" s="1227"/>
      <c r="BP77" s="1226">
        <v>97.6</v>
      </c>
      <c r="BQ77" s="1226"/>
      <c r="BR77" s="1226"/>
      <c r="BS77" s="1226"/>
      <c r="BT77" s="1226"/>
      <c r="BU77" s="1226"/>
      <c r="BV77" s="1226"/>
      <c r="BW77" s="1226"/>
      <c r="BX77" s="1226">
        <v>91.9</v>
      </c>
      <c r="BY77" s="1226"/>
      <c r="BZ77" s="1226"/>
      <c r="CA77" s="1226"/>
      <c r="CB77" s="1226"/>
      <c r="CC77" s="1226"/>
      <c r="CD77" s="1226"/>
      <c r="CE77" s="1226"/>
      <c r="CF77" s="1226">
        <v>86.1</v>
      </c>
      <c r="CG77" s="1226"/>
      <c r="CH77" s="1226"/>
      <c r="CI77" s="1226"/>
      <c r="CJ77" s="1226"/>
      <c r="CK77" s="1226"/>
      <c r="CL77" s="1226"/>
      <c r="CM77" s="1226"/>
      <c r="CN77" s="1226">
        <v>72.8</v>
      </c>
      <c r="CO77" s="1226"/>
      <c r="CP77" s="1226"/>
      <c r="CQ77" s="1226"/>
      <c r="CR77" s="1226"/>
      <c r="CS77" s="1226"/>
      <c r="CT77" s="1226"/>
      <c r="CU77" s="1226"/>
      <c r="CV77" s="1226">
        <v>67.599999999999994</v>
      </c>
      <c r="CW77" s="1226"/>
      <c r="CX77" s="1226"/>
      <c r="CY77" s="1226"/>
      <c r="CZ77" s="1226"/>
      <c r="DA77" s="1226"/>
      <c r="DB77" s="1226"/>
      <c r="DC77" s="1226"/>
    </row>
    <row r="78" spans="2:107" ht="13.5" x14ac:dyDescent="0.15">
      <c r="B78" s="1220"/>
      <c r="G78" s="1231"/>
      <c r="H78" s="1231"/>
      <c r="I78" s="1231"/>
      <c r="J78" s="1231"/>
      <c r="K78" s="1232"/>
      <c r="L78" s="1232"/>
      <c r="M78" s="1232"/>
      <c r="N78" s="1232"/>
      <c r="AN78" s="1228"/>
      <c r="AO78" s="1228"/>
      <c r="AP78" s="1228"/>
      <c r="AQ78" s="1228"/>
      <c r="AR78" s="1228"/>
      <c r="AS78" s="1228"/>
      <c r="AT78" s="1228"/>
      <c r="AU78" s="1228"/>
      <c r="AV78" s="1228"/>
      <c r="AW78" s="1228"/>
      <c r="AX78" s="1228"/>
      <c r="AY78" s="1228"/>
      <c r="AZ78" s="1228"/>
      <c r="BA78" s="1228"/>
      <c r="BB78" s="1227"/>
      <c r="BC78" s="1227"/>
      <c r="BD78" s="1227"/>
      <c r="BE78" s="1227"/>
      <c r="BF78" s="1227"/>
      <c r="BG78" s="1227"/>
      <c r="BH78" s="1227"/>
      <c r="BI78" s="1227"/>
      <c r="BJ78" s="1227"/>
      <c r="BK78" s="1227"/>
      <c r="BL78" s="1227"/>
      <c r="BM78" s="1227"/>
      <c r="BN78" s="1227"/>
      <c r="BO78" s="1227"/>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5" x14ac:dyDescent="0.15">
      <c r="B79" s="1220"/>
      <c r="G79" s="1231"/>
      <c r="H79" s="1231"/>
      <c r="I79" s="1230"/>
      <c r="J79" s="1230"/>
      <c r="K79" s="1229"/>
      <c r="L79" s="1229"/>
      <c r="M79" s="1229"/>
      <c r="N79" s="1229"/>
      <c r="AN79" s="1228"/>
      <c r="AO79" s="1228"/>
      <c r="AP79" s="1228"/>
      <c r="AQ79" s="1228"/>
      <c r="AR79" s="1228"/>
      <c r="AS79" s="1228"/>
      <c r="AT79" s="1228"/>
      <c r="AU79" s="1228"/>
      <c r="AV79" s="1228"/>
      <c r="AW79" s="1228"/>
      <c r="AX79" s="1228"/>
      <c r="AY79" s="1228"/>
      <c r="AZ79" s="1228"/>
      <c r="BA79" s="1228"/>
      <c r="BB79" s="1227" t="s">
        <v>621</v>
      </c>
      <c r="BC79" s="1227"/>
      <c r="BD79" s="1227"/>
      <c r="BE79" s="1227"/>
      <c r="BF79" s="1227"/>
      <c r="BG79" s="1227"/>
      <c r="BH79" s="1227"/>
      <c r="BI79" s="1227"/>
      <c r="BJ79" s="1227"/>
      <c r="BK79" s="1227"/>
      <c r="BL79" s="1227"/>
      <c r="BM79" s="1227"/>
      <c r="BN79" s="1227"/>
      <c r="BO79" s="1227"/>
      <c r="BP79" s="1226">
        <v>8</v>
      </c>
      <c r="BQ79" s="1226"/>
      <c r="BR79" s="1226"/>
      <c r="BS79" s="1226"/>
      <c r="BT79" s="1226"/>
      <c r="BU79" s="1226"/>
      <c r="BV79" s="1226"/>
      <c r="BW79" s="1226"/>
      <c r="BX79" s="1226">
        <v>7.3</v>
      </c>
      <c r="BY79" s="1226"/>
      <c r="BZ79" s="1226"/>
      <c r="CA79" s="1226"/>
      <c r="CB79" s="1226"/>
      <c r="CC79" s="1226"/>
      <c r="CD79" s="1226"/>
      <c r="CE79" s="1226"/>
      <c r="CF79" s="1226">
        <v>7.3</v>
      </c>
      <c r="CG79" s="1226"/>
      <c r="CH79" s="1226"/>
      <c r="CI79" s="1226"/>
      <c r="CJ79" s="1226"/>
      <c r="CK79" s="1226"/>
      <c r="CL79" s="1226"/>
      <c r="CM79" s="1226"/>
      <c r="CN79" s="1226">
        <v>7.1</v>
      </c>
      <c r="CO79" s="1226"/>
      <c r="CP79" s="1226"/>
      <c r="CQ79" s="1226"/>
      <c r="CR79" s="1226"/>
      <c r="CS79" s="1226"/>
      <c r="CT79" s="1226"/>
      <c r="CU79" s="1226"/>
      <c r="CV79" s="1226">
        <v>6.8</v>
      </c>
      <c r="CW79" s="1226"/>
      <c r="CX79" s="1226"/>
      <c r="CY79" s="1226"/>
      <c r="CZ79" s="1226"/>
      <c r="DA79" s="1226"/>
      <c r="DB79" s="1226"/>
      <c r="DC79" s="1226"/>
    </row>
    <row r="80" spans="2:107" ht="13.5" x14ac:dyDescent="0.15">
      <c r="B80" s="1220"/>
      <c r="G80" s="1231"/>
      <c r="H80" s="1231"/>
      <c r="I80" s="1230"/>
      <c r="J80" s="1230"/>
      <c r="K80" s="1229"/>
      <c r="L80" s="1229"/>
      <c r="M80" s="1229"/>
      <c r="N80" s="1229"/>
      <c r="AN80" s="1228"/>
      <c r="AO80" s="1228"/>
      <c r="AP80" s="1228"/>
      <c r="AQ80" s="1228"/>
      <c r="AR80" s="1228"/>
      <c r="AS80" s="1228"/>
      <c r="AT80" s="1228"/>
      <c r="AU80" s="1228"/>
      <c r="AV80" s="1228"/>
      <c r="AW80" s="1228"/>
      <c r="AX80" s="1228"/>
      <c r="AY80" s="1228"/>
      <c r="AZ80" s="1228"/>
      <c r="BA80" s="1228"/>
      <c r="BB80" s="1227"/>
      <c r="BC80" s="1227"/>
      <c r="BD80" s="1227"/>
      <c r="BE80" s="1227"/>
      <c r="BF80" s="1227"/>
      <c r="BG80" s="1227"/>
      <c r="BH80" s="1227"/>
      <c r="BI80" s="1227"/>
      <c r="BJ80" s="1227"/>
      <c r="BK80" s="1227"/>
      <c r="BL80" s="1227"/>
      <c r="BM80" s="1227"/>
      <c r="BN80" s="1227"/>
      <c r="BO80" s="1227"/>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5" x14ac:dyDescent="0.15">
      <c r="B81" s="1220"/>
    </row>
    <row r="82" spans="2:109" ht="17.25" x14ac:dyDescent="0.15">
      <c r="B82" s="1220"/>
      <c r="K82" s="1225"/>
      <c r="L82" s="1225"/>
      <c r="M82" s="1225"/>
      <c r="N82" s="1225"/>
      <c r="AQ82" s="1225"/>
      <c r="AR82" s="1225"/>
      <c r="AS82" s="1225"/>
      <c r="AT82" s="1225"/>
      <c r="BC82" s="1225"/>
      <c r="BD82" s="1225"/>
      <c r="BE82" s="1225"/>
      <c r="BF82" s="1225"/>
      <c r="BO82" s="1225"/>
      <c r="BP82" s="1225"/>
      <c r="BQ82" s="1225"/>
      <c r="BR82" s="1225"/>
      <c r="CA82" s="1225"/>
      <c r="CB82" s="1225"/>
      <c r="CC82" s="1225"/>
      <c r="CD82" s="1225"/>
      <c r="CM82" s="1225"/>
      <c r="CN82" s="1225"/>
      <c r="CO82" s="1225"/>
      <c r="CP82" s="1225"/>
      <c r="CY82" s="1225"/>
      <c r="CZ82" s="1225"/>
      <c r="DA82" s="1225"/>
      <c r="DB82" s="1225"/>
      <c r="DC82" s="1225"/>
    </row>
    <row r="83" spans="2:109" ht="13.5" x14ac:dyDescent="0.15">
      <c r="B83" s="1224"/>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223"/>
      <c r="AV83" s="1223"/>
      <c r="AW83" s="1223"/>
      <c r="AX83" s="1223"/>
      <c r="AY83" s="1223"/>
      <c r="AZ83" s="1223"/>
      <c r="BA83" s="1223"/>
      <c r="BB83" s="1223"/>
      <c r="BC83" s="1223"/>
      <c r="BD83" s="1223"/>
      <c r="BE83" s="1223"/>
      <c r="BF83" s="1223"/>
      <c r="BG83" s="1223"/>
      <c r="BH83" s="1223"/>
      <c r="BI83" s="1223"/>
      <c r="BJ83" s="1223"/>
      <c r="BK83" s="1223"/>
      <c r="BL83" s="1223"/>
      <c r="BM83" s="1223"/>
      <c r="BN83" s="1223"/>
      <c r="BO83" s="1223"/>
      <c r="BP83" s="1223"/>
      <c r="BQ83" s="1223"/>
      <c r="BR83" s="1223"/>
      <c r="BS83" s="1223"/>
      <c r="BT83" s="1223"/>
      <c r="BU83" s="1223"/>
      <c r="BV83" s="1223"/>
      <c r="BW83" s="1223"/>
      <c r="BX83" s="1223"/>
      <c r="BY83" s="1223"/>
      <c r="BZ83" s="1223"/>
      <c r="CA83" s="1223"/>
      <c r="CB83" s="1223"/>
      <c r="CC83" s="1223"/>
      <c r="CD83" s="1223"/>
      <c r="CE83" s="1223"/>
      <c r="CF83" s="1223"/>
      <c r="CG83" s="1223"/>
      <c r="CH83" s="1223"/>
      <c r="CI83" s="1223"/>
      <c r="CJ83" s="1223"/>
      <c r="CK83" s="1223"/>
      <c r="CL83" s="1223"/>
      <c r="CM83" s="1223"/>
      <c r="CN83" s="1223"/>
      <c r="CO83" s="1223"/>
      <c r="CP83" s="1223"/>
      <c r="CQ83" s="1223"/>
      <c r="CR83" s="1223"/>
      <c r="CS83" s="1223"/>
      <c r="CT83" s="1223"/>
      <c r="CU83" s="1223"/>
      <c r="CV83" s="1223"/>
      <c r="CW83" s="1223"/>
      <c r="CX83" s="1223"/>
      <c r="CY83" s="1223"/>
      <c r="CZ83" s="1223"/>
      <c r="DA83" s="1223"/>
      <c r="DB83" s="1223"/>
      <c r="DC83" s="1223"/>
      <c r="DD83" s="1222"/>
    </row>
    <row r="84" spans="2:109" ht="13.5" x14ac:dyDescent="0.15">
      <c r="DD84" s="1219"/>
      <c r="DE84" s="1219"/>
    </row>
    <row r="85" spans="2:109" ht="13.5" x14ac:dyDescent="0.15">
      <c r="DD85" s="1219"/>
      <c r="DE85" s="1219"/>
    </row>
  </sheetData>
  <sheetProtection algorithmName="SHA-512" hashValue="2OeMRai9pqHoYkluSNTfW9kiU/swXrIO0uGzWQ7wqoZ52md3T2oQWWUmbhbythV8xx2IYYjwx3H5g8HDbvb58Q==" saltValue="XfxqYzjRxZfbB9bY2OBsu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188A6-46B4-4161-A1CB-B20D4B67F94F}">
  <sheetPr>
    <pageSetUpPr fitToPage="1"/>
  </sheetPr>
  <dimension ref="A1:DR125"/>
  <sheetViews>
    <sheetView showGridLines="0" topLeftCell="A70" zoomScale="70" zoomScaleNormal="70" zoomScaleSheetLayoutView="70" workbookViewId="0">
      <selection activeCell="BD41" sqref="BD4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8jEMTj+Iu6QiybfbErcwBw8NHm5Zejbw0ugeD3a1IfSsq+QbO/5shMqyLidDvuJzzbNl+EmUSaSxcKQBVeQI6A==" saltValue="kXidKtGV4ROg9RFn+HxG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A8CE-1A13-4757-A431-F23DD53FA90F}">
  <sheetPr>
    <pageSetUpPr fitToPage="1"/>
  </sheetPr>
  <dimension ref="A1:DR125"/>
  <sheetViews>
    <sheetView showGridLines="0" topLeftCell="A67" zoomScale="70" zoomScaleNormal="70" zoomScaleSheetLayoutView="55" workbookViewId="0">
      <selection activeCell="BD41" sqref="BD4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jiPxMdO+ssxEcTWqxdbTBKGathU3RbZKwzK1qgjjn/jxU7YIMlphxcdY+VDyIT1V2P8c/Vr15V9vP18g1cs5LA==" saltValue="O8Y45xFNnWDPFnl3B5J6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61625</v>
      </c>
      <c r="E3" s="156"/>
      <c r="F3" s="157">
        <v>54945</v>
      </c>
      <c r="G3" s="158"/>
      <c r="H3" s="159"/>
    </row>
    <row r="4" spans="1:8" x14ac:dyDescent="0.15">
      <c r="A4" s="160"/>
      <c r="B4" s="161"/>
      <c r="C4" s="162"/>
      <c r="D4" s="163">
        <v>32955</v>
      </c>
      <c r="E4" s="164"/>
      <c r="F4" s="165">
        <v>29293</v>
      </c>
      <c r="G4" s="166"/>
      <c r="H4" s="167"/>
    </row>
    <row r="5" spans="1:8" x14ac:dyDescent="0.15">
      <c r="A5" s="148" t="s">
        <v>546</v>
      </c>
      <c r="B5" s="153"/>
      <c r="C5" s="154"/>
      <c r="D5" s="155">
        <v>57934</v>
      </c>
      <c r="E5" s="156"/>
      <c r="F5" s="157">
        <v>57132</v>
      </c>
      <c r="G5" s="158"/>
      <c r="H5" s="159"/>
    </row>
    <row r="6" spans="1:8" x14ac:dyDescent="0.15">
      <c r="A6" s="160"/>
      <c r="B6" s="161"/>
      <c r="C6" s="162"/>
      <c r="D6" s="163">
        <v>30196</v>
      </c>
      <c r="E6" s="164"/>
      <c r="F6" s="165">
        <v>30126</v>
      </c>
      <c r="G6" s="166"/>
      <c r="H6" s="167"/>
    </row>
    <row r="7" spans="1:8" x14ac:dyDescent="0.15">
      <c r="A7" s="148" t="s">
        <v>547</v>
      </c>
      <c r="B7" s="153"/>
      <c r="C7" s="154"/>
      <c r="D7" s="155">
        <v>71795</v>
      </c>
      <c r="E7" s="156"/>
      <c r="F7" s="157">
        <v>58766</v>
      </c>
      <c r="G7" s="158"/>
      <c r="H7" s="159"/>
    </row>
    <row r="8" spans="1:8" x14ac:dyDescent="0.15">
      <c r="A8" s="160"/>
      <c r="B8" s="161"/>
      <c r="C8" s="162"/>
      <c r="D8" s="163">
        <v>41675</v>
      </c>
      <c r="E8" s="164"/>
      <c r="F8" s="165">
        <v>29363</v>
      </c>
      <c r="G8" s="166"/>
      <c r="H8" s="167"/>
    </row>
    <row r="9" spans="1:8" x14ac:dyDescent="0.15">
      <c r="A9" s="148" t="s">
        <v>548</v>
      </c>
      <c r="B9" s="153"/>
      <c r="C9" s="154"/>
      <c r="D9" s="155">
        <v>64255</v>
      </c>
      <c r="E9" s="156"/>
      <c r="F9" s="157">
        <v>62482</v>
      </c>
      <c r="G9" s="158"/>
      <c r="H9" s="159"/>
    </row>
    <row r="10" spans="1:8" x14ac:dyDescent="0.15">
      <c r="A10" s="160"/>
      <c r="B10" s="161"/>
      <c r="C10" s="162"/>
      <c r="D10" s="163">
        <v>32860</v>
      </c>
      <c r="E10" s="164"/>
      <c r="F10" s="165">
        <v>34626</v>
      </c>
      <c r="G10" s="166"/>
      <c r="H10" s="167"/>
    </row>
    <row r="11" spans="1:8" x14ac:dyDescent="0.15">
      <c r="A11" s="148" t="s">
        <v>549</v>
      </c>
      <c r="B11" s="153"/>
      <c r="C11" s="154"/>
      <c r="D11" s="155">
        <v>68818</v>
      </c>
      <c r="E11" s="156"/>
      <c r="F11" s="157">
        <v>59288</v>
      </c>
      <c r="G11" s="158"/>
      <c r="H11" s="159"/>
    </row>
    <row r="12" spans="1:8" x14ac:dyDescent="0.15">
      <c r="A12" s="160"/>
      <c r="B12" s="161"/>
      <c r="C12" s="168"/>
      <c r="D12" s="163">
        <v>42367</v>
      </c>
      <c r="E12" s="164"/>
      <c r="F12" s="165">
        <v>32670</v>
      </c>
      <c r="G12" s="166"/>
      <c r="H12" s="167"/>
    </row>
    <row r="13" spans="1:8" x14ac:dyDescent="0.15">
      <c r="A13" s="148"/>
      <c r="B13" s="153"/>
      <c r="C13" s="169"/>
      <c r="D13" s="170">
        <v>64885</v>
      </c>
      <c r="E13" s="171"/>
      <c r="F13" s="172">
        <v>58523</v>
      </c>
      <c r="G13" s="173"/>
      <c r="H13" s="159"/>
    </row>
    <row r="14" spans="1:8" x14ac:dyDescent="0.15">
      <c r="A14" s="160"/>
      <c r="B14" s="161"/>
      <c r="C14" s="162"/>
      <c r="D14" s="163">
        <v>36011</v>
      </c>
      <c r="E14" s="164"/>
      <c r="F14" s="165">
        <v>31216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0.17</v>
      </c>
      <c r="C19" s="174">
        <f>ROUND(VALUE(SUBSTITUTE(実質収支比率等に係る経年分析!G$48,"▲","-")),2)</f>
        <v>0.12</v>
      </c>
      <c r="D19" s="174">
        <f>ROUND(VALUE(SUBSTITUTE(実質収支比率等に係る経年分析!H$48,"▲","-")),2)</f>
        <v>0.14000000000000001</v>
      </c>
      <c r="E19" s="174">
        <f>ROUND(VALUE(SUBSTITUTE(実質収支比率等に係る経年分析!I$48,"▲","-")),2)</f>
        <v>1.63</v>
      </c>
      <c r="F19" s="174">
        <f>ROUND(VALUE(SUBSTITUTE(実質収支比率等に係る経年分析!J$48,"▲","-")),2)</f>
        <v>0.55000000000000004</v>
      </c>
    </row>
    <row r="20" spans="1:11" x14ac:dyDescent="0.15">
      <c r="A20" s="174" t="s">
        <v>57</v>
      </c>
      <c r="B20" s="174">
        <f>ROUND(VALUE(SUBSTITUTE(実質収支比率等に係る経年分析!F$47,"▲","-")),2)</f>
        <v>1.66</v>
      </c>
      <c r="C20" s="174">
        <f>ROUND(VALUE(SUBSTITUTE(実質収支比率等に係る経年分析!G$47,"▲","-")),2)</f>
        <v>1.71</v>
      </c>
      <c r="D20" s="174">
        <f>ROUND(VALUE(SUBSTITUTE(実質収支比率等に係る経年分析!H$47,"▲","-")),2)</f>
        <v>1.7</v>
      </c>
      <c r="E20" s="174">
        <f>ROUND(VALUE(SUBSTITUTE(実質収支比率等に係る経年分析!I$47,"▲","-")),2)</f>
        <v>1.97</v>
      </c>
      <c r="F20" s="174">
        <f>ROUND(VALUE(SUBSTITUTE(実質収支比率等に係る経年分析!J$47,"▲","-")),2)</f>
        <v>2.2400000000000002</v>
      </c>
    </row>
    <row r="21" spans="1:11" x14ac:dyDescent="0.15">
      <c r="A21" s="174" t="s">
        <v>58</v>
      </c>
      <c r="B21" s="174">
        <f>IF(ISNUMBER(VALUE(SUBSTITUTE(実質収支比率等に係る経年分析!F$49,"▲","-"))),ROUND(VALUE(SUBSTITUTE(実質収支比率等に係る経年分析!F$49,"▲","-")),2),NA())</f>
        <v>7.0000000000000007E-2</v>
      </c>
      <c r="C21" s="174">
        <f>IF(ISNUMBER(VALUE(SUBSTITUTE(実質収支比率等に係る経年分析!G$49,"▲","-"))),ROUND(VALUE(SUBSTITUTE(実質収支比率等に係る経年分析!G$49,"▲","-")),2),NA())</f>
        <v>0</v>
      </c>
      <c r="D21" s="174">
        <f>IF(ISNUMBER(VALUE(SUBSTITUTE(実質収支比率等に係る経年分析!H$49,"▲","-"))),ROUND(VALUE(SUBSTITUTE(実質収支比率等に係る経年分析!H$49,"▲","-")),2),NA())</f>
        <v>0.04</v>
      </c>
      <c r="E21" s="174">
        <f>IF(ISNUMBER(VALUE(SUBSTITUTE(実質収支比率等に係る経年分析!I$49,"▲","-"))),ROUND(VALUE(SUBSTITUTE(実質収支比率等に係る経年分析!I$49,"▲","-")),2),NA())</f>
        <v>1.73</v>
      </c>
      <c r="F21" s="174">
        <f>IF(ISNUMBER(VALUE(SUBSTITUTE(実質収支比率等に係る経年分析!J$49,"▲","-"))),ROUND(VALUE(SUBSTITUTE(実質収支比率等に係る経年分析!J$49,"▲","-")),2),NA())</f>
        <v>-1.47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0.57999999999999996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生田緑地ゴルフ場事業特別会計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公害健康被害補償事業特別会計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0.42</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0.49</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2.23</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4.2300000000000004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61001</v>
      </c>
      <c r="E42" s="176"/>
      <c r="F42" s="176"/>
      <c r="G42" s="176">
        <f>'実質公債費比率（分子）の構造'!L$52</f>
        <v>62458</v>
      </c>
      <c r="H42" s="176"/>
      <c r="I42" s="176"/>
      <c r="J42" s="176">
        <f>'実質公債費比率（分子）の構造'!M$52</f>
        <v>59781</v>
      </c>
      <c r="K42" s="176"/>
      <c r="L42" s="176"/>
      <c r="M42" s="176">
        <f>'実質公債費比率（分子）の構造'!N$52</f>
        <v>59030</v>
      </c>
      <c r="N42" s="176"/>
      <c r="O42" s="176"/>
      <c r="P42" s="176">
        <f>'実質公債費比率（分子）の構造'!O$52</f>
        <v>58517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1779</v>
      </c>
      <c r="C44" s="176"/>
      <c r="D44" s="176"/>
      <c r="E44" s="176">
        <f>'実質公債費比率（分子）の構造'!L$50</f>
        <v>1840</v>
      </c>
      <c r="F44" s="176"/>
      <c r="G44" s="176"/>
      <c r="H44" s="176">
        <f>'実質公債費比率（分子）の構造'!M$50</f>
        <v>1721</v>
      </c>
      <c r="I44" s="176"/>
      <c r="J44" s="176"/>
      <c r="K44" s="176">
        <f>'実質公債費比率（分子）の構造'!N$50</f>
        <v>1507</v>
      </c>
      <c r="L44" s="176"/>
      <c r="M44" s="176"/>
      <c r="N44" s="176">
        <f>'実質公債費比率（分子）の構造'!O$50</f>
        <v>1515</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12613</v>
      </c>
      <c r="C46" s="176"/>
      <c r="D46" s="176"/>
      <c r="E46" s="176">
        <f>'実質公債費比率（分子）の構造'!L$48</f>
        <v>12783</v>
      </c>
      <c r="F46" s="176"/>
      <c r="G46" s="176"/>
      <c r="H46" s="176">
        <f>'実質公債費比率（分子）の構造'!M$48</f>
        <v>12856</v>
      </c>
      <c r="I46" s="176"/>
      <c r="J46" s="176"/>
      <c r="K46" s="176">
        <f>'実質公債費比率（分子）の構造'!N$48</f>
        <v>12217</v>
      </c>
      <c r="L46" s="176"/>
      <c r="M46" s="176"/>
      <c r="N46" s="176">
        <f>'実質公債費比率（分子）の構造'!O$48</f>
        <v>11919</v>
      </c>
      <c r="O46" s="176"/>
      <c r="P46" s="176"/>
    </row>
    <row r="47" spans="1:16" x14ac:dyDescent="0.15">
      <c r="A47" s="176" t="s">
        <v>70</v>
      </c>
      <c r="B47" s="176">
        <f>'実質公債費比率（分子）の構造'!K$47</f>
        <v>43035</v>
      </c>
      <c r="C47" s="176"/>
      <c r="D47" s="176"/>
      <c r="E47" s="176">
        <f>'実質公債費比率（分子）の構造'!L$47</f>
        <v>43724</v>
      </c>
      <c r="F47" s="176"/>
      <c r="G47" s="176"/>
      <c r="H47" s="176">
        <f>'実質公債費比率（分子）の構造'!M$47</f>
        <v>42506</v>
      </c>
      <c r="I47" s="176"/>
      <c r="J47" s="176"/>
      <c r="K47" s="176">
        <f>'実質公債費比率（分子）の構造'!N$47</f>
        <v>42756</v>
      </c>
      <c r="L47" s="176"/>
      <c r="M47" s="176"/>
      <c r="N47" s="176">
        <f>'実質公債費比率（分子）の構造'!O$47</f>
        <v>45447</v>
      </c>
      <c r="O47" s="176"/>
      <c r="P47" s="176"/>
    </row>
    <row r="48" spans="1:16" x14ac:dyDescent="0.15">
      <c r="A48" s="176" t="s">
        <v>71</v>
      </c>
      <c r="B48" s="176">
        <f>'実質公債費比率（分子）の構造'!K$46</f>
        <v>3071</v>
      </c>
      <c r="C48" s="176"/>
      <c r="D48" s="176"/>
      <c r="E48" s="176">
        <f>'実質公債費比率（分子）の構造'!L$46</f>
        <v>5896</v>
      </c>
      <c r="F48" s="176"/>
      <c r="G48" s="176"/>
      <c r="H48" s="176">
        <f>'実質公債費比率（分子）の構造'!M$46</f>
        <v>7984</v>
      </c>
      <c r="I48" s="176"/>
      <c r="J48" s="176"/>
      <c r="K48" s="176">
        <f>'実質公債費比率（分子）の構造'!N$46</f>
        <v>7667</v>
      </c>
      <c r="L48" s="176"/>
      <c r="M48" s="176"/>
      <c r="N48" s="176">
        <f>'実質公債費比率（分子）の構造'!O$46</f>
        <v>5010</v>
      </c>
      <c r="O48" s="176"/>
      <c r="P48" s="176"/>
    </row>
    <row r="49" spans="1:16" x14ac:dyDescent="0.15">
      <c r="A49" s="176" t="s">
        <v>72</v>
      </c>
      <c r="B49" s="176">
        <f>'実質公債費比率（分子）の構造'!K$45</f>
        <v>26386</v>
      </c>
      <c r="C49" s="176"/>
      <c r="D49" s="176"/>
      <c r="E49" s="176">
        <f>'実質公債費比率（分子）の構造'!L$45</f>
        <v>24926</v>
      </c>
      <c r="F49" s="176"/>
      <c r="G49" s="176"/>
      <c r="H49" s="176">
        <f>'実質公債費比率（分子）の構造'!M$45</f>
        <v>25286</v>
      </c>
      <c r="I49" s="176"/>
      <c r="J49" s="176"/>
      <c r="K49" s="176">
        <f>'実質公債費比率（分子）の構造'!N$45</f>
        <v>25074</v>
      </c>
      <c r="L49" s="176"/>
      <c r="M49" s="176"/>
      <c r="N49" s="176">
        <f>'実質公債費比率（分子）の構造'!O$45</f>
        <v>25251</v>
      </c>
      <c r="O49" s="176"/>
      <c r="P49" s="176"/>
    </row>
    <row r="50" spans="1:16" x14ac:dyDescent="0.15">
      <c r="A50" s="176" t="s">
        <v>73</v>
      </c>
      <c r="B50" s="176" t="e">
        <f>NA()</f>
        <v>#N/A</v>
      </c>
      <c r="C50" s="176">
        <f>IF(ISNUMBER('実質公債費比率（分子）の構造'!K$53),'実質公債費比率（分子）の構造'!K$53,NA())</f>
        <v>25883</v>
      </c>
      <c r="D50" s="176" t="e">
        <f>NA()</f>
        <v>#N/A</v>
      </c>
      <c r="E50" s="176" t="e">
        <f>NA()</f>
        <v>#N/A</v>
      </c>
      <c r="F50" s="176">
        <f>IF(ISNUMBER('実質公債費比率（分子）の構造'!L$53),'実質公債費比率（分子）の構造'!L$53,NA())</f>
        <v>26711</v>
      </c>
      <c r="G50" s="176" t="e">
        <f>NA()</f>
        <v>#N/A</v>
      </c>
      <c r="H50" s="176" t="e">
        <f>NA()</f>
        <v>#N/A</v>
      </c>
      <c r="I50" s="176">
        <f>IF(ISNUMBER('実質公債費比率（分子）の構造'!M$53),'実質公債費比率（分子）の構造'!M$53,NA())</f>
        <v>30572</v>
      </c>
      <c r="J50" s="176" t="e">
        <f>NA()</f>
        <v>#N/A</v>
      </c>
      <c r="K50" s="176" t="e">
        <f>NA()</f>
        <v>#N/A</v>
      </c>
      <c r="L50" s="176">
        <f>IF(ISNUMBER('実質公債費比率（分子）の構造'!N$53),'実質公債費比率（分子）の構造'!N$53,NA())</f>
        <v>30191</v>
      </c>
      <c r="M50" s="176" t="e">
        <f>NA()</f>
        <v>#N/A</v>
      </c>
      <c r="N50" s="176" t="e">
        <f>NA()</f>
        <v>#N/A</v>
      </c>
      <c r="O50" s="176">
        <f>IF(ISNUMBER('実質公債費比率（分子）の構造'!O$53),'実質公債費比率（分子）の構造'!O$53,NA())</f>
        <v>30625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437760</v>
      </c>
      <c r="E56" s="175"/>
      <c r="F56" s="175"/>
      <c r="G56" s="175">
        <f>'将来負担比率（分子）の構造'!J$52</f>
        <v>417670</v>
      </c>
      <c r="H56" s="175"/>
      <c r="I56" s="175"/>
      <c r="J56" s="175">
        <f>'将来負担比率（分子）の構造'!K$52</f>
        <v>396619</v>
      </c>
      <c r="K56" s="175"/>
      <c r="L56" s="175"/>
      <c r="M56" s="175">
        <f>'将来負担比率（分子）の構造'!L$52</f>
        <v>384700</v>
      </c>
      <c r="N56" s="175"/>
      <c r="O56" s="175"/>
      <c r="P56" s="175">
        <f>'将来負担比率（分子）の構造'!M$52</f>
        <v>368189</v>
      </c>
    </row>
    <row r="57" spans="1:16" x14ac:dyDescent="0.15">
      <c r="A57" s="175" t="s">
        <v>44</v>
      </c>
      <c r="B57" s="175"/>
      <c r="C57" s="175"/>
      <c r="D57" s="175">
        <f>'将来負担比率（分子）の構造'!I$51</f>
        <v>247958</v>
      </c>
      <c r="E57" s="175"/>
      <c r="F57" s="175"/>
      <c r="G57" s="175">
        <f>'将来負担比率（分子）の構造'!J$51</f>
        <v>244740</v>
      </c>
      <c r="H57" s="175"/>
      <c r="I57" s="175"/>
      <c r="J57" s="175">
        <f>'将来負担比率（分子）の構造'!K$51</f>
        <v>265157</v>
      </c>
      <c r="K57" s="175"/>
      <c r="L57" s="175"/>
      <c r="M57" s="175">
        <f>'将来負担比率（分子）の構造'!L$51</f>
        <v>260368</v>
      </c>
      <c r="N57" s="175"/>
      <c r="O57" s="175"/>
      <c r="P57" s="175">
        <f>'将来負担比率（分子）の構造'!M$51</f>
        <v>277578</v>
      </c>
    </row>
    <row r="58" spans="1:16" x14ac:dyDescent="0.15">
      <c r="A58" s="175" t="s">
        <v>43</v>
      </c>
      <c r="B58" s="175"/>
      <c r="C58" s="175"/>
      <c r="D58" s="175">
        <f>'将来負担比率（分子）の構造'!I$50</f>
        <v>238846</v>
      </c>
      <c r="E58" s="175"/>
      <c r="F58" s="175"/>
      <c r="G58" s="175">
        <f>'将来負担比率（分子）の構造'!J$50</f>
        <v>221716</v>
      </c>
      <c r="H58" s="175"/>
      <c r="I58" s="175"/>
      <c r="J58" s="175">
        <f>'将来負担比率（分子）の構造'!K$50</f>
        <v>220192</v>
      </c>
      <c r="K58" s="175"/>
      <c r="L58" s="175"/>
      <c r="M58" s="175">
        <f>'将来負担比率（分子）の構造'!L$50</f>
        <v>236916</v>
      </c>
      <c r="N58" s="175"/>
      <c r="O58" s="175"/>
      <c r="P58" s="175">
        <f>'将来負担比率（分子）の構造'!M$50</f>
        <v>260995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93</v>
      </c>
      <c r="C61" s="175"/>
      <c r="D61" s="175"/>
      <c r="E61" s="175">
        <f>'将来負担比率（分子）の構造'!J$46</f>
        <v>67</v>
      </c>
      <c r="F61" s="175"/>
      <c r="G61" s="175"/>
      <c r="H61" s="175">
        <f>'将来負担比率（分子）の構造'!K$46</f>
        <v>37</v>
      </c>
      <c r="I61" s="175"/>
      <c r="J61" s="175"/>
      <c r="K61" s="175">
        <f>'将来負担比率（分子）の構造'!L$46</f>
        <v>26</v>
      </c>
      <c r="L61" s="175"/>
      <c r="M61" s="175"/>
      <c r="N61" s="175">
        <f>'将来負担比率（分子）の構造'!M$46</f>
        <v>18</v>
      </c>
      <c r="O61" s="175"/>
      <c r="P61" s="175"/>
    </row>
    <row r="62" spans="1:16" x14ac:dyDescent="0.15">
      <c r="A62" s="175" t="s">
        <v>37</v>
      </c>
      <c r="B62" s="175">
        <f>'将来負担比率（分子）の構造'!I$45</f>
        <v>101660</v>
      </c>
      <c r="C62" s="175"/>
      <c r="D62" s="175"/>
      <c r="E62" s="175">
        <f>'将来負担比率（分子）の構造'!J$45</f>
        <v>101461</v>
      </c>
      <c r="F62" s="175"/>
      <c r="G62" s="175"/>
      <c r="H62" s="175">
        <f>'将来負担比率（分子）の構造'!K$45</f>
        <v>101065</v>
      </c>
      <c r="I62" s="175"/>
      <c r="J62" s="175"/>
      <c r="K62" s="175">
        <f>'将来負担比率（分子）の構造'!L$45</f>
        <v>102440</v>
      </c>
      <c r="L62" s="175"/>
      <c r="M62" s="175"/>
      <c r="N62" s="175">
        <f>'将来負担比率（分子）の構造'!M$45</f>
        <v>100836</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141684</v>
      </c>
      <c r="C64" s="175"/>
      <c r="D64" s="175"/>
      <c r="E64" s="175">
        <f>'将来負担比率（分子）の構造'!J$43</f>
        <v>142593</v>
      </c>
      <c r="F64" s="175"/>
      <c r="G64" s="175"/>
      <c r="H64" s="175">
        <f>'将来負担比率（分子）の構造'!K$43</f>
        <v>149402</v>
      </c>
      <c r="I64" s="175"/>
      <c r="J64" s="175"/>
      <c r="K64" s="175">
        <f>'将来負担比率（分子）の構造'!L$43</f>
        <v>146905</v>
      </c>
      <c r="L64" s="175"/>
      <c r="M64" s="175"/>
      <c r="N64" s="175">
        <f>'将来負担比率（分子）の構造'!M$43</f>
        <v>169615</v>
      </c>
      <c r="O64" s="175"/>
      <c r="P64" s="175"/>
    </row>
    <row r="65" spans="1:16" x14ac:dyDescent="0.15">
      <c r="A65" s="175" t="s">
        <v>34</v>
      </c>
      <c r="B65" s="175">
        <f>'将来負担比率（分子）の構造'!I$42</f>
        <v>26270</v>
      </c>
      <c r="C65" s="175"/>
      <c r="D65" s="175"/>
      <c r="E65" s="175">
        <f>'将来負担比率（分子）の構造'!J$42</f>
        <v>23683</v>
      </c>
      <c r="F65" s="175"/>
      <c r="G65" s="175"/>
      <c r="H65" s="175">
        <f>'将来負担比率（分子）の構造'!K$42</f>
        <v>21078</v>
      </c>
      <c r="I65" s="175"/>
      <c r="J65" s="175"/>
      <c r="K65" s="175">
        <f>'将来負担比率（分子）の構造'!L$42</f>
        <v>18613</v>
      </c>
      <c r="L65" s="175"/>
      <c r="M65" s="175"/>
      <c r="N65" s="175">
        <f>'将来負担比率（分子）の構造'!M$42</f>
        <v>16143</v>
      </c>
      <c r="O65" s="175"/>
      <c r="P65" s="175"/>
    </row>
    <row r="66" spans="1:16" x14ac:dyDescent="0.15">
      <c r="A66" s="175" t="s">
        <v>33</v>
      </c>
      <c r="B66" s="175">
        <f>'将来負担比率（分子）の構造'!I$41</f>
        <v>1049364</v>
      </c>
      <c r="C66" s="175"/>
      <c r="D66" s="175"/>
      <c r="E66" s="175">
        <f>'将来負担比率（分子）の構造'!J$41</f>
        <v>1028266</v>
      </c>
      <c r="F66" s="175"/>
      <c r="G66" s="175"/>
      <c r="H66" s="175">
        <f>'将来負担比率（分子）の構造'!K$41</f>
        <v>1031630</v>
      </c>
      <c r="I66" s="175"/>
      <c r="J66" s="175"/>
      <c r="K66" s="175">
        <f>'将来負担比率（分子）の構造'!L$41</f>
        <v>1037830</v>
      </c>
      <c r="L66" s="175"/>
      <c r="M66" s="175"/>
      <c r="N66" s="175">
        <f>'将来負担比率（分子）の構造'!M$41</f>
        <v>1060052</v>
      </c>
      <c r="O66" s="175"/>
      <c r="P66" s="175"/>
    </row>
    <row r="67" spans="1:16" x14ac:dyDescent="0.15">
      <c r="A67" s="175" t="s">
        <v>77</v>
      </c>
      <c r="B67" s="175" t="e">
        <f>NA()</f>
        <v>#N/A</v>
      </c>
      <c r="C67" s="175">
        <f>IF(ISNUMBER('将来負担比率（分子）の構造'!I$53), IF('将来負担比率（分子）の構造'!I$53 &lt; 0, 0, '将来負担比率（分子）の構造'!I$53), NA())</f>
        <v>394508</v>
      </c>
      <c r="D67" s="175" t="e">
        <f>NA()</f>
        <v>#N/A</v>
      </c>
      <c r="E67" s="175" t="e">
        <f>NA()</f>
        <v>#N/A</v>
      </c>
      <c r="F67" s="175">
        <f>IF(ISNUMBER('将来負担比率（分子）の構造'!J$53), IF('将来負担比率（分子）の構造'!J$53 &lt; 0, 0, '将来負担比率（分子）の構造'!J$53), NA())</f>
        <v>411946</v>
      </c>
      <c r="G67" s="175" t="e">
        <f>NA()</f>
        <v>#N/A</v>
      </c>
      <c r="H67" s="175" t="e">
        <f>NA()</f>
        <v>#N/A</v>
      </c>
      <c r="I67" s="175">
        <f>IF(ISNUMBER('将来負担比率（分子）の構造'!K$53), IF('将来負担比率（分子）の構造'!K$53 &lt; 0, 0, '将来負担比率（分子）の構造'!K$53), NA())</f>
        <v>421244</v>
      </c>
      <c r="J67" s="175" t="e">
        <f>NA()</f>
        <v>#N/A</v>
      </c>
      <c r="K67" s="175" t="e">
        <f>NA()</f>
        <v>#N/A</v>
      </c>
      <c r="L67" s="175">
        <f>IF(ISNUMBER('将来負担比率（分子）の構造'!L$53), IF('将来負担比率（分子）の構造'!L$53 &lt; 0, 0, '将来負担比率（分子）の構造'!L$53), NA())</f>
        <v>423831</v>
      </c>
      <c r="M67" s="175" t="e">
        <f>NA()</f>
        <v>#N/A</v>
      </c>
      <c r="N67" s="175" t="e">
        <f>NA()</f>
        <v>#N/A</v>
      </c>
      <c r="O67" s="175">
        <f>IF(ISNUMBER('将来負担比率（分子）の構造'!M$53), IF('将来負担比率（分子）の構造'!M$53 &lt; 0, 0, '将来負担比率（分子）の構造'!M$53), NA())</f>
        <v>439902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6524</v>
      </c>
      <c r="C72" s="179">
        <f>基金残高に係る経年分析!G55</f>
        <v>7511</v>
      </c>
      <c r="D72" s="179">
        <f>基金残高に係る経年分析!H55</f>
        <v>8817</v>
      </c>
    </row>
    <row r="73" spans="1:16" x14ac:dyDescent="0.15">
      <c r="A73" s="178" t="s">
        <v>80</v>
      </c>
      <c r="B73" s="179">
        <f>基金残高に係る経年分析!F56</f>
        <v>1460</v>
      </c>
      <c r="C73" s="179">
        <f>基金残高に係る経年分析!G56</f>
        <v>1672</v>
      </c>
      <c r="D73" s="179">
        <f>基金残高に係る経年分析!H56</f>
        <v>1724</v>
      </c>
    </row>
    <row r="74" spans="1:16" x14ac:dyDescent="0.15">
      <c r="A74" s="178" t="s">
        <v>81</v>
      </c>
      <c r="B74" s="179">
        <f>基金残高に係る経年分析!F57</f>
        <v>23320</v>
      </c>
      <c r="C74" s="179">
        <f>基金残高に係る経年分析!G57</f>
        <v>24156</v>
      </c>
      <c r="D74" s="179">
        <f>基金残高に係る経年分析!H57</f>
        <v>23844</v>
      </c>
    </row>
  </sheetData>
  <sheetProtection algorithmName="SHA-512" hashValue="5OpHDovs9se1yqmLna7XM6rfvhlrcDA7yKAyDnVs+3J7J5vzzIvD2E0vLw7KJMWO1/h8Y0vR8BQIfiEsBhppUQ==" saltValue="lbefAQwIhMYbFwnOPg39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