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M:\04_調査統計係\【検討中】フォルダ\◆地方財政状況調査関係資料\05_財政状況資料集\R04決算_財政状況資料集\06 確認作業\政令市提出\54_相模原市\"/>
    </mc:Choice>
  </mc:AlternateContent>
  <xr:revisionPtr revIDLastSave="0" documentId="13_ncr:1_{E5011E49-5678-4E87-B868-892E9BB32645}" xr6:coauthVersionLast="36" xr6:coauthVersionMax="36" xr10:uidLastSave="{00000000-0000-0000-0000-000000000000}"/>
  <bookViews>
    <workbookView xWindow="0" yWindow="0" windowWidth="25600" windowHeight="11160" firstSheet="9" activeTab="12" xr2:uid="{00000000-000D-0000-FFFF-FFFF00000000}"/>
  </bookViews>
  <sheets>
    <sheet name="総括表" sheetId="10" r:id="rId1"/>
    <sheet name="普通会計の状況" sheetId="11" r:id="rId2"/>
    <sheet name="各会計、関係団体の財政状況及び健全化判断比率" sheetId="12" r:id="rId3"/>
    <sheet name="財政比較分析表 "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W38" i="10"/>
  <c r="BE38" i="10"/>
  <c r="AM38" i="10"/>
  <c r="BW37" i="10"/>
  <c r="BE37" i="10"/>
  <c r="AM37" i="10"/>
  <c r="BW36" i="10"/>
  <c r="BE36" i="10"/>
  <c r="AM36" i="10"/>
  <c r="BW35" i="10"/>
  <c r="BE35" i="10"/>
  <c r="BW34" i="10"/>
  <c r="BE34" i="10"/>
  <c r="C34" i="10"/>
  <c r="C35" i="10" s="1"/>
  <c r="C36" i="10" l="1"/>
  <c r="C37" i="10" s="1"/>
  <c r="C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U38" i="10" s="1"/>
  <c r="AM34" i="10" l="1"/>
  <c r="AM35" i="10" s="1"/>
  <c r="CO34" i="10"/>
  <c r="CO35" i="10" s="1"/>
  <c r="CO36" i="10" s="1"/>
  <c r="CO37" i="10" s="1"/>
  <c r="CO38" i="10" s="1"/>
  <c r="CO39" i="10" s="1"/>
  <c r="CO40" i="10" s="1"/>
  <c r="CO41" i="10" s="1"/>
  <c r="CO42" i="10" s="1"/>
  <c r="CO43" i="10" s="1"/>
</calcChain>
</file>

<file path=xl/sharedStrings.xml><?xml version="1.0" encoding="utf-8"?>
<sst xmlns="http://schemas.openxmlformats.org/spreadsheetml/2006/main" count="1003" uniqueCount="614">
  <si>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</si>
  <si>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</si>
  <si>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</si>
  <si>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</si>
  <si>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</si>
  <si>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</si>
  <si>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</si>
  <si>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</si>
  <si>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</si>
  <si>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</si>
  <si>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</si>
  <si>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</si>
  <si>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</si>
  <si>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</si>
  <si>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</si>
  <si>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</si>
  <si>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</si>
  <si>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</si>
  <si>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</si>
  <si>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</si>
  <si>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</si>
  <si>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</si>
  <si>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</si>
  <si>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</si>
  <si>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</si>
  <si>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</si>
  <si>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</si>
  <si>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</si>
  <si>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</si>
  <si>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</si>
  <si>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</si>
  <si>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</si>
  <si>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</si>
  <si>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</si>
  <si>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</si>
  <si>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</si>
  <si>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</si>
  <si>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</si>
  <si>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</si>
  <si>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</si>
  <si>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</si>
  <si>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</si>
  <si>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</si>
  <si>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</si>
  <si>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</si>
  <si>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</si>
  <si>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</si>
  <si>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</si>
  <si>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</si>
  <si>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</si>
  <si>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</si>
  <si>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</si>
  <si>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</si>
  <si>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</si>
  <si>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</si>
  <si>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</si>
  <si>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</si>
  <si>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</si>
  <si>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</si>
  <si>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</si>
  <si>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</si>
  <si>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</si>
  <si>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</si>
  <si>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</si>
  <si>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</si>
  <si>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</si>
  <si>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</si>
  <si>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</si>
  <si>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</si>
  <si>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</si>
  <si>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</si>
  <si>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</si>
  <si>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</si>
  <si>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</si>
  <si>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</si>
  <si>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</si>
  <si>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</si>
  <si>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</si>
  <si>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</si>
  <si>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</si>
  <si>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</si>
  <si>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</si>
  <si>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</si>
  <si>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</si>
  <si>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</si>
  <si>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</si>
  <si>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</si>
  <si>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政令指定都市</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</si>
  <si>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</si>
  <si>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</si>
  <si>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</si>
  <si>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</si>
  <si>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</si>
  <si>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</si>
  <si>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</si>
  <si>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</si>
  <si>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</si>
  <si>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</si>
  <si>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</si>
  <si>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</si>
  <si>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相模原市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</si>
  <si>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</si>
  <si>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</si>
  <si>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</si>
  <si>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</si>
  <si>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</si>
  <si>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</si>
  <si>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</si>
  <si>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</si>
  <si>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</si>
  <si>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</si>
  <si>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</si>
  <si>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</si>
  <si>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</si>
  <si>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</si>
  <si>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</si>
  <si>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</si>
  <si>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</si>
  <si>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</si>
  <si>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</si>
  <si>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</si>
  <si>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</si>
  <si>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</si>
  <si>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</si>
  <si>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</si>
  <si>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</si>
  <si>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</si>
  <si>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</si>
  <si>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</si>
  <si>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</si>
  <si>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</si>
  <si>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</si>
  <si>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</si>
  <si>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</si>
  <si>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</si>
  <si>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</si>
  <si>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</si>
  <si>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</si>
  <si>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</si>
  <si>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</si>
  <si>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</si>
  <si>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</si>
  <si>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</si>
  <si>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</si>
  <si>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</si>
  <si>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</si>
  <si>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</si>
  <si>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</si>
  <si>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</si>
  <si>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</si>
  <si>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</si>
  <si>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</si>
  <si>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</si>
  <si>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</si>
  <si>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</si>
  <si>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</si>
  <si>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</si>
  <si>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</si>
  <si>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</si>
  <si>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</si>
  <si>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</si>
  <si>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</si>
  <si>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</si>
  <si>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</si>
  <si>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</si>
  <si>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</si>
  <si>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</si>
  <si>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</si>
  <si>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</si>
  <si>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</si>
  <si>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</si>
  <si>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</si>
  <si>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</si>
  <si>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</si>
  <si>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</si>
  <si>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</si>
  <si>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</si>
  <si>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</si>
  <si>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</si>
  <si>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</si>
  <si>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</si>
  <si>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</si>
  <si>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</si>
  <si>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</si>
  <si>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</si>
  <si>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</si>
  <si>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</si>
  <si>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</si>
  <si>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</si>
  <si>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</si>
  <si>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</si>
  <si>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</si>
  <si>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</si>
  <si>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</si>
  <si>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</si>
  <si>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</si>
  <si>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</si>
  <si>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</si>
  <si>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</si>
  <si>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</si>
  <si>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</si>
  <si>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</si>
  <si>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</si>
  <si>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</si>
  <si>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</si>
  <si>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</si>
  <si>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</si>
  <si>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</si>
  <si>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</si>
  <si>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</si>
  <si>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</si>
  <si>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</si>
  <si>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</si>
  <si>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</si>
  <si>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</si>
  <si>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</si>
  <si>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</si>
  <si>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</si>
  <si>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神奈川県相模原市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</si>
  <si>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</si>
  <si>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</si>
  <si>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</si>
  <si>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</si>
  <si>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</si>
  <si>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</si>
  <si>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</si>
  <si>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</si>
  <si>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</si>
  <si>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</si>
  <si>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</si>
  <si>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</si>
  <si>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</si>
  <si>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</si>
  <si>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</si>
  <si>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</si>
  <si>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</si>
  <si>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</si>
  <si>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</si>
  <si>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</si>
  <si>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</si>
  <si>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</si>
  <si>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</si>
  <si>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</si>
  <si>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</si>
  <si>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</si>
  <si>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</si>
  <si>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</si>
  <si>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</si>
  <si>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</si>
  <si>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</si>
  <si>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</si>
  <si>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</si>
  <si>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</si>
  <si>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</si>
  <si>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</si>
  <si>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</si>
  <si>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</si>
  <si>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</si>
  <si>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</si>
  <si>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</si>
  <si>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</si>
  <si>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</si>
  <si>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</si>
  <si>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</si>
  <si>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</si>
  <si>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</si>
  <si>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</si>
  <si>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</si>
  <si>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</si>
  <si>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</si>
  <si>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</si>
  <si>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</si>
  <si>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</si>
  <si>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</si>
  <si>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</si>
  <si>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</si>
  <si>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</si>
  <si>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</si>
  <si>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</si>
  <si>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</si>
  <si>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</si>
  <si>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</si>
  <si>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</si>
  <si>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</si>
  <si>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</si>
  <si>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</si>
  <si>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</si>
  <si>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</si>
  <si>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</si>
  <si>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</si>
  <si>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</si>
  <si>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</si>
  <si>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</si>
  <si>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</si>
  <si>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</si>
  <si>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</si>
  <si>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</si>
  <si>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</si>
  <si>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</si>
  <si>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</si>
  <si>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</si>
  <si>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</si>
  <si>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</si>
  <si>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</si>
  <si>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</si>
  <si>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</si>
  <si>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</si>
  <si>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</si>
  <si>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</si>
  <si>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</si>
  <si>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</si>
  <si>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</si>
  <si>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</si>
  <si>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</si>
  <si>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</si>
  <si>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</si>
  <si>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</si>
  <si>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</si>
  <si>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</si>
  <si>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</si>
  <si>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</si>
  <si>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</si>
  <si>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</si>
  <si>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</si>
  <si>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</si>
  <si>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</si>
  <si>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</si>
  <si>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</si>
  <si>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</si>
  <si>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</si>
  <si>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</si>
  <si>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</si>
  <si>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</si>
  <si>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</si>
  <si>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</si>
  <si>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</si>
  <si>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</si>
  <si>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</si>
  <si>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</si>
  <si>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</si>
  <si>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駐車場整備</t>
    <phoneticPr fontId="5"/>
  </si>
  <si>
    <t>加入世帯数(世帯)</t>
  </si>
  <si>
    <t>　繰出金</t>
    <phoneticPr fontId="5"/>
  </si>
  <si>
    <t>　うち減収補塡債(特例分)</t>
    <rPh sb="4" eb="5">
      <t>シュウ</t>
    </rPh>
    <rPh sb="9" eb="10">
      <t>トク</t>
    </rPh>
    <rPh sb="10" eb="11">
      <t>レイ</t>
    </rPh>
    <rPh sb="11" eb="12">
      <t>ブン</t>
    </rPh>
    <phoneticPr fontId="16"/>
  </si>
  <si>
    <t>簡易水道</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</si>
  <si>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</si>
  <si>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</si>
  <si>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</si>
  <si>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</si>
  <si>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</si>
  <si>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</si>
  <si>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</si>
  <si>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</si>
  <si>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</si>
  <si>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</si>
  <si>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</si>
  <si>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</si>
  <si>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</si>
  <si>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</si>
  <si>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</si>
  <si>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</si>
  <si>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</si>
  <si>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</si>
  <si>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</si>
  <si>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</si>
  <si>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</si>
  <si>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</si>
  <si>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</si>
  <si>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</si>
  <si>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</si>
  <si>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</si>
  <si>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神奈川県相模原市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</si>
  <si>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</si>
  <si>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</si>
  <si>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</si>
  <si>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</si>
  <si>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</si>
  <si>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</si>
  <si>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</si>
  <si>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</si>
  <si>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</si>
  <si>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</si>
  <si>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</si>
  <si>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</si>
  <si>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</si>
  <si>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</si>
  <si>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</si>
  <si>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</si>
  <si>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</si>
  <si>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</si>
  <si>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</si>
  <si>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</si>
  <si>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母子父子寡婦福祉資金貸付事業特別会計</t>
    <phoneticPr fontId="5"/>
  </si>
  <si>
    <t>公債管理特別会計</t>
    <phoneticPr fontId="5"/>
  </si>
  <si>
    <t>-</t>
    <phoneticPr fontId="5"/>
  </si>
  <si>
    <t>公共用地先行取得事業特別会計</t>
    <phoneticPr fontId="5"/>
  </si>
  <si>
    <t>-</t>
    <phoneticPr fontId="5"/>
  </si>
  <si>
    <t>麻溝台・新磯野第一整備地区土地区画整理事業特別会計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</si>
  <si>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</si>
  <si>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</si>
  <si>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</si>
  <si>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</si>
  <si>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</si>
  <si>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</si>
  <si>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</si>
  <si>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</si>
  <si>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</si>
  <si>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</si>
  <si>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</si>
  <si>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</si>
  <si>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</si>
  <si>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</si>
  <si>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</si>
  <si>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国民健康保険事業特別会計（直営診療勘定）</t>
    <phoneticPr fontId="5"/>
  </si>
  <si>
    <t>自動車駐車場事業特別会計</t>
    <phoneticPr fontId="5"/>
  </si>
  <si>
    <t>介護保険事業特別会計</t>
    <phoneticPr fontId="5"/>
  </si>
  <si>
    <t>後期高齢者医療事業特別会計</t>
    <phoneticPr fontId="5"/>
  </si>
  <si>
    <t>下水道事業会計</t>
    <phoneticPr fontId="5"/>
  </si>
  <si>
    <t>法適用企業</t>
    <phoneticPr fontId="5"/>
  </si>
  <si>
    <t>簡易水道事業会計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</si>
  <si>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</si>
  <si>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</si>
  <si>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</si>
  <si>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</si>
  <si>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</si>
  <si>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</si>
  <si>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</si>
  <si>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</si>
  <si>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</si>
  <si>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</si>
  <si>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</si>
  <si>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</si>
  <si>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</si>
  <si>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</si>
  <si>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</si>
  <si>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</si>
  <si>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</si>
  <si>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</si>
  <si>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</si>
  <si>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</si>
  <si>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</si>
  <si>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</si>
  <si>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</si>
  <si>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</si>
  <si>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</si>
  <si>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</si>
  <si>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</si>
  <si>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</si>
  <si>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</si>
  <si>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</si>
  <si>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</si>
  <si>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</si>
  <si>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</si>
  <si>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</si>
  <si>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</si>
  <si>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</si>
  <si>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</si>
  <si>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</si>
  <si>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</si>
  <si>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</si>
  <si>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</si>
  <si>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</si>
  <si>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</si>
  <si>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t>
    <phoneticPr fontId="5"/>
  </si>
  <si>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</si>
  <si>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</si>
  <si>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</si>
  <si>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</si>
  <si>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</si>
  <si>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</si>
  <si>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</si>
  <si>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</si>
  <si>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</si>
  <si>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</si>
  <si>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</si>
  <si>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</si>
  <si>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</si>
  <si>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</si>
  <si>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</si>
  <si>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</si>
  <si>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</si>
  <si>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</si>
  <si>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</si>
  <si>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</si>
  <si>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</si>
  <si>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自動車駐車場事業特別会計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</si>
  <si>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</si>
  <si>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簡易水道事業会計</t>
    <phoneticPr fontId="5"/>
  </si>
  <si>
    <t>(Ｆ)</t>
    <phoneticPr fontId="5"/>
  </si>
  <si>
    <t>国民健康保険事業特別会計（直営診療勘定）</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</si>
  <si>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</si>
  <si>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</si>
  <si>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</si>
  <si>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</si>
  <si>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</si>
  <si>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</si>
  <si>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</si>
  <si>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</si>
  <si>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</si>
  <si>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</si>
  <si>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</si>
  <si>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</si>
  <si>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</si>
  <si>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</si>
  <si>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</si>
  <si>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</si>
  <si>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</si>
  <si>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</si>
  <si>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</si>
  <si>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</si>
  <si>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</si>
  <si>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</si>
  <si>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</si>
  <si>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</si>
  <si>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</si>
  <si>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</si>
  <si>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</si>
  <si>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</si>
  <si>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</si>
  <si>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</si>
  <si>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</si>
  <si>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</si>
  <si>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</si>
  <si>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</si>
  <si>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</si>
  <si>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</si>
  <si>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</si>
  <si>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</si>
  <si>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</si>
  <si>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</si>
  <si>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</si>
  <si>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</si>
  <si>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</si>
  <si>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</si>
  <si>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</si>
  <si>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</si>
  <si>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</si>
  <si>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</si>
  <si>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</si>
  <si>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</si>
  <si>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</si>
  <si>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</si>
  <si>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</si>
  <si>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</si>
  <si>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</si>
  <si>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</si>
  <si>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</si>
  <si>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</si>
  <si>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</si>
  <si>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</si>
  <si>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</si>
  <si>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</si>
  <si>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</si>
  <si>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</si>
  <si>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</si>
  <si>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</si>
  <si>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</si>
  <si>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</si>
  <si>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</si>
  <si>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</si>
  <si>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</si>
  <si>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</si>
  <si>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</si>
  <si>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</si>
  <si>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</si>
  <si>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</si>
  <si>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</si>
  <si>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</si>
  <si>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</si>
  <si>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</si>
  <si>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</si>
  <si>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</si>
  <si>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</si>
  <si>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</si>
  <si>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</si>
  <si>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</si>
  <si>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1.57</t>
  </si>
  <si>
    <t>▲ 2.21</t>
  </si>
  <si>
    <t>▲ 8.99</t>
  </si>
  <si>
    <t>一般会計</t>
  </si>
  <si>
    <t>下水道事業会計</t>
  </si>
  <si>
    <t>介護保険事業特別会計</t>
  </si>
  <si>
    <t>国民健康保険事業特別会計（事業勘定）</t>
  </si>
  <si>
    <t>後期高齢者医療事業特別会計</t>
  </si>
  <si>
    <t>簡易水道事業会計</t>
  </si>
  <si>
    <t>自動車駐車場事業特別会計</t>
  </si>
  <si>
    <t>国民健康保険事業特別会計（直営診療勘定）</t>
  </si>
  <si>
    <t>その他会計（赤字）</t>
  </si>
  <si>
    <t>▲ 0.00</t>
  </si>
  <si>
    <t>その他会計（黒字）</t>
  </si>
  <si>
    <t>（百万円）</t>
    <phoneticPr fontId="5"/>
  </si>
  <si>
    <t>H30</t>
    <phoneticPr fontId="5"/>
  </si>
  <si>
    <t>R01</t>
    <phoneticPr fontId="5"/>
  </si>
  <si>
    <t>R02</t>
    <phoneticPr fontId="5"/>
  </si>
  <si>
    <t>R03</t>
    <phoneticPr fontId="5"/>
  </si>
  <si>
    <t>R04</t>
    <phoneticPr fontId="5"/>
  </si>
  <si>
    <t>市街地整備基金</t>
    <phoneticPr fontId="5"/>
  </si>
  <si>
    <t>公共施設保全等基金</t>
    <phoneticPr fontId="2"/>
  </si>
  <si>
    <t>都市交通施設整備基金</t>
    <phoneticPr fontId="2"/>
  </si>
  <si>
    <t>まち・ひと・しごと創生基金</t>
    <phoneticPr fontId="2"/>
  </si>
  <si>
    <t>社会福祉基金</t>
    <phoneticPr fontId="2"/>
  </si>
  <si>
    <t>-</t>
    <phoneticPr fontId="2"/>
  </si>
  <si>
    <t>〇</t>
  </si>
  <si>
    <t>相模原市まち・みどり公社</t>
    <rPh sb="0" eb="4">
      <t>サガミハラシ</t>
    </rPh>
    <rPh sb="10" eb="12">
      <t>コウシャ</t>
    </rPh>
    <phoneticPr fontId="2"/>
  </si>
  <si>
    <t>相模原市社会福祉協議会</t>
  </si>
  <si>
    <t>相模原市民文化財団</t>
    <rPh sb="0" eb="3">
      <t>サガミハラ</t>
    </rPh>
    <rPh sb="3" eb="5">
      <t>シミン</t>
    </rPh>
    <rPh sb="5" eb="7">
      <t>ブンカ</t>
    </rPh>
    <rPh sb="7" eb="9">
      <t>ザイダン</t>
    </rPh>
    <phoneticPr fontId="5"/>
  </si>
  <si>
    <t>相模原市スポーツ協会</t>
    <rPh sb="0" eb="4">
      <t>サガミハラシ</t>
    </rPh>
    <rPh sb="8" eb="10">
      <t>キョウカイ</t>
    </rPh>
    <phoneticPr fontId="5"/>
  </si>
  <si>
    <t>相模原市勤労者福祉サービスセンター</t>
    <rPh sb="0" eb="4">
      <t>サガミハラシ</t>
    </rPh>
    <rPh sb="4" eb="6">
      <t>キンロウ</t>
    </rPh>
    <rPh sb="6" eb="7">
      <t>シャ</t>
    </rPh>
    <rPh sb="7" eb="9">
      <t>フクシ</t>
    </rPh>
    <phoneticPr fontId="5"/>
  </si>
  <si>
    <t>相模原市産業振興財団</t>
    <rPh sb="0" eb="4">
      <t>サガミハラシ</t>
    </rPh>
    <rPh sb="4" eb="6">
      <t>サンギョウ</t>
    </rPh>
    <rPh sb="6" eb="8">
      <t>シンコウ</t>
    </rPh>
    <rPh sb="8" eb="10">
      <t>ザイダン</t>
    </rPh>
    <phoneticPr fontId="5"/>
  </si>
  <si>
    <t>相模原市シルバー人材センター</t>
    <rPh sb="0" eb="4">
      <t>サガミハラシ</t>
    </rPh>
    <rPh sb="8" eb="10">
      <t>ジンザイ</t>
    </rPh>
    <phoneticPr fontId="5"/>
  </si>
  <si>
    <t>相模原市防災協会</t>
    <rPh sb="0" eb="4">
      <t>サガミハラシ</t>
    </rPh>
    <rPh sb="4" eb="6">
      <t>ボウサイ</t>
    </rPh>
    <rPh sb="6" eb="8">
      <t>キョウカイ</t>
    </rPh>
    <phoneticPr fontId="5"/>
  </si>
  <si>
    <t>さがみはら産業創造センター</t>
    <rPh sb="5" eb="7">
      <t>サンギョウ</t>
    </rPh>
    <rPh sb="7" eb="9">
      <t>ソウゾウ</t>
    </rPh>
    <phoneticPr fontId="5"/>
  </si>
  <si>
    <t>相模原市社会福祉事業団</t>
    <rPh sb="0" eb="4">
      <t>サガミハラシ</t>
    </rPh>
    <rPh sb="4" eb="6">
      <t>シャカイ</t>
    </rPh>
    <rPh sb="6" eb="8">
      <t>フクシ</t>
    </rPh>
    <rPh sb="8" eb="11">
      <t>ジギョウダン</t>
    </rPh>
    <phoneticPr fontId="5"/>
  </si>
  <si>
    <t>相模原市健康福祉財団</t>
    <rPh sb="0" eb="4">
      <t>サガミハラシ</t>
    </rPh>
    <rPh sb="4" eb="6">
      <t>ケンコウ</t>
    </rPh>
    <rPh sb="6" eb="8">
      <t>フクシ</t>
    </rPh>
    <rPh sb="8" eb="10">
      <t>ザイダン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</si>
</sst>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54945</c:v>
                </c:pt>
                <c:pt idx="1">
                  <c:v>57132</c:v>
                </c:pt>
                <c:pt idx="2">
                  <c:v>58766</c:v>
                </c:pt>
                <c:pt idx="3">
                  <c:v>62482</c:v>
                </c:pt>
                <c:pt idx="4">
                  <c:v>59288</c:v>
                </c:pt>
              </c:numCache>
            </c:numRef>
          </c:val>
          <c:smooth val="0"/>
          <c:extLst>
            <c:ext xmlns:c16="http://schemas.microsoft.com/office/drawing/2014/chart" uri="{C3380CC4-5D6E-409C-BE32-E72D297353CC}">
              <c16:uniqueId val="{00000000-F05E-4AA5-9ACD-5EFE7F26A79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31697</c:v>
                </c:pt>
                <c:pt idx="1">
                  <c:v>30608</c:v>
                </c:pt>
                <c:pt idx="2">
                  <c:v>29519</c:v>
                </c:pt>
                <c:pt idx="3">
                  <c:v>24332</c:v>
                </c:pt>
                <c:pt idx="4">
                  <c:v>21622</c:v>
                </c:pt>
              </c:numCache>
            </c:numRef>
          </c:val>
          <c:smooth val="0"/>
          <c:extLst>
            <c:ext xmlns:c16="http://schemas.microsoft.com/office/drawing/2014/chart" uri="{C3380CC4-5D6E-409C-BE32-E72D297353CC}">
              <c16:uniqueId val="{00000001-F05E-4AA5-9ACD-5EFE7F26A79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4.79</c:v>
                </c:pt>
                <c:pt idx="1">
                  <c:v>5.29</c:v>
                </c:pt>
                <c:pt idx="2">
                  <c:v>5.74</c:v>
                </c:pt>
                <c:pt idx="3">
                  <c:v>13.25</c:v>
                </c:pt>
                <c:pt idx="4">
                  <c:v>8.8699999999999992</c:v>
                </c:pt>
              </c:numCache>
            </c:numRef>
          </c:val>
          <c:extLst>
            <c:ext xmlns:c16="http://schemas.microsoft.com/office/drawing/2014/chart" uri="{C3380CC4-5D6E-409C-BE32-E72D297353CC}">
              <c16:uniqueId val="{00000000-009D-4548-99F9-6BFB0465A38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4.3099999999999996</c:v>
                </c:pt>
                <c:pt idx="1">
                  <c:v>3.95</c:v>
                </c:pt>
                <c:pt idx="2">
                  <c:v>6.21</c:v>
                </c:pt>
                <c:pt idx="3">
                  <c:v>8.6300000000000008</c:v>
                </c:pt>
                <c:pt idx="4">
                  <c:v>11.56</c:v>
                </c:pt>
              </c:numCache>
            </c:numRef>
          </c:val>
          <c:extLst>
            <c:ext xmlns:c16="http://schemas.microsoft.com/office/drawing/2014/chart" uri="{C3380CC4-5D6E-409C-BE32-E72D297353CC}">
              <c16:uniqueId val="{00000001-009D-4548-99F9-6BFB0465A38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-1.57</c:v>
                </c:pt>
                <c:pt idx="1">
                  <c:v>-2.21</c:v>
                </c:pt>
                <c:pt idx="2">
                  <c:v>0.35</c:v>
                </c:pt>
                <c:pt idx="3">
                  <c:v>7.82</c:v>
                </c:pt>
                <c:pt idx="4">
                  <c:v>-8.99</c:v>
                </c:pt>
              </c:numCache>
            </c:numRef>
          </c:val>
          <c:smooth val="0"/>
          <c:extLst>
            <c:ext xmlns:c16="http://schemas.microsoft.com/office/drawing/2014/chart" uri="{C3380CC4-5D6E-409C-BE32-E72D297353CC}">
              <c16:uniqueId val="{00000002-009D-4548-99F9-6BFB0465A38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0.03</c:v>
                </c:pt>
                <c:pt idx="2">
                  <c:v>#N/A</c:v>
                </c:pt>
                <c:pt idx="3">
                  <c:v>0.32</c:v>
                </c:pt>
                <c:pt idx="4">
                  <c:v>#N/A</c:v>
                </c:pt>
                <c:pt idx="5">
                  <c:v>0.02</c:v>
                </c:pt>
                <c:pt idx="6">
                  <c:v>#N/A</c:v>
                </c:pt>
                <c:pt idx="7">
                  <c:v>0</c:v>
                </c:pt>
                <c:pt idx="8">
                  <c:v>#N/A</c:v>
                </c:pt>
                <c:pt idx="9">
                  <c:v>0</c:v>
                </c:pt>
              </c:numCache>
            </c:numRef>
          </c:val>
          <c:extLst>
            <c:ext xmlns:c16="http://schemas.microsoft.com/office/drawing/2014/chart" uri="{C3380CC4-5D6E-409C-BE32-E72D297353CC}">
              <c16:uniqueId val="{00000000-95FA-4CC7-AD49-A725997C922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5FA-4CC7-AD49-A725997C922A}"/>
            </c:ext>
          </c:extLst>
        </c:ser>
        <c:ser>
          <c:idx val="2"/>
          <c:order val="2"/>
          <c:tx>
            <c:strRef>
              <c:f>データシート!$A$29</c:f>
              <c:strCache>
                <c:ptCount val="1"/>
                <c:pt idx="0">
                  <c:v>国民健康保険事業特別会計（直営診療勘定）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95FA-4CC7-AD49-A725997C922A}"/>
            </c:ext>
          </c:extLst>
        </c:ser>
        <c:ser>
          <c:idx val="3"/>
          <c:order val="3"/>
          <c:tx>
            <c:strRef>
              <c:f>データシート!$A$30</c:f>
              <c:strCache>
                <c:ptCount val="1"/>
                <c:pt idx="0">
                  <c:v>自動車駐車場事業特別会計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0.04</c:v>
                </c:pt>
                <c:pt idx="2">
                  <c:v>#N/A</c:v>
                </c:pt>
                <c:pt idx="3">
                  <c:v>0</c:v>
                </c:pt>
                <c:pt idx="4">
                  <c:v>#N/A</c:v>
                </c:pt>
                <c:pt idx="5">
                  <c:v>0.02</c:v>
                </c:pt>
                <c:pt idx="6">
                  <c:v>#N/A</c:v>
                </c:pt>
                <c:pt idx="7">
                  <c:v>0.02</c:v>
                </c:pt>
                <c:pt idx="8">
                  <c:v>#N/A</c:v>
                </c:pt>
                <c:pt idx="9">
                  <c:v>0.01</c:v>
                </c:pt>
              </c:numCache>
            </c:numRef>
          </c:val>
          <c:extLst>
            <c:ext xmlns:c16="http://schemas.microsoft.com/office/drawing/2014/chart" uri="{C3380CC4-5D6E-409C-BE32-E72D297353CC}">
              <c16:uniqueId val="{00000003-95FA-4CC7-AD49-A725997C922A}"/>
            </c:ext>
          </c:extLst>
        </c:ser>
        <c:ser>
          <c:idx val="4"/>
          <c:order val="4"/>
          <c:tx>
            <c:strRef>
              <c:f>データシート!$A$31</c:f>
              <c:strCache>
                <c:ptCount val="1"/>
                <c:pt idx="0">
                  <c:v>簡易水道事業会計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#N/A</c:v>
                </c:pt>
                <c:pt idx="5">
                  <c:v>0.09</c:v>
                </c:pt>
                <c:pt idx="6">
                  <c:v>#N/A</c:v>
                </c:pt>
                <c:pt idx="7">
                  <c:v>0.08</c:v>
                </c:pt>
                <c:pt idx="8">
                  <c:v>#N/A</c:v>
                </c:pt>
                <c:pt idx="9">
                  <c:v>0.1</c:v>
                </c:pt>
              </c:numCache>
            </c:numRef>
          </c:val>
          <c:extLst>
            <c:ext xmlns:c16="http://schemas.microsoft.com/office/drawing/2014/chart" uri="{C3380CC4-5D6E-409C-BE32-E72D297353CC}">
              <c16:uniqueId val="{00000004-95FA-4CC7-AD49-A725997C922A}"/>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0.11</c:v>
                </c:pt>
                <c:pt idx="2">
                  <c:v>#N/A</c:v>
                </c:pt>
                <c:pt idx="3">
                  <c:v>0.12</c:v>
                </c:pt>
                <c:pt idx="4">
                  <c:v>#N/A</c:v>
                </c:pt>
                <c:pt idx="5">
                  <c:v>0.13</c:v>
                </c:pt>
                <c:pt idx="6">
                  <c:v>#N/A</c:v>
                </c:pt>
                <c:pt idx="7">
                  <c:v>0.13</c:v>
                </c:pt>
                <c:pt idx="8">
                  <c:v>#N/A</c:v>
                </c:pt>
                <c:pt idx="9">
                  <c:v>0.14000000000000001</c:v>
                </c:pt>
              </c:numCache>
            </c:numRef>
          </c:val>
          <c:extLst>
            <c:ext xmlns:c16="http://schemas.microsoft.com/office/drawing/2014/chart" uri="{C3380CC4-5D6E-409C-BE32-E72D297353CC}">
              <c16:uniqueId val="{00000005-95FA-4CC7-AD49-A725997C922A}"/>
            </c:ext>
          </c:extLst>
        </c:ser>
        <c:ser>
          <c:idx val="6"/>
          <c:order val="6"/>
          <c:tx>
            <c:strRef>
              <c:f>データシート!$A$33</c:f>
              <c:strCache>
                <c:ptCount val="1"/>
                <c:pt idx="0">
                  <c:v>国民健康保険事業特別会計（事業勘定）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1.94</c:v>
                </c:pt>
                <c:pt idx="2">
                  <c:v>#N/A</c:v>
                </c:pt>
                <c:pt idx="3">
                  <c:v>1.53</c:v>
                </c:pt>
                <c:pt idx="4">
                  <c:v>#N/A</c:v>
                </c:pt>
                <c:pt idx="5">
                  <c:v>1.51</c:v>
                </c:pt>
                <c:pt idx="6">
                  <c:v>#N/A</c:v>
                </c:pt>
                <c:pt idx="7">
                  <c:v>0.19</c:v>
                </c:pt>
                <c:pt idx="8">
                  <c:v>#N/A</c:v>
                </c:pt>
                <c:pt idx="9">
                  <c:v>0.32</c:v>
                </c:pt>
              </c:numCache>
            </c:numRef>
          </c:val>
          <c:extLst>
            <c:ext xmlns:c16="http://schemas.microsoft.com/office/drawing/2014/chart" uri="{C3380CC4-5D6E-409C-BE32-E72D297353CC}">
              <c16:uniqueId val="{00000006-95FA-4CC7-AD49-A725997C922A}"/>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0.63</c:v>
                </c:pt>
                <c:pt idx="2">
                  <c:v>#N/A</c:v>
                </c:pt>
                <c:pt idx="3">
                  <c:v>0.47</c:v>
                </c:pt>
                <c:pt idx="4">
                  <c:v>#N/A</c:v>
                </c:pt>
                <c:pt idx="5">
                  <c:v>1.26</c:v>
                </c:pt>
                <c:pt idx="6">
                  <c:v>#N/A</c:v>
                </c:pt>
                <c:pt idx="7">
                  <c:v>0.85</c:v>
                </c:pt>
                <c:pt idx="8">
                  <c:v>#N/A</c:v>
                </c:pt>
                <c:pt idx="9">
                  <c:v>1.08</c:v>
                </c:pt>
              </c:numCache>
            </c:numRef>
          </c:val>
          <c:extLst>
            <c:ext xmlns:c16="http://schemas.microsoft.com/office/drawing/2014/chart" uri="{C3380CC4-5D6E-409C-BE32-E72D297353CC}">
              <c16:uniqueId val="{00000007-95FA-4CC7-AD49-A725997C922A}"/>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1.58</c:v>
                </c:pt>
                <c:pt idx="2">
                  <c:v>#N/A</c:v>
                </c:pt>
                <c:pt idx="3">
                  <c:v>2.0299999999999998</c:v>
                </c:pt>
                <c:pt idx="4">
                  <c:v>#N/A</c:v>
                </c:pt>
                <c:pt idx="5">
                  <c:v>2.4</c:v>
                </c:pt>
                <c:pt idx="6">
                  <c:v>#N/A</c:v>
                </c:pt>
                <c:pt idx="7">
                  <c:v>2.77</c:v>
                </c:pt>
                <c:pt idx="8">
                  <c:v>#N/A</c:v>
                </c:pt>
                <c:pt idx="9">
                  <c:v>3</c:v>
                </c:pt>
              </c:numCache>
            </c:numRef>
          </c:val>
          <c:extLst>
            <c:ext xmlns:c16="http://schemas.microsoft.com/office/drawing/2014/chart" uri="{C3380CC4-5D6E-409C-BE32-E72D297353CC}">
              <c16:uniqueId val="{00000008-95FA-4CC7-AD49-A725997C922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4.91</c:v>
                </c:pt>
                <c:pt idx="2">
                  <c:v>#N/A</c:v>
                </c:pt>
                <c:pt idx="3">
                  <c:v>5.13</c:v>
                </c:pt>
                <c:pt idx="4">
                  <c:v>#N/A</c:v>
                </c:pt>
                <c:pt idx="5">
                  <c:v>5.71</c:v>
                </c:pt>
                <c:pt idx="6">
                  <c:v>#N/A</c:v>
                </c:pt>
                <c:pt idx="7">
                  <c:v>13.31</c:v>
                </c:pt>
                <c:pt idx="8">
                  <c:v>#N/A</c:v>
                </c:pt>
                <c:pt idx="9">
                  <c:v>8.86</c:v>
                </c:pt>
              </c:numCache>
            </c:numRef>
          </c:val>
          <c:extLst>
            <c:ext xmlns:c16="http://schemas.microsoft.com/office/drawing/2014/chart" uri="{C3380CC4-5D6E-409C-BE32-E72D297353CC}">
              <c16:uniqueId val="{00000009-95FA-4CC7-AD49-A725997C922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26735</c:v>
                </c:pt>
                <c:pt idx="5">
                  <c:v>26341</c:v>
                </c:pt>
                <c:pt idx="8">
                  <c:v>27129</c:v>
                </c:pt>
                <c:pt idx="11">
                  <c:v>26574</c:v>
                </c:pt>
                <c:pt idx="14">
                  <c:v>26635</c:v>
                </c:pt>
              </c:numCache>
            </c:numRef>
          </c:val>
          <c:extLst>
            <c:ext xmlns:c16="http://schemas.microsoft.com/office/drawing/2014/chart" uri="{C3380CC4-5D6E-409C-BE32-E72D297353CC}">
              <c16:uniqueId val="{00000000-0579-4671-BE66-537356DC635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579-4671-BE66-537356DC635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974</c:v>
                </c:pt>
                <c:pt idx="3">
                  <c:v>972</c:v>
                </c:pt>
                <c:pt idx="6">
                  <c:v>969</c:v>
                </c:pt>
                <c:pt idx="9">
                  <c:v>903</c:v>
                </c:pt>
                <c:pt idx="12">
                  <c:v>898</c:v>
                </c:pt>
              </c:numCache>
            </c:numRef>
          </c:val>
          <c:extLst>
            <c:ext xmlns:c16="http://schemas.microsoft.com/office/drawing/2014/chart" uri="{C3380CC4-5D6E-409C-BE32-E72D297353CC}">
              <c16:uniqueId val="{00000002-0579-4671-BE66-537356DC635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579-4671-BE66-537356DC635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4405</c:v>
                </c:pt>
                <c:pt idx="3">
                  <c:v>4206</c:v>
                </c:pt>
                <c:pt idx="6">
                  <c:v>4083</c:v>
                </c:pt>
                <c:pt idx="9">
                  <c:v>3826</c:v>
                </c:pt>
                <c:pt idx="12">
                  <c:v>3728</c:v>
                </c:pt>
              </c:numCache>
            </c:numRef>
          </c:val>
          <c:extLst>
            <c:ext xmlns:c16="http://schemas.microsoft.com/office/drawing/2014/chart" uri="{C3380CC4-5D6E-409C-BE32-E72D297353CC}">
              <c16:uniqueId val="{00000004-0579-4671-BE66-537356DC635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2760</c:v>
                </c:pt>
                <c:pt idx="3">
                  <c:v>3060</c:v>
                </c:pt>
                <c:pt idx="6">
                  <c:v>3393</c:v>
                </c:pt>
                <c:pt idx="9">
                  <c:v>3611</c:v>
                </c:pt>
                <c:pt idx="12">
                  <c:v>4056</c:v>
                </c:pt>
              </c:numCache>
            </c:numRef>
          </c:val>
          <c:extLst>
            <c:ext xmlns:c16="http://schemas.microsoft.com/office/drawing/2014/chart" uri="{C3380CC4-5D6E-409C-BE32-E72D297353CC}">
              <c16:uniqueId val="{00000005-0579-4671-BE66-537356DC635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579-4671-BE66-537356DC635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22381</c:v>
                </c:pt>
                <c:pt idx="3">
                  <c:v>22603</c:v>
                </c:pt>
                <c:pt idx="6">
                  <c:v>22906</c:v>
                </c:pt>
                <c:pt idx="9">
                  <c:v>22802</c:v>
                </c:pt>
                <c:pt idx="12">
                  <c:v>22614</c:v>
                </c:pt>
              </c:numCache>
            </c:numRef>
          </c:val>
          <c:extLst>
            <c:ext xmlns:c16="http://schemas.microsoft.com/office/drawing/2014/chart" uri="{C3380CC4-5D6E-409C-BE32-E72D297353CC}">
              <c16:uniqueId val="{00000007-0579-4671-BE66-537356DC635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3785</c:v>
                </c:pt>
                <c:pt idx="2">
                  <c:v>#N/A</c:v>
                </c:pt>
                <c:pt idx="3">
                  <c:v>#N/A</c:v>
                </c:pt>
                <c:pt idx="4">
                  <c:v>4500</c:v>
                </c:pt>
                <c:pt idx="5">
                  <c:v>#N/A</c:v>
                </c:pt>
                <c:pt idx="6">
                  <c:v>#N/A</c:v>
                </c:pt>
                <c:pt idx="7">
                  <c:v>4222</c:v>
                </c:pt>
                <c:pt idx="8">
                  <c:v>#N/A</c:v>
                </c:pt>
                <c:pt idx="9">
                  <c:v>#N/A</c:v>
                </c:pt>
                <c:pt idx="10">
                  <c:v>4568</c:v>
                </c:pt>
                <c:pt idx="11">
                  <c:v>#N/A</c:v>
                </c:pt>
                <c:pt idx="12">
                  <c:v>#N/A</c:v>
                </c:pt>
                <c:pt idx="13">
                  <c:v>4661</c:v>
                </c:pt>
                <c:pt idx="14">
                  <c:v>#N/A</c:v>
                </c:pt>
              </c:numCache>
            </c:numRef>
          </c:val>
          <c:smooth val="0"/>
          <c:extLst>
            <c:ext xmlns:c16="http://schemas.microsoft.com/office/drawing/2014/chart" uri="{C3380CC4-5D6E-409C-BE32-E72D297353CC}">
              <c16:uniqueId val="{00000008-0579-4671-BE66-537356DC635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236793</c:v>
                </c:pt>
                <c:pt idx="5">
                  <c:v>241159</c:v>
                </c:pt>
                <c:pt idx="8">
                  <c:v>246021</c:v>
                </c:pt>
                <c:pt idx="11">
                  <c:v>251678</c:v>
                </c:pt>
                <c:pt idx="14">
                  <c:v>247168</c:v>
                </c:pt>
              </c:numCache>
            </c:numRef>
          </c:val>
          <c:extLst>
            <c:ext xmlns:c16="http://schemas.microsoft.com/office/drawing/2014/chart" uri="{C3380CC4-5D6E-409C-BE32-E72D297353CC}">
              <c16:uniqueId val="{00000000-39FA-4936-97B3-58706753D93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69938</c:v>
                </c:pt>
                <c:pt idx="5">
                  <c:v>66555</c:v>
                </c:pt>
                <c:pt idx="8">
                  <c:v>64534</c:v>
                </c:pt>
                <c:pt idx="11">
                  <c:v>61770</c:v>
                </c:pt>
                <c:pt idx="14">
                  <c:v>59189</c:v>
                </c:pt>
              </c:numCache>
            </c:numRef>
          </c:val>
          <c:extLst>
            <c:ext xmlns:c16="http://schemas.microsoft.com/office/drawing/2014/chart" uri="{C3380CC4-5D6E-409C-BE32-E72D297353CC}">
              <c16:uniqueId val="{00000001-39FA-4936-97B3-58706753D93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33638</c:v>
                </c:pt>
                <c:pt idx="5">
                  <c:v>37422</c:v>
                </c:pt>
                <c:pt idx="8">
                  <c:v>40440</c:v>
                </c:pt>
                <c:pt idx="11">
                  <c:v>49115</c:v>
                </c:pt>
                <c:pt idx="14">
                  <c:v>65489</c:v>
                </c:pt>
              </c:numCache>
            </c:numRef>
          </c:val>
          <c:extLst>
            <c:ext xmlns:c16="http://schemas.microsoft.com/office/drawing/2014/chart" uri="{C3380CC4-5D6E-409C-BE32-E72D297353CC}">
              <c16:uniqueId val="{00000002-39FA-4936-97B3-58706753D93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9FA-4936-97B3-58706753D93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9FA-4936-97B3-58706753D93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2133</c:v>
                </c:pt>
                <c:pt idx="3">
                  <c:v>2345</c:v>
                </c:pt>
                <c:pt idx="6">
                  <c:v>1063</c:v>
                </c:pt>
                <c:pt idx="9">
                  <c:v>405</c:v>
                </c:pt>
                <c:pt idx="12">
                  <c:v>350</c:v>
                </c:pt>
              </c:numCache>
            </c:numRef>
          </c:val>
          <c:extLst>
            <c:ext xmlns:c16="http://schemas.microsoft.com/office/drawing/2014/chart" uri="{C3380CC4-5D6E-409C-BE32-E72D297353CC}">
              <c16:uniqueId val="{00000005-39FA-4936-97B3-58706753D93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43419</c:v>
                </c:pt>
                <c:pt idx="3">
                  <c:v>42650</c:v>
                </c:pt>
                <c:pt idx="6">
                  <c:v>41836</c:v>
                </c:pt>
                <c:pt idx="9">
                  <c:v>42114</c:v>
                </c:pt>
                <c:pt idx="12">
                  <c:v>42049</c:v>
                </c:pt>
              </c:numCache>
            </c:numRef>
          </c:val>
          <c:extLst>
            <c:ext xmlns:c16="http://schemas.microsoft.com/office/drawing/2014/chart" uri="{C3380CC4-5D6E-409C-BE32-E72D297353CC}">
              <c16:uniqueId val="{00000006-39FA-4936-97B3-58706753D93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39FA-4936-97B3-58706753D93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40312</c:v>
                </c:pt>
                <c:pt idx="3">
                  <c:v>39506</c:v>
                </c:pt>
                <c:pt idx="6">
                  <c:v>38251</c:v>
                </c:pt>
                <c:pt idx="9">
                  <c:v>37280</c:v>
                </c:pt>
                <c:pt idx="12">
                  <c:v>35991</c:v>
                </c:pt>
              </c:numCache>
            </c:numRef>
          </c:val>
          <c:extLst>
            <c:ext xmlns:c16="http://schemas.microsoft.com/office/drawing/2014/chart" uri="{C3380CC4-5D6E-409C-BE32-E72D297353CC}">
              <c16:uniqueId val="{00000008-39FA-4936-97B3-58706753D93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21442</c:v>
                </c:pt>
                <c:pt idx="3">
                  <c:v>18769</c:v>
                </c:pt>
                <c:pt idx="6">
                  <c:v>17191</c:v>
                </c:pt>
                <c:pt idx="9">
                  <c:v>15081</c:v>
                </c:pt>
                <c:pt idx="12">
                  <c:v>14189</c:v>
                </c:pt>
              </c:numCache>
            </c:numRef>
          </c:val>
          <c:extLst>
            <c:ext xmlns:c16="http://schemas.microsoft.com/office/drawing/2014/chart" uri="{C3380CC4-5D6E-409C-BE32-E72D297353CC}">
              <c16:uniqueId val="{00000009-39FA-4936-97B3-58706753D93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283802</c:v>
                </c:pt>
                <c:pt idx="3">
                  <c:v>290250</c:v>
                </c:pt>
                <c:pt idx="6">
                  <c:v>290404</c:v>
                </c:pt>
                <c:pt idx="9">
                  <c:v>291631</c:v>
                </c:pt>
                <c:pt idx="12">
                  <c:v>282643</c:v>
                </c:pt>
              </c:numCache>
            </c:numRef>
          </c:val>
          <c:extLst>
            <c:ext xmlns:c16="http://schemas.microsoft.com/office/drawing/2014/chart" uri="{C3380CC4-5D6E-409C-BE32-E72D297353CC}">
              <c16:uniqueId val="{0000000A-39FA-4936-97B3-58706753D93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50740</c:v>
                </c:pt>
                <c:pt idx="2">
                  <c:v>#N/A</c:v>
                </c:pt>
                <c:pt idx="3">
                  <c:v>#N/A</c:v>
                </c:pt>
                <c:pt idx="4">
                  <c:v>48385</c:v>
                </c:pt>
                <c:pt idx="5">
                  <c:v>#N/A</c:v>
                </c:pt>
                <c:pt idx="6">
                  <c:v>#N/A</c:v>
                </c:pt>
                <c:pt idx="7">
                  <c:v>37749</c:v>
                </c:pt>
                <c:pt idx="8">
                  <c:v>#N/A</c:v>
                </c:pt>
                <c:pt idx="9">
                  <c:v>#N/A</c:v>
                </c:pt>
                <c:pt idx="10">
                  <c:v>23946</c:v>
                </c:pt>
                <c:pt idx="11">
                  <c:v>#N/A</c:v>
                </c:pt>
                <c:pt idx="12">
                  <c:v>#N/A</c:v>
                </c:pt>
                <c:pt idx="13">
                  <c:v>3377</c:v>
                </c:pt>
                <c:pt idx="14">
                  <c:v>#N/A</c:v>
                </c:pt>
              </c:numCache>
            </c:numRef>
          </c:val>
          <c:smooth val="0"/>
          <c:extLst>
            <c:ext xmlns:c16="http://schemas.microsoft.com/office/drawing/2014/chart" uri="{C3380CC4-5D6E-409C-BE32-E72D297353CC}">
              <c16:uniqueId val="{0000000B-39FA-4936-97B3-58706753D93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10930</c:v>
                </c:pt>
                <c:pt idx="1">
                  <c:v>16034</c:v>
                </c:pt>
                <c:pt idx="2">
                  <c:v>20841</c:v>
                </c:pt>
              </c:numCache>
            </c:numRef>
          </c:val>
          <c:extLst>
            <c:ext xmlns:c16="http://schemas.microsoft.com/office/drawing/2014/chart" uri="{C3380CC4-5D6E-409C-BE32-E72D297353CC}">
              <c16:uniqueId val="{00000000-3537-47C3-807C-CB4726E39EA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420</c:v>
                </c:pt>
                <c:pt idx="1">
                  <c:v>458</c:v>
                </c:pt>
                <c:pt idx="2">
                  <c:v>479</c:v>
                </c:pt>
              </c:numCache>
            </c:numRef>
          </c:val>
          <c:extLst>
            <c:ext xmlns:c16="http://schemas.microsoft.com/office/drawing/2014/chart" uri="{C3380CC4-5D6E-409C-BE32-E72D297353CC}">
              <c16:uniqueId val="{00000001-3537-47C3-807C-CB4726E39EA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7199</c:v>
                </c:pt>
                <c:pt idx="1">
                  <c:v>7573</c:v>
                </c:pt>
                <c:pt idx="2">
                  <c:v>18661</c:v>
                </c:pt>
              </c:numCache>
            </c:numRef>
          </c:val>
          <c:extLst>
            <c:ext xmlns:c16="http://schemas.microsoft.com/office/drawing/2014/chart" uri="{C3380CC4-5D6E-409C-BE32-E72D297353CC}">
              <c16:uniqueId val="{00000002-3537-47C3-807C-CB4726E39EA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神奈川県相模原市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については、地方債残高の減少に伴い微減傾向にあるが、満期一括償還地方債に係る年度割相当額については、前年度（令和３年度）の全国型市場公募債の発行額の増加に伴い微増したたため、算入公債費等については前年度からの変動は少なかった。</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満期一括償還方式の地方債については、毎年度発行額の</a:t>
          </a:r>
          <a:r>
            <a:rPr kumimoji="1" lang="en-US" altLang="ja-JP" sz="1000">
              <a:latin typeface="ＭＳ ゴシック" pitchFamily="49" charset="-128"/>
              <a:ea typeface="ＭＳ ゴシック" pitchFamily="49" charset="-128"/>
            </a:rPr>
            <a:t>1/30</a:t>
          </a:r>
          <a:r>
            <a:rPr kumimoji="1" lang="ja-JP" altLang="en-US" sz="1000">
              <a:latin typeface="ＭＳ ゴシック" pitchFamily="49" charset="-128"/>
              <a:ea typeface="ＭＳ ゴシック" pitchFamily="49" charset="-128"/>
            </a:rPr>
            <a:t>等の必要額を確実に積み立てている。積立不足額は生じていない。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神奈川県相模原市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将来負担額については、一般会計等の地方債残高の減少等に伴い</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11,289</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百万円減少するとともに、充当可能財源等については、財政調整基金等充当可能基金が増加したこと等により、前年度と比べると</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9,283</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した。</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このことから、前年度と比べると将来負担比率の分子は、</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20,569</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神奈川県相模原市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令和４年度末の基金残高は、前年度末と比較して約１５９億円の増加となった。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財政調整基金残高は約４８億円の増加であり、その他特定目的基金は、市街地整備基金が約７１億円増加したことや公共施設保全等基金が</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約３０億円増加したこと等により、約１１１億円の増加となった。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財政調整基金については、年度間の財源の不均衡調整のほか、経済の不況等による大幅な税収減などの予期せぬ収入減少や大規模災害等に</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対応するなど、中長期的に安定した財政運営を行う観点から一定規模の残高を確保していく。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その他特定目的基金については、短期的には、市街地整備基金や公共施設保全等基金への積立ての増加等により、残高が増加していく傾向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にあるが、事業の推進に伴い、中長期的には減少していく見込みである。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○市街地整備基金：市街地整備事業の財源とするために設置された基金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〇公共施設保全等基金：公共施設の保全及び活用を図る事業の財源とするために設置された基金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○まち・ひと・しごと創生基金：まち・ひと・しごと創生法</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年法律第</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136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号</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第</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条第</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項に規定するまち・ひと・しごと創生に関す</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る施策についての基本的な計画の推進を図る事業の財源とするために設置された基金</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○市街地整備基金：麻溝台・新磯野第一整備地区土地区画整理事業の事業継続に伴う事業費の積立てを行ったため増加した。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○公共施設保全等基金：公共施設長寿命化事業に係る財政負担の平準化に伴う事業費の積立てを行ったため増加した。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○まち・ひと・しごと創生基金：暮らし潤いさがみはら寄附金の積立てを行ったため増加した。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○市街地整備基金：麻溝台・新磯野第一整備地区土地区画整理事業の事業継続に伴う事業費の積立てを行ったことから基金残高は増加した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が、中長期的には、事業の進捗に応じて取崩しを行うため残高は減少する見込みである。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○公共施設保全等基金：公共施設長寿命化事業に係る財政負担の平準化に伴う事業費の積立てを行ったことから基金残高は増加したが、</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中長期的には、事業を進捗に応じて取崩しを行うため残高は減少する見込みである。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財政調整基金については、積立額が取崩額を上回ったため、残高が増加した。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積立額は前年度決算における実質収支の約２分の１に相当する額としており、前年度決算においては、新型コロナウイルス感染症対策事業</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に係る国庫支出金の不用額が増加したこと等により実質収支額が増加したため、積立額も増加し、取崩額を上回った。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財政調整基金の適正な規模について、今後、検討及び設定をすることとし、中長期的に安定した財政運営を行う観点から一定規模の残高を</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確保するとともに、積立目標額を超える金額については、今後予定する大規模な建設事業の経費の財源に充てるなど、重点施策の財源とし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て活用していく。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減債基金については、基金運用益等の積立により、前年度と比べると約０．２億円増加した。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運用益等の積立てにより、残高は増加する見込みである。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なお、この残高には含まれていない満期一括償還に係る基金への積立てについては、各年度における発行額の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を確実に基金へ積み立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てており、また、資金不足による基金の取崩しも行っていないため、償還に対する財源不足は生じていない。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8454AADC-A6C0-4FC9-9163-A88E7312F6D7}"/>
            </a:ext>
          </a:extLst>
        </xdr:cNvPr>
        <xdr:cNvSpPr/>
      </xdr:nvSpPr>
      <xdr:spPr>
        <a:xfrm>
          <a:off x="666750" y="406400"/>
          <a:ext cx="115379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18463FEB-D66A-4845-9477-61A3361C47FF}"/>
            </a:ext>
          </a:extLst>
        </xdr:cNvPr>
        <xdr:cNvSpPr/>
      </xdr:nvSpPr>
      <xdr:spPr>
        <a:xfrm>
          <a:off x="18364200" y="393700"/>
          <a:ext cx="35687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9DCF891E-0C24-4744-8F4F-91517E5F4D85}"/>
            </a:ext>
          </a:extLst>
        </xdr:cNvPr>
        <xdr:cNvSpPr/>
      </xdr:nvSpPr>
      <xdr:spPr>
        <a:xfrm>
          <a:off x="18389600" y="419100"/>
          <a:ext cx="35242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870A2842-A55B-4D4B-ACF5-6F667064852A}"/>
            </a:ext>
          </a:extLst>
        </xdr:cNvPr>
        <xdr:cNvSpPr/>
      </xdr:nvSpPr>
      <xdr:spPr>
        <a:xfrm>
          <a:off x="18415000" y="444500"/>
          <a:ext cx="34861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神奈川県相模原市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E14EE919-CDEB-47E4-8266-8D27786D6B0A}"/>
            </a:ext>
          </a:extLst>
        </xdr:cNvPr>
        <xdr:cNvSpPr/>
      </xdr:nvSpPr>
      <xdr:spPr>
        <a:xfrm>
          <a:off x="15817850" y="393700"/>
          <a:ext cx="24320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3808799F-EF8C-4F40-9121-AE32D655B038}"/>
            </a:ext>
          </a:extLst>
        </xdr:cNvPr>
        <xdr:cNvSpPr/>
      </xdr:nvSpPr>
      <xdr:spPr>
        <a:xfrm>
          <a:off x="15843250" y="419100"/>
          <a:ext cx="23876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BEB189CE-F1AA-46C4-A3BE-33835CDBAEFA}"/>
            </a:ext>
          </a:extLst>
        </xdr:cNvPr>
        <xdr:cNvSpPr/>
      </xdr:nvSpPr>
      <xdr:spPr>
        <a:xfrm>
          <a:off x="15868650" y="444500"/>
          <a:ext cx="23304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866834AF-178C-48E5-AB0A-4F9191CFBFA2}"/>
            </a:ext>
          </a:extLst>
        </xdr:cNvPr>
        <xdr:cNvSpPr/>
      </xdr:nvSpPr>
      <xdr:spPr>
        <a:xfrm>
          <a:off x="762000" y="1162050"/>
          <a:ext cx="8763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6833CEFD-2883-4FD8-A753-4B2A18C7D68E}"/>
            </a:ext>
          </a:extLst>
        </xdr:cNvPr>
        <xdr:cNvSpPr/>
      </xdr:nvSpPr>
      <xdr:spPr>
        <a:xfrm>
          <a:off x="876300" y="1193800"/>
          <a:ext cx="1263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BED1DDD8-0768-4C5D-9AEE-99F60645A325}"/>
            </a:ext>
          </a:extLst>
        </xdr:cNvPr>
        <xdr:cNvSpPr/>
      </xdr:nvSpPr>
      <xdr:spPr>
        <a:xfrm>
          <a:off x="2095500" y="1193800"/>
          <a:ext cx="1143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719,118
701,689
328.91
354,093,500
336,509,959
15,989,281
180,308,481
265,220,373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27226AFF-304D-4807-B0E4-A4DBFBF92184}"/>
            </a:ext>
          </a:extLst>
        </xdr:cNvPr>
        <xdr:cNvSpPr/>
      </xdr:nvSpPr>
      <xdr:spPr>
        <a:xfrm>
          <a:off x="3295650" y="1193800"/>
          <a:ext cx="1390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A2E07ADC-3C5D-4ED8-AAFC-0911B13E7C56}"/>
            </a:ext>
          </a:extLst>
        </xdr:cNvPr>
        <xdr:cNvSpPr/>
      </xdr:nvSpPr>
      <xdr:spPr>
        <a:xfrm>
          <a:off x="4686300" y="1212850"/>
          <a:ext cx="18415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EAB84211-DBC9-4DC0-8BC2-EAD55983FDBD}"/>
            </a:ext>
          </a:extLst>
        </xdr:cNvPr>
        <xdr:cNvSpPr/>
      </xdr:nvSpPr>
      <xdr:spPr>
        <a:xfrm>
          <a:off x="6527800" y="1212850"/>
          <a:ext cx="11557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74F68512-7E43-4874-8574-19A1EAF6255A}"/>
            </a:ext>
          </a:extLst>
        </xdr:cNvPr>
        <xdr:cNvSpPr/>
      </xdr:nvSpPr>
      <xdr:spPr>
        <a:xfrm>
          <a:off x="7747000" y="1212850"/>
          <a:ext cx="57785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5B8E4663-8EF9-4818-A2D5-1986400A80B2}"/>
            </a:ext>
          </a:extLst>
        </xdr:cNvPr>
        <xdr:cNvSpPr/>
      </xdr:nvSpPr>
      <xdr:spPr>
        <a:xfrm>
          <a:off x="4686300" y="2019300"/>
          <a:ext cx="18415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EE5538B5-CF3D-47CD-8755-AF86B261C9A8}"/>
            </a:ext>
          </a:extLst>
        </xdr:cNvPr>
        <xdr:cNvSpPr/>
      </xdr:nvSpPr>
      <xdr:spPr>
        <a:xfrm>
          <a:off x="6591300" y="2019300"/>
          <a:ext cx="31242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DB37413D-78EC-4A91-8D55-763BBB30F87B}"/>
            </a:ext>
          </a:extLst>
        </xdr:cNvPr>
        <xdr:cNvSpPr/>
      </xdr:nvSpPr>
      <xdr:spPr>
        <a:xfrm>
          <a:off x="9747250" y="1162050"/>
          <a:ext cx="130175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1DE7CF2C-D0BB-4445-BDE7-A73E5E5DBB69}"/>
            </a:ext>
          </a:extLst>
        </xdr:cNvPr>
        <xdr:cNvSpPr/>
      </xdr:nvSpPr>
      <xdr:spPr>
        <a:xfrm>
          <a:off x="9963150" y="12255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91044F63-D162-431E-A039-DE95725B7C07}"/>
            </a:ext>
          </a:extLst>
        </xdr:cNvPr>
        <xdr:cNvSpPr/>
      </xdr:nvSpPr>
      <xdr:spPr>
        <a:xfrm>
          <a:off x="9963150" y="14859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499450FB-989E-4D6F-8ACC-D3A586F3D09A}"/>
            </a:ext>
          </a:extLst>
        </xdr:cNvPr>
        <xdr:cNvSpPr/>
      </xdr:nvSpPr>
      <xdr:spPr>
        <a:xfrm>
          <a:off x="9963150" y="1803400"/>
          <a:ext cx="11557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7AB8C865-C0CC-4493-9026-CAE631947219}"/>
            </a:ext>
          </a:extLst>
        </xdr:cNvPr>
        <xdr:cNvCxnSpPr/>
      </xdr:nvCxnSpPr>
      <xdr:spPr>
        <a:xfrm>
          <a:off x="9823450" y="131445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280C4E23-7F0C-4BE0-95DD-E15EF6E7C9E9}"/>
            </a:ext>
          </a:extLst>
        </xdr:cNvPr>
        <xdr:cNvCxnSpPr/>
      </xdr:nvCxnSpPr>
      <xdr:spPr>
        <a:xfrm>
          <a:off x="99060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6182993A-B133-47E6-85B9-F367D60698C8}"/>
            </a:ext>
          </a:extLst>
        </xdr:cNvPr>
        <xdr:cNvCxnSpPr/>
      </xdr:nvCxnSpPr>
      <xdr:spPr>
        <a:xfrm>
          <a:off x="9823450" y="17780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F23A6B7B-6B70-4BA6-B2D2-722B0E53FAE8}"/>
            </a:ext>
          </a:extLst>
        </xdr:cNvPr>
        <xdr:cNvCxnSpPr/>
      </xdr:nvCxnSpPr>
      <xdr:spPr>
        <a:xfrm flipV="1">
          <a:off x="9906000" y="20034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79E73782-F2C2-489C-B2FA-A2FAA17897B8}"/>
            </a:ext>
          </a:extLst>
        </xdr:cNvPr>
        <xdr:cNvCxnSpPr/>
      </xdr:nvCxnSpPr>
      <xdr:spPr>
        <a:xfrm>
          <a:off x="9823450" y="21463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4EF801E4-24DD-4833-9BE3-BC852FCCEA41}"/>
            </a:ext>
          </a:extLst>
        </xdr:cNvPr>
        <xdr:cNvSpPr/>
      </xdr:nvSpPr>
      <xdr:spPr>
        <a:xfrm>
          <a:off x="9858375" y="1263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952971F7-E585-4F13-AD11-09212B0043FD}"/>
            </a:ext>
          </a:extLst>
        </xdr:cNvPr>
        <xdr:cNvSpPr/>
      </xdr:nvSpPr>
      <xdr:spPr>
        <a:xfrm>
          <a:off x="9858375" y="1517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3EF449F2-78A1-4726-83A8-24A7AC1BC762}"/>
            </a:ext>
          </a:extLst>
        </xdr:cNvPr>
        <xdr:cNvSpPr txBox="1"/>
      </xdr:nvSpPr>
      <xdr:spPr>
        <a:xfrm>
          <a:off x="704850" y="290195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81E97C64-2537-49F9-86A7-FAFD5C6348A5}"/>
            </a:ext>
          </a:extLst>
        </xdr:cNvPr>
        <xdr:cNvSpPr txBox="1"/>
      </xdr:nvSpPr>
      <xdr:spPr>
        <a:xfrm>
          <a:off x="704850" y="314325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D1BE953F-F38D-4CAB-8C70-D8059BBFC7C2}"/>
            </a:ext>
          </a:extLst>
        </xdr:cNvPr>
        <xdr:cNvSpPr txBox="1"/>
      </xdr:nvSpPr>
      <xdr:spPr>
        <a:xfrm>
          <a:off x="704850" y="3390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77B8FE4D-A87A-4F68-BB0A-5113486ED8B8}"/>
            </a:ext>
          </a:extLst>
        </xdr:cNvPr>
        <xdr:cNvSpPr txBox="1"/>
      </xdr:nvSpPr>
      <xdr:spPr>
        <a:xfrm>
          <a:off x="704850" y="36322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FF24A2DD-A005-4A50-A6F3-679BA341E228}"/>
            </a:ext>
          </a:extLst>
        </xdr:cNvPr>
        <xdr:cNvSpPr txBox="1"/>
      </xdr:nvSpPr>
      <xdr:spPr>
        <a:xfrm>
          <a:off x="704850" y="387985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2A7440B8-9065-4692-936F-F9CCC01CB1D2}"/>
            </a:ext>
          </a:extLst>
        </xdr:cNvPr>
        <xdr:cNvSpPr txBox="1"/>
      </xdr:nvSpPr>
      <xdr:spPr>
        <a:xfrm>
          <a:off x="704850" y="41275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97D31756-B067-485D-9262-413BE3A5C388}"/>
            </a:ext>
          </a:extLst>
        </xdr:cNvPr>
        <xdr:cNvSpPr txBox="1"/>
      </xdr:nvSpPr>
      <xdr:spPr>
        <a:xfrm>
          <a:off x="704850" y="43688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3CABC5DD-32A4-4A4A-B78B-6616C4011608}"/>
            </a:ext>
          </a:extLst>
        </xdr:cNvPr>
        <xdr:cNvSpPr/>
      </xdr:nvSpPr>
      <xdr:spPr>
        <a:xfrm>
          <a:off x="7048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CE76CC71-407C-404B-8575-B770763FCF16}"/>
            </a:ext>
          </a:extLst>
        </xdr:cNvPr>
        <xdr:cNvSpPr txBox="1"/>
      </xdr:nvSpPr>
      <xdr:spPr>
        <a:xfrm>
          <a:off x="1624487" y="518160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908F1255-9D66-4608-ADB9-546511881080}"/>
            </a:ext>
          </a:extLst>
        </xdr:cNvPr>
        <xdr:cNvSpPr txBox="1"/>
      </xdr:nvSpPr>
      <xdr:spPr>
        <a:xfrm>
          <a:off x="2890364"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7B5C7174-1DFC-43FD-ABB3-100A46C44FE1}"/>
            </a:ext>
          </a:extLst>
        </xdr:cNvPr>
        <xdr:cNvSpPr/>
      </xdr:nvSpPr>
      <xdr:spPr>
        <a:xfrm>
          <a:off x="5372100" y="50800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981761F7-03BE-4660-B3C6-F3D07CB45FF9}"/>
            </a:ext>
          </a:extLst>
        </xdr:cNvPr>
        <xdr:cNvSpPr/>
      </xdr:nvSpPr>
      <xdr:spPr>
        <a:xfrm>
          <a:off x="5372100" y="526415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505A40DE-8EED-4A4D-946F-5D9367C91553}"/>
            </a:ext>
          </a:extLst>
        </xdr:cNvPr>
        <xdr:cNvSpPr/>
      </xdr:nvSpPr>
      <xdr:spPr>
        <a:xfrm>
          <a:off x="68707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5CA4679-692A-4DB8-BB4F-2FBF06252745}"/>
            </a:ext>
          </a:extLst>
        </xdr:cNvPr>
        <xdr:cNvSpPr/>
      </xdr:nvSpPr>
      <xdr:spPr>
        <a:xfrm>
          <a:off x="68707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B0B250DA-65E4-4F4E-90B9-E7EFD2325DAB}"/>
            </a:ext>
          </a:extLst>
        </xdr:cNvPr>
        <xdr:cNvSpPr/>
      </xdr:nvSpPr>
      <xdr:spPr>
        <a:xfrm>
          <a:off x="8197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53C78872-CDE4-47E5-9144-BC6409706A41}"/>
            </a:ext>
          </a:extLst>
        </xdr:cNvPr>
        <xdr:cNvSpPr/>
      </xdr:nvSpPr>
      <xdr:spPr>
        <a:xfrm>
          <a:off x="8197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76902CDB-D7C7-433A-AAEF-EB5B4FEB6B0C}"/>
            </a:ext>
          </a:extLst>
        </xdr:cNvPr>
        <xdr:cNvSpPr/>
      </xdr:nvSpPr>
      <xdr:spPr>
        <a:xfrm>
          <a:off x="7048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1E8BA7DB-8D45-44A8-B55A-332A449B99C7}"/>
            </a:ext>
          </a:extLst>
        </xdr:cNvPr>
        <xdr:cNvSpPr/>
      </xdr:nvSpPr>
      <xdr:spPr>
        <a:xfrm>
          <a:off x="54991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BAB5F558-296D-47F7-96FC-EFE495AC31E5}"/>
            </a:ext>
          </a:extLst>
        </xdr:cNvPr>
        <xdr:cNvSpPr/>
      </xdr:nvSpPr>
      <xdr:spPr>
        <a:xfrm>
          <a:off x="5499100" y="55689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72D49612-5D31-417A-8618-577CCC5DD58A}"/>
            </a:ext>
          </a:extLst>
        </xdr:cNvPr>
        <xdr:cNvSpPr txBox="1"/>
      </xdr:nvSpPr>
      <xdr:spPr>
        <a:xfrm>
          <a:off x="5607050" y="58737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令和４年度においては、社会福祉費等の増加により基準財政需要額が増加したが、市民税のうち法人税割が増加したこと等により基準財政収入額についても増加したことから、単年度の財政力指数は前年度に比べ</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0.01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ポイント上昇の</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0.84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となり、３年平均では前年度に比べ</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0.01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ポイント低下の</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0.85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ている。直近５年間の類似団体の推移を見ると、類似団体平均を上回っているものの、依然として低下傾向が続いている状況にあることから、持続可能な行財政構造の構築に向けた市税収入の確保策の検討や債権回収の強化等により、財政基盤の強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3ED480F4-39CD-427B-A8BE-229266BC69FC}"/>
            </a:ext>
          </a:extLst>
        </xdr:cNvPr>
        <xdr:cNvCxnSpPr/>
      </xdr:nvCxnSpPr>
      <xdr:spPr>
        <a:xfrm>
          <a:off x="7048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C1B8A8C4-6712-4041-AB41-A726C9E2C1D5}"/>
            </a:ext>
          </a:extLst>
        </xdr:cNvPr>
        <xdr:cNvSpPr txBox="1"/>
      </xdr:nvSpPr>
      <xdr:spPr>
        <a:xfrm>
          <a:off x="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B595F5F-4B19-461B-8941-ED10C664F40F}"/>
            </a:ext>
          </a:extLst>
        </xdr:cNvPr>
        <xdr:cNvCxnSpPr/>
      </xdr:nvCxnSpPr>
      <xdr:spPr>
        <a:xfrm>
          <a:off x="704850" y="75035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AB7BD883-E4E5-4937-9720-167ABB941780}"/>
            </a:ext>
          </a:extLst>
        </xdr:cNvPr>
        <xdr:cNvSpPr txBox="1"/>
      </xdr:nvSpPr>
      <xdr:spPr>
        <a:xfrm>
          <a:off x="0" y="7367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A4D5DEF5-9E77-4014-BB39-5F54EA51B190}"/>
            </a:ext>
          </a:extLst>
        </xdr:cNvPr>
        <xdr:cNvCxnSpPr/>
      </xdr:nvCxnSpPr>
      <xdr:spPr>
        <a:xfrm>
          <a:off x="704850" y="7114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F1B72680-308C-4EF7-8C82-34789246A663}"/>
            </a:ext>
          </a:extLst>
        </xdr:cNvPr>
        <xdr:cNvSpPr txBox="1"/>
      </xdr:nvSpPr>
      <xdr:spPr>
        <a:xfrm>
          <a:off x="0" y="6978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3D9F1F91-8CC8-4A2F-B936-87BE97BF95F1}"/>
            </a:ext>
          </a:extLst>
        </xdr:cNvPr>
        <xdr:cNvCxnSpPr/>
      </xdr:nvCxnSpPr>
      <xdr:spPr>
        <a:xfrm>
          <a:off x="704850" y="6731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B0B5B862-FFC0-485B-BC2F-98E625998EE0}"/>
            </a:ext>
          </a:extLst>
        </xdr:cNvPr>
        <xdr:cNvSpPr txBox="1"/>
      </xdr:nvSpPr>
      <xdr:spPr>
        <a:xfrm>
          <a:off x="0" y="659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1486B1DA-0ADB-402F-8610-B9742D86119C}"/>
            </a:ext>
          </a:extLst>
        </xdr:cNvPr>
        <xdr:cNvCxnSpPr/>
      </xdr:nvCxnSpPr>
      <xdr:spPr>
        <a:xfrm>
          <a:off x="704850" y="63415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512773C4-1D99-47FE-B8EA-DD0352699D07}"/>
            </a:ext>
          </a:extLst>
        </xdr:cNvPr>
        <xdr:cNvSpPr txBox="1"/>
      </xdr:nvSpPr>
      <xdr:spPr>
        <a:xfrm>
          <a:off x="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B7C09C00-C5C8-4254-84C9-43B129DFC138}"/>
            </a:ext>
          </a:extLst>
        </xdr:cNvPr>
        <xdr:cNvCxnSpPr/>
      </xdr:nvCxnSpPr>
      <xdr:spPr>
        <a:xfrm>
          <a:off x="704850" y="59520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DC39CD5-62B5-4404-B74D-7832FCD8C676}"/>
            </a:ext>
          </a:extLst>
        </xdr:cNvPr>
        <xdr:cNvSpPr txBox="1"/>
      </xdr:nvSpPr>
      <xdr:spPr>
        <a:xfrm>
          <a:off x="0" y="5816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F0109C21-55B5-45CD-A7C5-30E76E5C53BB}"/>
            </a:ext>
          </a:extLst>
        </xdr:cNvPr>
        <xdr:cNvCxnSpPr/>
      </xdr:nvCxnSpPr>
      <xdr:spPr>
        <a:xfrm>
          <a:off x="7048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BA81E8C3-C6AF-438D-AC4E-B7E91775FC96}"/>
            </a:ext>
          </a:extLst>
        </xdr:cNvPr>
        <xdr:cNvSpPr txBox="1"/>
      </xdr:nvSpPr>
      <xdr:spPr>
        <a:xfrm>
          <a:off x="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AD44821C-8786-4B5F-8DFE-558832680EE1}"/>
            </a:ext>
          </a:extLst>
        </xdr:cNvPr>
        <xdr:cNvSpPr/>
      </xdr:nvSpPr>
      <xdr:spPr>
        <a:xfrm>
          <a:off x="7048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44</xdr:row>
      <xdr:rowOff>4233</xdr:rowOff>
    </xdr:to>
    <xdr:cxnSp macro="">
      <xdr:nvCxnSpPr>
        <xdr:cNvPr id="64" name="直線コネクタ 63">
          <a:extLst>
            <a:ext uri="{FF2B5EF4-FFF2-40B4-BE49-F238E27FC236}">
              <a16:creationId xmlns:a16="http://schemas.microsoft.com/office/drawing/2014/main" id="{358931D2-D30E-496D-829E-1E94BC096B32}"/>
            </a:ext>
          </a:extLst>
        </xdr:cNvPr>
        <xdr:cNvCxnSpPr/>
      </xdr:nvCxnSpPr>
      <xdr:spPr>
        <a:xfrm flipV="1">
          <a:off x="4514850" y="5877983"/>
          <a:ext cx="0" cy="13906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147760</xdr:rowOff>
    </xdr:from>
    <xdr:ext cx="762000" cy="259045"/>
    <xdr:sp macro="" textlink="">
      <xdr:nvSpPr>
        <xdr:cNvPr id="65" name="財政力最小値テキスト">
          <a:extLst>
            <a:ext uri="{FF2B5EF4-FFF2-40B4-BE49-F238E27FC236}">
              <a16:creationId xmlns:a16="http://schemas.microsoft.com/office/drawing/2014/main" id="{5292B705-0EEC-460B-8942-74834EFB237E}"/>
            </a:ext>
          </a:extLst>
        </xdr:cNvPr>
        <xdr:cNvSpPr txBox="1"/>
      </xdr:nvSpPr>
      <xdr:spPr>
        <a:xfrm>
          <a:off x="4584700" y="7247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4233</xdr:rowOff>
    </xdr:from>
    <xdr:to>
      <xdr:col>24</xdr:col>
      <xdr:colOff>12700</xdr:colOff>
      <xdr:row>44</xdr:row>
      <xdr:rowOff>4233</xdr:rowOff>
    </xdr:to>
    <xdr:cxnSp macro="">
      <xdr:nvCxnSpPr>
        <xdr:cNvPr id="66" name="直線コネクタ 65">
          <a:extLst>
            <a:ext uri="{FF2B5EF4-FFF2-40B4-BE49-F238E27FC236}">
              <a16:creationId xmlns:a16="http://schemas.microsoft.com/office/drawing/2014/main" id="{58DDB13C-2C42-455B-BCCE-E8BE8E7DD45C}"/>
            </a:ext>
          </a:extLst>
        </xdr:cNvPr>
        <xdr:cNvCxnSpPr/>
      </xdr:nvCxnSpPr>
      <xdr:spPr>
        <a:xfrm>
          <a:off x="4425950" y="726863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a:extLst>
            <a:ext uri="{FF2B5EF4-FFF2-40B4-BE49-F238E27FC236}">
              <a16:creationId xmlns:a16="http://schemas.microsoft.com/office/drawing/2014/main" id="{D36BEEA5-5541-4EFB-ACA8-B625466C943A}"/>
            </a:ext>
          </a:extLst>
        </xdr:cNvPr>
        <xdr:cNvSpPr txBox="1"/>
      </xdr:nvSpPr>
      <xdr:spPr>
        <a:xfrm>
          <a:off x="4584700" y="5627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a:extLst>
            <a:ext uri="{FF2B5EF4-FFF2-40B4-BE49-F238E27FC236}">
              <a16:creationId xmlns:a16="http://schemas.microsoft.com/office/drawing/2014/main" id="{4F8153CE-182A-41CD-82C9-2207145E2146}"/>
            </a:ext>
          </a:extLst>
        </xdr:cNvPr>
        <xdr:cNvCxnSpPr/>
      </xdr:nvCxnSpPr>
      <xdr:spPr>
        <a:xfrm>
          <a:off x="4425950" y="587798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57150</xdr:rowOff>
    </xdr:from>
    <xdr:to>
      <xdr:col>23</xdr:col>
      <xdr:colOff>133350</xdr:colOff>
      <xdr:row>39</xdr:row>
      <xdr:rowOff>97367</xdr:rowOff>
    </xdr:to>
    <xdr:cxnSp macro="">
      <xdr:nvCxnSpPr>
        <xdr:cNvPr id="69" name="直線コネクタ 68">
          <a:extLst>
            <a:ext uri="{FF2B5EF4-FFF2-40B4-BE49-F238E27FC236}">
              <a16:creationId xmlns:a16="http://schemas.microsoft.com/office/drawing/2014/main" id="{117A28AB-B843-4FFD-B586-77CC4623F431}"/>
            </a:ext>
          </a:extLst>
        </xdr:cNvPr>
        <xdr:cNvCxnSpPr/>
      </xdr:nvCxnSpPr>
      <xdr:spPr>
        <a:xfrm>
          <a:off x="3752850" y="6496050"/>
          <a:ext cx="762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58860</xdr:rowOff>
    </xdr:from>
    <xdr:ext cx="762000" cy="259045"/>
    <xdr:sp macro="" textlink="">
      <xdr:nvSpPr>
        <xdr:cNvPr id="70" name="財政力平均値テキスト">
          <a:extLst>
            <a:ext uri="{FF2B5EF4-FFF2-40B4-BE49-F238E27FC236}">
              <a16:creationId xmlns:a16="http://schemas.microsoft.com/office/drawing/2014/main" id="{A33C065B-D3E9-412F-9186-55052C3B5D09}"/>
            </a:ext>
          </a:extLst>
        </xdr:cNvPr>
        <xdr:cNvSpPr txBox="1"/>
      </xdr:nvSpPr>
      <xdr:spPr>
        <a:xfrm>
          <a:off x="4584700" y="64977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86783</xdr:rowOff>
    </xdr:from>
    <xdr:to>
      <xdr:col>23</xdr:col>
      <xdr:colOff>184150</xdr:colOff>
      <xdr:row>40</xdr:row>
      <xdr:rowOff>16933</xdr:rowOff>
    </xdr:to>
    <xdr:sp macro="" textlink="">
      <xdr:nvSpPr>
        <xdr:cNvPr id="71" name="フローチャート: 判断 70">
          <a:extLst>
            <a:ext uri="{FF2B5EF4-FFF2-40B4-BE49-F238E27FC236}">
              <a16:creationId xmlns:a16="http://schemas.microsoft.com/office/drawing/2014/main" id="{A6B32603-B158-4402-AE56-2A84DEEF5E61}"/>
            </a:ext>
          </a:extLst>
        </xdr:cNvPr>
        <xdr:cNvSpPr/>
      </xdr:nvSpPr>
      <xdr:spPr>
        <a:xfrm>
          <a:off x="4464050" y="652568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148167</xdr:rowOff>
    </xdr:from>
    <xdr:to>
      <xdr:col>19</xdr:col>
      <xdr:colOff>133350</xdr:colOff>
      <xdr:row>39</xdr:row>
      <xdr:rowOff>57150</xdr:rowOff>
    </xdr:to>
    <xdr:cxnSp macro="">
      <xdr:nvCxnSpPr>
        <xdr:cNvPr id="72" name="直線コネクタ 71">
          <a:extLst>
            <a:ext uri="{FF2B5EF4-FFF2-40B4-BE49-F238E27FC236}">
              <a16:creationId xmlns:a16="http://schemas.microsoft.com/office/drawing/2014/main" id="{83668ED7-9A92-4D0E-A34B-B06ABABFF1D5}"/>
            </a:ext>
          </a:extLst>
        </xdr:cNvPr>
        <xdr:cNvCxnSpPr/>
      </xdr:nvCxnSpPr>
      <xdr:spPr>
        <a:xfrm>
          <a:off x="2940050" y="6421967"/>
          <a:ext cx="812800" cy="7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86783</xdr:rowOff>
    </xdr:from>
    <xdr:to>
      <xdr:col>19</xdr:col>
      <xdr:colOff>184150</xdr:colOff>
      <xdr:row>40</xdr:row>
      <xdr:rowOff>16933</xdr:rowOff>
    </xdr:to>
    <xdr:sp macro="" textlink="">
      <xdr:nvSpPr>
        <xdr:cNvPr id="73" name="フローチャート: 判断 72">
          <a:extLst>
            <a:ext uri="{FF2B5EF4-FFF2-40B4-BE49-F238E27FC236}">
              <a16:creationId xmlns:a16="http://schemas.microsoft.com/office/drawing/2014/main" id="{3A918A7F-2E90-4C63-A58C-5B16CD2470AD}"/>
            </a:ext>
          </a:extLst>
        </xdr:cNvPr>
        <xdr:cNvSpPr/>
      </xdr:nvSpPr>
      <xdr:spPr>
        <a:xfrm>
          <a:off x="3702050" y="652568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1710</xdr:rowOff>
    </xdr:from>
    <xdr:ext cx="736600" cy="259045"/>
    <xdr:sp macro="" textlink="">
      <xdr:nvSpPr>
        <xdr:cNvPr id="74" name="テキスト ボックス 73">
          <a:extLst>
            <a:ext uri="{FF2B5EF4-FFF2-40B4-BE49-F238E27FC236}">
              <a16:creationId xmlns:a16="http://schemas.microsoft.com/office/drawing/2014/main" id="{73C0A7B2-8FB3-4D54-BF10-ACBEAD7A61AC}"/>
            </a:ext>
          </a:extLst>
        </xdr:cNvPr>
        <xdr:cNvSpPr txBox="1"/>
      </xdr:nvSpPr>
      <xdr:spPr>
        <a:xfrm>
          <a:off x="3409950" y="6605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107950</xdr:rowOff>
    </xdr:from>
    <xdr:to>
      <xdr:col>15</xdr:col>
      <xdr:colOff>82550</xdr:colOff>
      <xdr:row>38</xdr:row>
      <xdr:rowOff>148167</xdr:rowOff>
    </xdr:to>
    <xdr:cxnSp macro="">
      <xdr:nvCxnSpPr>
        <xdr:cNvPr id="75" name="直線コネクタ 74">
          <a:extLst>
            <a:ext uri="{FF2B5EF4-FFF2-40B4-BE49-F238E27FC236}">
              <a16:creationId xmlns:a16="http://schemas.microsoft.com/office/drawing/2014/main" id="{CBD4FD00-24AC-475F-8AAA-A745C0841CAA}"/>
            </a:ext>
          </a:extLst>
        </xdr:cNvPr>
        <xdr:cNvCxnSpPr/>
      </xdr:nvCxnSpPr>
      <xdr:spPr>
        <a:xfrm>
          <a:off x="2127250" y="6381750"/>
          <a:ext cx="8128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6350</xdr:rowOff>
    </xdr:from>
    <xdr:to>
      <xdr:col>15</xdr:col>
      <xdr:colOff>133350</xdr:colOff>
      <xdr:row>39</xdr:row>
      <xdr:rowOff>107950</xdr:rowOff>
    </xdr:to>
    <xdr:sp macro="" textlink="">
      <xdr:nvSpPr>
        <xdr:cNvPr id="76" name="フローチャート: 判断 75">
          <a:extLst>
            <a:ext uri="{FF2B5EF4-FFF2-40B4-BE49-F238E27FC236}">
              <a16:creationId xmlns:a16="http://schemas.microsoft.com/office/drawing/2014/main" id="{D423B515-6EAB-4F7A-95AB-77156D39C127}"/>
            </a:ext>
          </a:extLst>
        </xdr:cNvPr>
        <xdr:cNvSpPr/>
      </xdr:nvSpPr>
      <xdr:spPr>
        <a:xfrm>
          <a:off x="288925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92727</xdr:rowOff>
    </xdr:from>
    <xdr:ext cx="762000" cy="259045"/>
    <xdr:sp macro="" textlink="">
      <xdr:nvSpPr>
        <xdr:cNvPr id="77" name="テキスト ボックス 76">
          <a:extLst>
            <a:ext uri="{FF2B5EF4-FFF2-40B4-BE49-F238E27FC236}">
              <a16:creationId xmlns:a16="http://schemas.microsoft.com/office/drawing/2014/main" id="{043C1180-F9BB-4707-9852-043BF0205EAC}"/>
            </a:ext>
          </a:extLst>
        </xdr:cNvPr>
        <xdr:cNvSpPr txBox="1"/>
      </xdr:nvSpPr>
      <xdr:spPr>
        <a:xfrm>
          <a:off x="2597150" y="653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67733</xdr:rowOff>
    </xdr:from>
    <xdr:to>
      <xdr:col>11</xdr:col>
      <xdr:colOff>31750</xdr:colOff>
      <xdr:row>38</xdr:row>
      <xdr:rowOff>107950</xdr:rowOff>
    </xdr:to>
    <xdr:cxnSp macro="">
      <xdr:nvCxnSpPr>
        <xdr:cNvPr id="78" name="直線コネクタ 77">
          <a:extLst>
            <a:ext uri="{FF2B5EF4-FFF2-40B4-BE49-F238E27FC236}">
              <a16:creationId xmlns:a16="http://schemas.microsoft.com/office/drawing/2014/main" id="{C0FAD601-C5E4-4BAC-913E-E3F5D877C091}"/>
            </a:ext>
          </a:extLst>
        </xdr:cNvPr>
        <xdr:cNvCxnSpPr/>
      </xdr:nvCxnSpPr>
      <xdr:spPr>
        <a:xfrm>
          <a:off x="1333500" y="6341533"/>
          <a:ext cx="79375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6350</xdr:rowOff>
    </xdr:from>
    <xdr:to>
      <xdr:col>11</xdr:col>
      <xdr:colOff>82550</xdr:colOff>
      <xdr:row>39</xdr:row>
      <xdr:rowOff>107950</xdr:rowOff>
    </xdr:to>
    <xdr:sp macro="" textlink="">
      <xdr:nvSpPr>
        <xdr:cNvPr id="79" name="フローチャート: 判断 78">
          <a:extLst>
            <a:ext uri="{FF2B5EF4-FFF2-40B4-BE49-F238E27FC236}">
              <a16:creationId xmlns:a16="http://schemas.microsoft.com/office/drawing/2014/main" id="{ACEDD69D-A7E2-4D2C-8A1A-A09A9B1F77F9}"/>
            </a:ext>
          </a:extLst>
        </xdr:cNvPr>
        <xdr:cNvSpPr/>
      </xdr:nvSpPr>
      <xdr:spPr>
        <a:xfrm>
          <a:off x="2095500" y="64452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92727</xdr:rowOff>
    </xdr:from>
    <xdr:ext cx="762000" cy="259045"/>
    <xdr:sp macro="" textlink="">
      <xdr:nvSpPr>
        <xdr:cNvPr id="80" name="テキスト ボックス 79">
          <a:extLst>
            <a:ext uri="{FF2B5EF4-FFF2-40B4-BE49-F238E27FC236}">
              <a16:creationId xmlns:a16="http://schemas.microsoft.com/office/drawing/2014/main" id="{CE3B0DA0-E38A-4C13-AEB4-AC0246C3B181}"/>
            </a:ext>
          </a:extLst>
        </xdr:cNvPr>
        <xdr:cNvSpPr txBox="1"/>
      </xdr:nvSpPr>
      <xdr:spPr>
        <a:xfrm>
          <a:off x="1784350" y="653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6350</xdr:rowOff>
    </xdr:from>
    <xdr:to>
      <xdr:col>7</xdr:col>
      <xdr:colOff>31750</xdr:colOff>
      <xdr:row>39</xdr:row>
      <xdr:rowOff>107950</xdr:rowOff>
    </xdr:to>
    <xdr:sp macro="" textlink="">
      <xdr:nvSpPr>
        <xdr:cNvPr id="81" name="フローチャート: 判断 80">
          <a:extLst>
            <a:ext uri="{FF2B5EF4-FFF2-40B4-BE49-F238E27FC236}">
              <a16:creationId xmlns:a16="http://schemas.microsoft.com/office/drawing/2014/main" id="{E9153B05-3E09-4A1C-AB8E-41735DC3BD0D}"/>
            </a:ext>
          </a:extLst>
        </xdr:cNvPr>
        <xdr:cNvSpPr/>
      </xdr:nvSpPr>
      <xdr:spPr>
        <a:xfrm>
          <a:off x="1282700" y="64452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92727</xdr:rowOff>
    </xdr:from>
    <xdr:ext cx="762000" cy="259045"/>
    <xdr:sp macro="" textlink="">
      <xdr:nvSpPr>
        <xdr:cNvPr id="82" name="テキスト ボックス 81">
          <a:extLst>
            <a:ext uri="{FF2B5EF4-FFF2-40B4-BE49-F238E27FC236}">
              <a16:creationId xmlns:a16="http://schemas.microsoft.com/office/drawing/2014/main" id="{3BD2D5D1-0568-403F-83A2-4A8930EC45D4}"/>
            </a:ext>
          </a:extLst>
        </xdr:cNvPr>
        <xdr:cNvSpPr txBox="1"/>
      </xdr:nvSpPr>
      <xdr:spPr>
        <a:xfrm>
          <a:off x="971550" y="653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3E8D61DE-75BE-40BA-95E0-647B610A8B6C}"/>
            </a:ext>
          </a:extLst>
        </xdr:cNvPr>
        <xdr:cNvSpPr txBox="1"/>
      </xdr:nvSpPr>
      <xdr:spPr>
        <a:xfrm>
          <a:off x="4318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814D7DB-0B9B-4774-8299-279B80F3AE6C}"/>
            </a:ext>
          </a:extLst>
        </xdr:cNvPr>
        <xdr:cNvSpPr txBox="1"/>
      </xdr:nvSpPr>
      <xdr:spPr>
        <a:xfrm>
          <a:off x="355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97736E39-19EF-4B49-B797-2601F93C86A0}"/>
            </a:ext>
          </a:extLst>
        </xdr:cNvPr>
        <xdr:cNvSpPr txBox="1"/>
      </xdr:nvSpPr>
      <xdr:spPr>
        <a:xfrm>
          <a:off x="27432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31ECB168-0B13-4DA0-9C7D-FF47937DE2B3}"/>
            </a:ext>
          </a:extLst>
        </xdr:cNvPr>
        <xdr:cNvSpPr txBox="1"/>
      </xdr:nvSpPr>
      <xdr:spPr>
        <a:xfrm>
          <a:off x="19304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26ECAFB3-5D75-4B68-8043-4C812A1B1476}"/>
            </a:ext>
          </a:extLst>
        </xdr:cNvPr>
        <xdr:cNvSpPr txBox="1"/>
      </xdr:nvSpPr>
      <xdr:spPr>
        <a:xfrm>
          <a:off x="11366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46567</xdr:rowOff>
    </xdr:from>
    <xdr:to>
      <xdr:col>23</xdr:col>
      <xdr:colOff>184150</xdr:colOff>
      <xdr:row>39</xdr:row>
      <xdr:rowOff>148167</xdr:rowOff>
    </xdr:to>
    <xdr:sp macro="" textlink="">
      <xdr:nvSpPr>
        <xdr:cNvPr id="88" name="楕円 87">
          <a:extLst>
            <a:ext uri="{FF2B5EF4-FFF2-40B4-BE49-F238E27FC236}">
              <a16:creationId xmlns:a16="http://schemas.microsoft.com/office/drawing/2014/main" id="{F07BD9F1-503E-490C-B551-AFDEC5CBC95E}"/>
            </a:ext>
          </a:extLst>
        </xdr:cNvPr>
        <xdr:cNvSpPr/>
      </xdr:nvSpPr>
      <xdr:spPr>
        <a:xfrm>
          <a:off x="4464050" y="648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63094</xdr:rowOff>
    </xdr:from>
    <xdr:ext cx="762000" cy="259045"/>
    <xdr:sp macro="" textlink="">
      <xdr:nvSpPr>
        <xdr:cNvPr id="89" name="財政力該当値テキスト">
          <a:extLst>
            <a:ext uri="{FF2B5EF4-FFF2-40B4-BE49-F238E27FC236}">
              <a16:creationId xmlns:a16="http://schemas.microsoft.com/office/drawing/2014/main" id="{2E2DC1C0-7809-4EC1-8751-E3C8A395971E}"/>
            </a:ext>
          </a:extLst>
        </xdr:cNvPr>
        <xdr:cNvSpPr txBox="1"/>
      </xdr:nvSpPr>
      <xdr:spPr>
        <a:xfrm>
          <a:off x="4584700" y="633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6350</xdr:rowOff>
    </xdr:from>
    <xdr:to>
      <xdr:col>19</xdr:col>
      <xdr:colOff>184150</xdr:colOff>
      <xdr:row>39</xdr:row>
      <xdr:rowOff>107950</xdr:rowOff>
    </xdr:to>
    <xdr:sp macro="" textlink="">
      <xdr:nvSpPr>
        <xdr:cNvPr id="90" name="楕円 89">
          <a:extLst>
            <a:ext uri="{FF2B5EF4-FFF2-40B4-BE49-F238E27FC236}">
              <a16:creationId xmlns:a16="http://schemas.microsoft.com/office/drawing/2014/main" id="{0F7A6D3C-C1E2-45D9-9AEC-9EC9DABA904F}"/>
            </a:ext>
          </a:extLst>
        </xdr:cNvPr>
        <xdr:cNvSpPr/>
      </xdr:nvSpPr>
      <xdr:spPr>
        <a:xfrm>
          <a:off x="370205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118127</xdr:rowOff>
    </xdr:from>
    <xdr:ext cx="736600" cy="259045"/>
    <xdr:sp macro="" textlink="">
      <xdr:nvSpPr>
        <xdr:cNvPr id="91" name="テキスト ボックス 90">
          <a:extLst>
            <a:ext uri="{FF2B5EF4-FFF2-40B4-BE49-F238E27FC236}">
              <a16:creationId xmlns:a16="http://schemas.microsoft.com/office/drawing/2014/main" id="{8F9A88CB-566E-4E88-9DDF-C353FFE7A83C}"/>
            </a:ext>
          </a:extLst>
        </xdr:cNvPr>
        <xdr:cNvSpPr txBox="1"/>
      </xdr:nvSpPr>
      <xdr:spPr>
        <a:xfrm>
          <a:off x="3409950" y="6226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97367</xdr:rowOff>
    </xdr:from>
    <xdr:to>
      <xdr:col>15</xdr:col>
      <xdr:colOff>133350</xdr:colOff>
      <xdr:row>39</xdr:row>
      <xdr:rowOff>27517</xdr:rowOff>
    </xdr:to>
    <xdr:sp macro="" textlink="">
      <xdr:nvSpPr>
        <xdr:cNvPr id="92" name="楕円 91">
          <a:extLst>
            <a:ext uri="{FF2B5EF4-FFF2-40B4-BE49-F238E27FC236}">
              <a16:creationId xmlns:a16="http://schemas.microsoft.com/office/drawing/2014/main" id="{259B3EBE-B2FD-4FC4-955E-2D613FFE9B92}"/>
            </a:ext>
          </a:extLst>
        </xdr:cNvPr>
        <xdr:cNvSpPr/>
      </xdr:nvSpPr>
      <xdr:spPr>
        <a:xfrm>
          <a:off x="2889250" y="637116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37694</xdr:rowOff>
    </xdr:from>
    <xdr:ext cx="762000" cy="259045"/>
    <xdr:sp macro="" textlink="">
      <xdr:nvSpPr>
        <xdr:cNvPr id="93" name="テキスト ボックス 92">
          <a:extLst>
            <a:ext uri="{FF2B5EF4-FFF2-40B4-BE49-F238E27FC236}">
              <a16:creationId xmlns:a16="http://schemas.microsoft.com/office/drawing/2014/main" id="{824C6952-FFB7-4A75-8883-9DD68FAB7BED}"/>
            </a:ext>
          </a:extLst>
        </xdr:cNvPr>
        <xdr:cNvSpPr txBox="1"/>
      </xdr:nvSpPr>
      <xdr:spPr>
        <a:xfrm>
          <a:off x="2597150" y="6146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57150</xdr:rowOff>
    </xdr:from>
    <xdr:to>
      <xdr:col>11</xdr:col>
      <xdr:colOff>82550</xdr:colOff>
      <xdr:row>38</xdr:row>
      <xdr:rowOff>158750</xdr:rowOff>
    </xdr:to>
    <xdr:sp macro="" textlink="">
      <xdr:nvSpPr>
        <xdr:cNvPr id="94" name="楕円 93">
          <a:extLst>
            <a:ext uri="{FF2B5EF4-FFF2-40B4-BE49-F238E27FC236}">
              <a16:creationId xmlns:a16="http://schemas.microsoft.com/office/drawing/2014/main" id="{E6ADD78D-952A-4DC3-82ED-317413C4766D}"/>
            </a:ext>
          </a:extLst>
        </xdr:cNvPr>
        <xdr:cNvSpPr/>
      </xdr:nvSpPr>
      <xdr:spPr>
        <a:xfrm>
          <a:off x="2095500" y="63309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168927</xdr:rowOff>
    </xdr:from>
    <xdr:ext cx="762000" cy="259045"/>
    <xdr:sp macro="" textlink="">
      <xdr:nvSpPr>
        <xdr:cNvPr id="95" name="テキスト ボックス 94">
          <a:extLst>
            <a:ext uri="{FF2B5EF4-FFF2-40B4-BE49-F238E27FC236}">
              <a16:creationId xmlns:a16="http://schemas.microsoft.com/office/drawing/2014/main" id="{FEE2B761-78E5-4734-92ED-1094F656C54D}"/>
            </a:ext>
          </a:extLst>
        </xdr:cNvPr>
        <xdr:cNvSpPr txBox="1"/>
      </xdr:nvSpPr>
      <xdr:spPr>
        <a:xfrm>
          <a:off x="178435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16933</xdr:rowOff>
    </xdr:from>
    <xdr:to>
      <xdr:col>7</xdr:col>
      <xdr:colOff>31750</xdr:colOff>
      <xdr:row>38</xdr:row>
      <xdr:rowOff>118533</xdr:rowOff>
    </xdr:to>
    <xdr:sp macro="" textlink="">
      <xdr:nvSpPr>
        <xdr:cNvPr id="96" name="楕円 95">
          <a:extLst>
            <a:ext uri="{FF2B5EF4-FFF2-40B4-BE49-F238E27FC236}">
              <a16:creationId xmlns:a16="http://schemas.microsoft.com/office/drawing/2014/main" id="{2E2A14A1-1B42-4F96-B1FB-4EDD50B49066}"/>
            </a:ext>
          </a:extLst>
        </xdr:cNvPr>
        <xdr:cNvSpPr/>
      </xdr:nvSpPr>
      <xdr:spPr>
        <a:xfrm>
          <a:off x="1282700" y="629073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128710</xdr:rowOff>
    </xdr:from>
    <xdr:ext cx="762000" cy="259045"/>
    <xdr:sp macro="" textlink="">
      <xdr:nvSpPr>
        <xdr:cNvPr id="97" name="テキスト ボックス 96">
          <a:extLst>
            <a:ext uri="{FF2B5EF4-FFF2-40B4-BE49-F238E27FC236}">
              <a16:creationId xmlns:a16="http://schemas.microsoft.com/office/drawing/2014/main" id="{7859898D-C8A1-457D-BB6E-65525EFDC772}"/>
            </a:ext>
          </a:extLst>
        </xdr:cNvPr>
        <xdr:cNvSpPr txBox="1"/>
      </xdr:nvSpPr>
      <xdr:spPr>
        <a:xfrm>
          <a:off x="971550" y="607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2CEF73B4-ACF7-4A1F-9F15-4ECC4494AEB3}"/>
            </a:ext>
          </a:extLst>
        </xdr:cNvPr>
        <xdr:cNvSpPr/>
      </xdr:nvSpPr>
      <xdr:spPr>
        <a:xfrm>
          <a:off x="7048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4CEE6933-2BDF-400D-AE63-E3C386E42554}"/>
            </a:ext>
          </a:extLst>
        </xdr:cNvPr>
        <xdr:cNvSpPr txBox="1"/>
      </xdr:nvSpPr>
      <xdr:spPr>
        <a:xfrm>
          <a:off x="1541130" y="88519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D063FB96-BB77-41D1-959D-B72B7E1291CF}"/>
            </a:ext>
          </a:extLst>
        </xdr:cNvPr>
        <xdr:cNvSpPr txBox="1"/>
      </xdr:nvSpPr>
      <xdr:spPr>
        <a:xfrm>
          <a:off x="2973720"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6452A1F2-1F21-4C06-9D69-D403F17E0D72}"/>
            </a:ext>
          </a:extLst>
        </xdr:cNvPr>
        <xdr:cNvSpPr/>
      </xdr:nvSpPr>
      <xdr:spPr>
        <a:xfrm>
          <a:off x="5372100" y="87503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5584B747-F0B1-4D3C-BEEE-77A13DDFB684}"/>
            </a:ext>
          </a:extLst>
        </xdr:cNvPr>
        <xdr:cNvSpPr/>
      </xdr:nvSpPr>
      <xdr:spPr>
        <a:xfrm>
          <a:off x="5372100" y="89281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F9DB1314-B6E3-41B5-A145-0E960BDFD02D}"/>
            </a:ext>
          </a:extLst>
        </xdr:cNvPr>
        <xdr:cNvSpPr/>
      </xdr:nvSpPr>
      <xdr:spPr>
        <a:xfrm>
          <a:off x="68707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5BF62E94-D580-46DB-951C-CB2D54274F38}"/>
            </a:ext>
          </a:extLst>
        </xdr:cNvPr>
        <xdr:cNvSpPr/>
      </xdr:nvSpPr>
      <xdr:spPr>
        <a:xfrm>
          <a:off x="68707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CC1FF407-D81A-4C1C-B1CE-8C7C2A1783F7}"/>
            </a:ext>
          </a:extLst>
        </xdr:cNvPr>
        <xdr:cNvSpPr/>
      </xdr:nvSpPr>
      <xdr:spPr>
        <a:xfrm>
          <a:off x="8197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20A6A45C-78F9-4C20-8524-95A1412D7E1F}"/>
            </a:ext>
          </a:extLst>
        </xdr:cNvPr>
        <xdr:cNvSpPr/>
      </xdr:nvSpPr>
      <xdr:spPr>
        <a:xfrm>
          <a:off x="8197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FD368AEA-829B-40C5-92F1-3D7B7DCA58F7}"/>
            </a:ext>
          </a:extLst>
        </xdr:cNvPr>
        <xdr:cNvSpPr/>
      </xdr:nvSpPr>
      <xdr:spPr>
        <a:xfrm>
          <a:off x="7048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2A6EDA94-C7FA-4842-AFDC-A13B564592BF}"/>
            </a:ext>
          </a:extLst>
        </xdr:cNvPr>
        <xdr:cNvSpPr/>
      </xdr:nvSpPr>
      <xdr:spPr>
        <a:xfrm>
          <a:off x="54991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109F84C4-972D-45E2-A04D-5C7522BEF270}"/>
            </a:ext>
          </a:extLst>
        </xdr:cNvPr>
        <xdr:cNvSpPr/>
      </xdr:nvSpPr>
      <xdr:spPr>
        <a:xfrm>
          <a:off x="5499100" y="92392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FA27ACFB-C638-4207-BD79-604EC069F192}"/>
            </a:ext>
          </a:extLst>
        </xdr:cNvPr>
        <xdr:cNvSpPr txBox="1"/>
      </xdr:nvSpPr>
      <xdr:spPr>
        <a:xfrm>
          <a:off x="5607050" y="95440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経常経費充当一般財源は、</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人件費、扶助費及び物件費</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が増加したこと</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により、前年度と比べると</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７ポイント</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増加となっている。一方、経常一般財源等は、</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市税が増加した一方で普通交付税が減少したこと等</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により、前年度と比べると</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０</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endPar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以上から</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、経常収支比率は、前年度から</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６</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上昇</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、類似団体平均を下回っている状況が続いている</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。こうした状況等を踏まえ、</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令和６年度以降も</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「相模原市行財政構造改革プラン」</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（令和３年４月策定）</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に基づ</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く取組の推進等により</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経常収支比率を改善し、財政構造の弾力化を図る。</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3ECDFD8B-552B-41E6-934E-144110374008}"/>
            </a:ext>
          </a:extLst>
        </xdr:cNvPr>
        <xdr:cNvSpPr txBox="1"/>
      </xdr:nvSpPr>
      <xdr:spPr>
        <a:xfrm>
          <a:off x="666750" y="9055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477FDA31-D31E-40BD-9A8B-B5CC64AFCFCC}"/>
            </a:ext>
          </a:extLst>
        </xdr:cNvPr>
        <xdr:cNvCxnSpPr/>
      </xdr:nvCxnSpPr>
      <xdr:spPr>
        <a:xfrm>
          <a:off x="7048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9CD03885-EC93-4EC6-A64C-7FB88E671FAD}"/>
            </a:ext>
          </a:extLst>
        </xdr:cNvPr>
        <xdr:cNvSpPr txBox="1"/>
      </xdr:nvSpPr>
      <xdr:spPr>
        <a:xfrm>
          <a:off x="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6FE407B2-6F37-41BD-B058-C4AB6C2EE964}"/>
            </a:ext>
          </a:extLst>
        </xdr:cNvPr>
        <xdr:cNvCxnSpPr/>
      </xdr:nvCxnSpPr>
      <xdr:spPr>
        <a:xfrm>
          <a:off x="704850" y="11173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1AE20A77-07A3-49CF-872E-DDAF4C4FE449}"/>
            </a:ext>
          </a:extLst>
        </xdr:cNvPr>
        <xdr:cNvSpPr txBox="1"/>
      </xdr:nvSpPr>
      <xdr:spPr>
        <a:xfrm>
          <a:off x="0" y="1103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2565F80C-6D90-4D66-90C4-0AB15F0A164F}"/>
            </a:ext>
          </a:extLst>
        </xdr:cNvPr>
        <xdr:cNvCxnSpPr/>
      </xdr:nvCxnSpPr>
      <xdr:spPr>
        <a:xfrm>
          <a:off x="704850" y="107844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AFB76F28-2859-4A04-9EB4-DDFDD2BCA313}"/>
            </a:ext>
          </a:extLst>
        </xdr:cNvPr>
        <xdr:cNvSpPr txBox="1"/>
      </xdr:nvSpPr>
      <xdr:spPr>
        <a:xfrm>
          <a:off x="0" y="1064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FB925EDF-D0E9-4222-AB21-5157CD3C763D}"/>
            </a:ext>
          </a:extLst>
        </xdr:cNvPr>
        <xdr:cNvCxnSpPr/>
      </xdr:nvCxnSpPr>
      <xdr:spPr>
        <a:xfrm>
          <a:off x="704850" y="10401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F2D052D2-0D6E-4628-9FDB-4D7C2BE04077}"/>
            </a:ext>
          </a:extLst>
        </xdr:cNvPr>
        <xdr:cNvSpPr txBox="1"/>
      </xdr:nvSpPr>
      <xdr:spPr>
        <a:xfrm>
          <a:off x="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AEBE0C57-68F8-41BA-B2AC-1631CDB2A5AC}"/>
            </a:ext>
          </a:extLst>
        </xdr:cNvPr>
        <xdr:cNvCxnSpPr/>
      </xdr:nvCxnSpPr>
      <xdr:spPr>
        <a:xfrm>
          <a:off x="704850" y="100118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3E6CCAC7-83E6-4FF3-953E-8F29F611FF54}"/>
            </a:ext>
          </a:extLst>
        </xdr:cNvPr>
        <xdr:cNvSpPr txBox="1"/>
      </xdr:nvSpPr>
      <xdr:spPr>
        <a:xfrm>
          <a:off x="0" y="987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8E8EF80D-AA93-427A-AD04-2593FEB0CF7D}"/>
            </a:ext>
          </a:extLst>
        </xdr:cNvPr>
        <xdr:cNvCxnSpPr/>
      </xdr:nvCxnSpPr>
      <xdr:spPr>
        <a:xfrm>
          <a:off x="704850" y="96223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E190C6D2-A46D-44D0-A23D-12FF85B70358}"/>
            </a:ext>
          </a:extLst>
        </xdr:cNvPr>
        <xdr:cNvSpPr txBox="1"/>
      </xdr:nvSpPr>
      <xdr:spPr>
        <a:xfrm>
          <a:off x="0" y="948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E4725FD8-7CE4-43CC-9451-46BF02311112}"/>
            </a:ext>
          </a:extLst>
        </xdr:cNvPr>
        <xdr:cNvCxnSpPr/>
      </xdr:nvCxnSpPr>
      <xdr:spPr>
        <a:xfrm>
          <a:off x="7048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A65BB219-92AE-4832-8D68-84D98B558A56}"/>
            </a:ext>
          </a:extLst>
        </xdr:cNvPr>
        <xdr:cNvSpPr txBox="1"/>
      </xdr:nvSpPr>
      <xdr:spPr>
        <a:xfrm>
          <a:off x="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520AB8DD-134E-4E8E-BCF3-EDB329520D6F}"/>
            </a:ext>
          </a:extLst>
        </xdr:cNvPr>
        <xdr:cNvSpPr/>
      </xdr:nvSpPr>
      <xdr:spPr>
        <a:xfrm>
          <a:off x="7048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124178</xdr:rowOff>
    </xdr:from>
    <xdr:to>
      <xdr:col>23</xdr:col>
      <xdr:colOff>133350</xdr:colOff>
      <xdr:row>67</xdr:row>
      <xdr:rowOff>165805</xdr:rowOff>
    </xdr:to>
    <xdr:cxnSp macro="">
      <xdr:nvCxnSpPr>
        <xdr:cNvPr id="127" name="直線コネクタ 126">
          <a:extLst>
            <a:ext uri="{FF2B5EF4-FFF2-40B4-BE49-F238E27FC236}">
              <a16:creationId xmlns:a16="http://schemas.microsoft.com/office/drawing/2014/main" id="{09462745-310A-4668-82DE-8B1FCB3CB511}"/>
            </a:ext>
          </a:extLst>
        </xdr:cNvPr>
        <xdr:cNvCxnSpPr/>
      </xdr:nvCxnSpPr>
      <xdr:spPr>
        <a:xfrm flipV="1">
          <a:off x="4514850" y="9534878"/>
          <a:ext cx="0" cy="1692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137882</xdr:rowOff>
    </xdr:from>
    <xdr:ext cx="762000" cy="259045"/>
    <xdr:sp macro="" textlink="">
      <xdr:nvSpPr>
        <xdr:cNvPr id="128" name="財政構造の弾力性最小値テキスト">
          <a:extLst>
            <a:ext uri="{FF2B5EF4-FFF2-40B4-BE49-F238E27FC236}">
              <a16:creationId xmlns:a16="http://schemas.microsoft.com/office/drawing/2014/main" id="{AC1CB70A-5564-4257-90BE-0DBD692D1A86}"/>
            </a:ext>
          </a:extLst>
        </xdr:cNvPr>
        <xdr:cNvSpPr txBox="1"/>
      </xdr:nvSpPr>
      <xdr:spPr>
        <a:xfrm>
          <a:off x="4584700" y="11199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165805</xdr:rowOff>
    </xdr:from>
    <xdr:to>
      <xdr:col>24</xdr:col>
      <xdr:colOff>12700</xdr:colOff>
      <xdr:row>67</xdr:row>
      <xdr:rowOff>165805</xdr:rowOff>
    </xdr:to>
    <xdr:cxnSp macro="">
      <xdr:nvCxnSpPr>
        <xdr:cNvPr id="129" name="直線コネクタ 128">
          <a:extLst>
            <a:ext uri="{FF2B5EF4-FFF2-40B4-BE49-F238E27FC236}">
              <a16:creationId xmlns:a16="http://schemas.microsoft.com/office/drawing/2014/main" id="{1D499CB5-666B-448C-84BA-B476F952E2AC}"/>
            </a:ext>
          </a:extLst>
        </xdr:cNvPr>
        <xdr:cNvCxnSpPr/>
      </xdr:nvCxnSpPr>
      <xdr:spPr>
        <a:xfrm>
          <a:off x="4425950" y="112275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39105</xdr:rowOff>
    </xdr:from>
    <xdr:ext cx="762000" cy="259045"/>
    <xdr:sp macro="" textlink="">
      <xdr:nvSpPr>
        <xdr:cNvPr id="130" name="財政構造の弾力性最大値テキスト">
          <a:extLst>
            <a:ext uri="{FF2B5EF4-FFF2-40B4-BE49-F238E27FC236}">
              <a16:creationId xmlns:a16="http://schemas.microsoft.com/office/drawing/2014/main" id="{6F57037A-184D-4A2D-AB0F-0404B0EF5AA9}"/>
            </a:ext>
          </a:extLst>
        </xdr:cNvPr>
        <xdr:cNvSpPr txBox="1"/>
      </xdr:nvSpPr>
      <xdr:spPr>
        <a:xfrm>
          <a:off x="4584700" y="928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124178</xdr:rowOff>
    </xdr:from>
    <xdr:to>
      <xdr:col>24</xdr:col>
      <xdr:colOff>12700</xdr:colOff>
      <xdr:row>57</xdr:row>
      <xdr:rowOff>124178</xdr:rowOff>
    </xdr:to>
    <xdr:cxnSp macro="">
      <xdr:nvCxnSpPr>
        <xdr:cNvPr id="131" name="直線コネクタ 130">
          <a:extLst>
            <a:ext uri="{FF2B5EF4-FFF2-40B4-BE49-F238E27FC236}">
              <a16:creationId xmlns:a16="http://schemas.microsoft.com/office/drawing/2014/main" id="{C9806F2B-1D1E-4B14-8CB6-A7DEEA577250}"/>
            </a:ext>
          </a:extLst>
        </xdr:cNvPr>
        <xdr:cNvCxnSpPr/>
      </xdr:nvCxnSpPr>
      <xdr:spPr>
        <a:xfrm>
          <a:off x="4425950" y="95348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146050</xdr:rowOff>
    </xdr:from>
    <xdr:to>
      <xdr:col>23</xdr:col>
      <xdr:colOff>133350</xdr:colOff>
      <xdr:row>63</xdr:row>
      <xdr:rowOff>114300</xdr:rowOff>
    </xdr:to>
    <xdr:cxnSp macro="">
      <xdr:nvCxnSpPr>
        <xdr:cNvPr id="132" name="直線コネクタ 131">
          <a:extLst>
            <a:ext uri="{FF2B5EF4-FFF2-40B4-BE49-F238E27FC236}">
              <a16:creationId xmlns:a16="http://schemas.microsoft.com/office/drawing/2014/main" id="{D037E523-8292-4439-BB8D-1F6A982B6D25}"/>
            </a:ext>
          </a:extLst>
        </xdr:cNvPr>
        <xdr:cNvCxnSpPr/>
      </xdr:nvCxnSpPr>
      <xdr:spPr>
        <a:xfrm>
          <a:off x="3752850" y="10052050"/>
          <a:ext cx="762000" cy="463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144232</xdr:rowOff>
    </xdr:from>
    <xdr:ext cx="762000" cy="259045"/>
    <xdr:sp macro="" textlink="">
      <xdr:nvSpPr>
        <xdr:cNvPr id="133" name="財政構造の弾力性平均値テキスト">
          <a:extLst>
            <a:ext uri="{FF2B5EF4-FFF2-40B4-BE49-F238E27FC236}">
              <a16:creationId xmlns:a16="http://schemas.microsoft.com/office/drawing/2014/main" id="{9D551E1A-ED25-41BF-B3FD-B0E808C7D3A6}"/>
            </a:ext>
          </a:extLst>
        </xdr:cNvPr>
        <xdr:cNvSpPr txBox="1"/>
      </xdr:nvSpPr>
      <xdr:spPr>
        <a:xfrm>
          <a:off x="4584700" y="10215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127705</xdr:rowOff>
    </xdr:from>
    <xdr:to>
      <xdr:col>23</xdr:col>
      <xdr:colOff>184150</xdr:colOff>
      <xdr:row>63</xdr:row>
      <xdr:rowOff>57855</xdr:rowOff>
    </xdr:to>
    <xdr:sp macro="" textlink="">
      <xdr:nvSpPr>
        <xdr:cNvPr id="134" name="フローチャート: 判断 133">
          <a:extLst>
            <a:ext uri="{FF2B5EF4-FFF2-40B4-BE49-F238E27FC236}">
              <a16:creationId xmlns:a16="http://schemas.microsoft.com/office/drawing/2014/main" id="{DD37FC6A-5BAF-4069-AC19-C32067A73210}"/>
            </a:ext>
          </a:extLst>
        </xdr:cNvPr>
        <xdr:cNvSpPr/>
      </xdr:nvSpPr>
      <xdr:spPr>
        <a:xfrm>
          <a:off x="4464050" y="103639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146050</xdr:rowOff>
    </xdr:from>
    <xdr:to>
      <xdr:col>19</xdr:col>
      <xdr:colOff>133350</xdr:colOff>
      <xdr:row>64</xdr:row>
      <xdr:rowOff>117122</xdr:rowOff>
    </xdr:to>
    <xdr:cxnSp macro="">
      <xdr:nvCxnSpPr>
        <xdr:cNvPr id="135" name="直線コネクタ 134">
          <a:extLst>
            <a:ext uri="{FF2B5EF4-FFF2-40B4-BE49-F238E27FC236}">
              <a16:creationId xmlns:a16="http://schemas.microsoft.com/office/drawing/2014/main" id="{A5FD9EEF-D706-48AE-81D3-34C330A7FD4B}"/>
            </a:ext>
          </a:extLst>
        </xdr:cNvPr>
        <xdr:cNvCxnSpPr/>
      </xdr:nvCxnSpPr>
      <xdr:spPr>
        <a:xfrm flipV="1">
          <a:off x="2940050" y="10052050"/>
          <a:ext cx="812800" cy="631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14817</xdr:rowOff>
    </xdr:from>
    <xdr:to>
      <xdr:col>19</xdr:col>
      <xdr:colOff>184150</xdr:colOff>
      <xdr:row>60</xdr:row>
      <xdr:rowOff>116417</xdr:rowOff>
    </xdr:to>
    <xdr:sp macro="" textlink="">
      <xdr:nvSpPr>
        <xdr:cNvPr id="136" name="フローチャート: 判断 135">
          <a:extLst>
            <a:ext uri="{FF2B5EF4-FFF2-40B4-BE49-F238E27FC236}">
              <a16:creationId xmlns:a16="http://schemas.microsoft.com/office/drawing/2014/main" id="{56F5E46B-E638-44DA-A134-4AF8D3222DB7}"/>
            </a:ext>
          </a:extLst>
        </xdr:cNvPr>
        <xdr:cNvSpPr/>
      </xdr:nvSpPr>
      <xdr:spPr>
        <a:xfrm>
          <a:off x="3702050" y="992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126594</xdr:rowOff>
    </xdr:from>
    <xdr:ext cx="736600" cy="259045"/>
    <xdr:sp macro="" textlink="">
      <xdr:nvSpPr>
        <xdr:cNvPr id="137" name="テキスト ボックス 136">
          <a:extLst>
            <a:ext uri="{FF2B5EF4-FFF2-40B4-BE49-F238E27FC236}">
              <a16:creationId xmlns:a16="http://schemas.microsoft.com/office/drawing/2014/main" id="{86C93361-D2B5-4F2F-BA1E-13B0C6F30B19}"/>
            </a:ext>
          </a:extLst>
        </xdr:cNvPr>
        <xdr:cNvSpPr txBox="1"/>
      </xdr:nvSpPr>
      <xdr:spPr>
        <a:xfrm>
          <a:off x="3409950" y="9702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117122</xdr:rowOff>
    </xdr:from>
    <xdr:to>
      <xdr:col>15</xdr:col>
      <xdr:colOff>82550</xdr:colOff>
      <xdr:row>65</xdr:row>
      <xdr:rowOff>160161</xdr:rowOff>
    </xdr:to>
    <xdr:cxnSp macro="">
      <xdr:nvCxnSpPr>
        <xdr:cNvPr id="138" name="直線コネクタ 137">
          <a:extLst>
            <a:ext uri="{FF2B5EF4-FFF2-40B4-BE49-F238E27FC236}">
              <a16:creationId xmlns:a16="http://schemas.microsoft.com/office/drawing/2014/main" id="{039B9436-4090-4A97-8866-7AFA6D605CDE}"/>
            </a:ext>
          </a:extLst>
        </xdr:cNvPr>
        <xdr:cNvCxnSpPr/>
      </xdr:nvCxnSpPr>
      <xdr:spPr>
        <a:xfrm flipV="1">
          <a:off x="2127250" y="10683522"/>
          <a:ext cx="812800" cy="208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117122</xdr:rowOff>
    </xdr:from>
    <xdr:to>
      <xdr:col>15</xdr:col>
      <xdr:colOff>133350</xdr:colOff>
      <xdr:row>64</xdr:row>
      <xdr:rowOff>47272</xdr:rowOff>
    </xdr:to>
    <xdr:sp macro="" textlink="">
      <xdr:nvSpPr>
        <xdr:cNvPr id="139" name="フローチャート: 判断 138">
          <a:extLst>
            <a:ext uri="{FF2B5EF4-FFF2-40B4-BE49-F238E27FC236}">
              <a16:creationId xmlns:a16="http://schemas.microsoft.com/office/drawing/2014/main" id="{D15BE53D-A78D-42D4-9964-B38A16146C97}"/>
            </a:ext>
          </a:extLst>
        </xdr:cNvPr>
        <xdr:cNvSpPr/>
      </xdr:nvSpPr>
      <xdr:spPr>
        <a:xfrm>
          <a:off x="2889250" y="1051842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57449</xdr:rowOff>
    </xdr:from>
    <xdr:ext cx="762000" cy="259045"/>
    <xdr:sp macro="" textlink="">
      <xdr:nvSpPr>
        <xdr:cNvPr id="140" name="テキスト ボックス 139">
          <a:extLst>
            <a:ext uri="{FF2B5EF4-FFF2-40B4-BE49-F238E27FC236}">
              <a16:creationId xmlns:a16="http://schemas.microsoft.com/office/drawing/2014/main" id="{0810AF3B-65EE-4C7E-BCA1-2F22F7E5ACF5}"/>
            </a:ext>
          </a:extLst>
        </xdr:cNvPr>
        <xdr:cNvSpPr txBox="1"/>
      </xdr:nvSpPr>
      <xdr:spPr>
        <a:xfrm>
          <a:off x="2597150" y="1029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103717</xdr:rowOff>
    </xdr:from>
    <xdr:to>
      <xdr:col>11</xdr:col>
      <xdr:colOff>31750</xdr:colOff>
      <xdr:row>65</xdr:row>
      <xdr:rowOff>160161</xdr:rowOff>
    </xdr:to>
    <xdr:cxnSp macro="">
      <xdr:nvCxnSpPr>
        <xdr:cNvPr id="141" name="直線コネクタ 140">
          <a:extLst>
            <a:ext uri="{FF2B5EF4-FFF2-40B4-BE49-F238E27FC236}">
              <a16:creationId xmlns:a16="http://schemas.microsoft.com/office/drawing/2014/main" id="{4A78BB32-2594-45A6-AAC4-D008483A6B54}"/>
            </a:ext>
          </a:extLst>
        </xdr:cNvPr>
        <xdr:cNvCxnSpPr/>
      </xdr:nvCxnSpPr>
      <xdr:spPr>
        <a:xfrm>
          <a:off x="1333500" y="10670117"/>
          <a:ext cx="793750" cy="22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117122</xdr:rowOff>
    </xdr:from>
    <xdr:to>
      <xdr:col>11</xdr:col>
      <xdr:colOff>82550</xdr:colOff>
      <xdr:row>64</xdr:row>
      <xdr:rowOff>47272</xdr:rowOff>
    </xdr:to>
    <xdr:sp macro="" textlink="">
      <xdr:nvSpPr>
        <xdr:cNvPr id="142" name="フローチャート: 判断 141">
          <a:extLst>
            <a:ext uri="{FF2B5EF4-FFF2-40B4-BE49-F238E27FC236}">
              <a16:creationId xmlns:a16="http://schemas.microsoft.com/office/drawing/2014/main" id="{F96D5EF1-BA5A-41CA-9315-E1ABB5A440BD}"/>
            </a:ext>
          </a:extLst>
        </xdr:cNvPr>
        <xdr:cNvSpPr/>
      </xdr:nvSpPr>
      <xdr:spPr>
        <a:xfrm>
          <a:off x="2095500" y="1051842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57449</xdr:rowOff>
    </xdr:from>
    <xdr:ext cx="762000" cy="259045"/>
    <xdr:sp macro="" textlink="">
      <xdr:nvSpPr>
        <xdr:cNvPr id="143" name="テキスト ボックス 142">
          <a:extLst>
            <a:ext uri="{FF2B5EF4-FFF2-40B4-BE49-F238E27FC236}">
              <a16:creationId xmlns:a16="http://schemas.microsoft.com/office/drawing/2014/main" id="{A21C8A54-8B98-4FFD-B76C-9E7BA8BC228A}"/>
            </a:ext>
          </a:extLst>
        </xdr:cNvPr>
        <xdr:cNvSpPr txBox="1"/>
      </xdr:nvSpPr>
      <xdr:spPr>
        <a:xfrm>
          <a:off x="1784350" y="1029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36689</xdr:rowOff>
    </xdr:from>
    <xdr:to>
      <xdr:col>7</xdr:col>
      <xdr:colOff>31750</xdr:colOff>
      <xdr:row>63</xdr:row>
      <xdr:rowOff>138289</xdr:rowOff>
    </xdr:to>
    <xdr:sp macro="" textlink="">
      <xdr:nvSpPr>
        <xdr:cNvPr id="144" name="フローチャート: 判断 143">
          <a:extLst>
            <a:ext uri="{FF2B5EF4-FFF2-40B4-BE49-F238E27FC236}">
              <a16:creationId xmlns:a16="http://schemas.microsoft.com/office/drawing/2014/main" id="{83C3D26E-09D2-4A5F-9FD2-B06A5110FCA8}"/>
            </a:ext>
          </a:extLst>
        </xdr:cNvPr>
        <xdr:cNvSpPr/>
      </xdr:nvSpPr>
      <xdr:spPr>
        <a:xfrm>
          <a:off x="1282700" y="1043798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148466</xdr:rowOff>
    </xdr:from>
    <xdr:ext cx="762000" cy="259045"/>
    <xdr:sp macro="" textlink="">
      <xdr:nvSpPr>
        <xdr:cNvPr id="145" name="テキスト ボックス 144">
          <a:extLst>
            <a:ext uri="{FF2B5EF4-FFF2-40B4-BE49-F238E27FC236}">
              <a16:creationId xmlns:a16="http://schemas.microsoft.com/office/drawing/2014/main" id="{CF4B557B-8B60-47E8-9C55-637ED058BDBD}"/>
            </a:ext>
          </a:extLst>
        </xdr:cNvPr>
        <xdr:cNvSpPr txBox="1"/>
      </xdr:nvSpPr>
      <xdr:spPr>
        <a:xfrm>
          <a:off x="971550" y="10219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B0622CF3-D5E2-42FE-8467-191796DC6CB3}"/>
            </a:ext>
          </a:extLst>
        </xdr:cNvPr>
        <xdr:cNvSpPr txBox="1"/>
      </xdr:nvSpPr>
      <xdr:spPr>
        <a:xfrm>
          <a:off x="4318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DD5B4771-15DC-4A24-8131-84CE213F1B7F}"/>
            </a:ext>
          </a:extLst>
        </xdr:cNvPr>
        <xdr:cNvSpPr txBox="1"/>
      </xdr:nvSpPr>
      <xdr:spPr>
        <a:xfrm>
          <a:off x="355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E1EF7BEB-CB5C-48C0-B4C1-BAF8462F3196}"/>
            </a:ext>
          </a:extLst>
        </xdr:cNvPr>
        <xdr:cNvSpPr txBox="1"/>
      </xdr:nvSpPr>
      <xdr:spPr>
        <a:xfrm>
          <a:off x="27432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AFBCEEDD-F1E3-46C9-BECF-53C1ED27A740}"/>
            </a:ext>
          </a:extLst>
        </xdr:cNvPr>
        <xdr:cNvSpPr txBox="1"/>
      </xdr:nvSpPr>
      <xdr:spPr>
        <a:xfrm>
          <a:off x="19304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56BCFD9C-92EA-4BAF-8EA7-092FE827F7FD}"/>
            </a:ext>
          </a:extLst>
        </xdr:cNvPr>
        <xdr:cNvSpPr txBox="1"/>
      </xdr:nvSpPr>
      <xdr:spPr>
        <a:xfrm>
          <a:off x="11366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51" name="楕円 150">
          <a:extLst>
            <a:ext uri="{FF2B5EF4-FFF2-40B4-BE49-F238E27FC236}">
              <a16:creationId xmlns:a16="http://schemas.microsoft.com/office/drawing/2014/main" id="{AFA3EA4E-E9E5-4842-8064-20080E2DB05C}"/>
            </a:ext>
          </a:extLst>
        </xdr:cNvPr>
        <xdr:cNvSpPr/>
      </xdr:nvSpPr>
      <xdr:spPr>
        <a:xfrm>
          <a:off x="446405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35577</xdr:rowOff>
    </xdr:from>
    <xdr:ext cx="762000" cy="259045"/>
    <xdr:sp macro="" textlink="">
      <xdr:nvSpPr>
        <xdr:cNvPr id="152" name="財政構造の弾力性該当値テキスト">
          <a:extLst>
            <a:ext uri="{FF2B5EF4-FFF2-40B4-BE49-F238E27FC236}">
              <a16:creationId xmlns:a16="http://schemas.microsoft.com/office/drawing/2014/main" id="{A267E746-4E90-4712-B400-9266CEFA065B}"/>
            </a:ext>
          </a:extLst>
        </xdr:cNvPr>
        <xdr:cNvSpPr txBox="1"/>
      </xdr:nvSpPr>
      <xdr:spPr>
        <a:xfrm>
          <a:off x="45847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95250</xdr:rowOff>
    </xdr:from>
    <xdr:to>
      <xdr:col>19</xdr:col>
      <xdr:colOff>184150</xdr:colOff>
      <xdr:row>61</xdr:row>
      <xdr:rowOff>25400</xdr:rowOff>
    </xdr:to>
    <xdr:sp macro="" textlink="">
      <xdr:nvSpPr>
        <xdr:cNvPr id="153" name="楕円 152">
          <a:extLst>
            <a:ext uri="{FF2B5EF4-FFF2-40B4-BE49-F238E27FC236}">
              <a16:creationId xmlns:a16="http://schemas.microsoft.com/office/drawing/2014/main" id="{9E3DA489-7290-4EED-8385-1B9510D10C84}"/>
            </a:ext>
          </a:extLst>
        </xdr:cNvPr>
        <xdr:cNvSpPr/>
      </xdr:nvSpPr>
      <xdr:spPr>
        <a:xfrm>
          <a:off x="3702050" y="100012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10177</xdr:rowOff>
    </xdr:from>
    <xdr:ext cx="736600" cy="259045"/>
    <xdr:sp macro="" textlink="">
      <xdr:nvSpPr>
        <xdr:cNvPr id="154" name="テキスト ボックス 153">
          <a:extLst>
            <a:ext uri="{FF2B5EF4-FFF2-40B4-BE49-F238E27FC236}">
              <a16:creationId xmlns:a16="http://schemas.microsoft.com/office/drawing/2014/main" id="{A61C2A2E-51CE-4188-8F9D-77B0E5609F6C}"/>
            </a:ext>
          </a:extLst>
        </xdr:cNvPr>
        <xdr:cNvSpPr txBox="1"/>
      </xdr:nvSpPr>
      <xdr:spPr>
        <a:xfrm>
          <a:off x="3409950" y="10081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66322</xdr:rowOff>
    </xdr:from>
    <xdr:to>
      <xdr:col>15</xdr:col>
      <xdr:colOff>133350</xdr:colOff>
      <xdr:row>64</xdr:row>
      <xdr:rowOff>167922</xdr:rowOff>
    </xdr:to>
    <xdr:sp macro="" textlink="">
      <xdr:nvSpPr>
        <xdr:cNvPr id="155" name="楕円 154">
          <a:extLst>
            <a:ext uri="{FF2B5EF4-FFF2-40B4-BE49-F238E27FC236}">
              <a16:creationId xmlns:a16="http://schemas.microsoft.com/office/drawing/2014/main" id="{DCF3B405-857D-4DAA-A3F5-B1152597ED33}"/>
            </a:ext>
          </a:extLst>
        </xdr:cNvPr>
        <xdr:cNvSpPr/>
      </xdr:nvSpPr>
      <xdr:spPr>
        <a:xfrm>
          <a:off x="2889250" y="1063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152699</xdr:rowOff>
    </xdr:from>
    <xdr:ext cx="762000" cy="259045"/>
    <xdr:sp macro="" textlink="">
      <xdr:nvSpPr>
        <xdr:cNvPr id="156" name="テキスト ボックス 155">
          <a:extLst>
            <a:ext uri="{FF2B5EF4-FFF2-40B4-BE49-F238E27FC236}">
              <a16:creationId xmlns:a16="http://schemas.microsoft.com/office/drawing/2014/main" id="{2E413289-E084-400A-A786-63A2EDE81CA7}"/>
            </a:ext>
          </a:extLst>
        </xdr:cNvPr>
        <xdr:cNvSpPr txBox="1"/>
      </xdr:nvSpPr>
      <xdr:spPr>
        <a:xfrm>
          <a:off x="2597150" y="10719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109361</xdr:rowOff>
    </xdr:from>
    <xdr:to>
      <xdr:col>11</xdr:col>
      <xdr:colOff>82550</xdr:colOff>
      <xdr:row>66</xdr:row>
      <xdr:rowOff>39511</xdr:rowOff>
    </xdr:to>
    <xdr:sp macro="" textlink="">
      <xdr:nvSpPr>
        <xdr:cNvPr id="157" name="楕円 156">
          <a:extLst>
            <a:ext uri="{FF2B5EF4-FFF2-40B4-BE49-F238E27FC236}">
              <a16:creationId xmlns:a16="http://schemas.microsoft.com/office/drawing/2014/main" id="{E51A8177-A16A-4F24-B688-8E92BDD52A6E}"/>
            </a:ext>
          </a:extLst>
        </xdr:cNvPr>
        <xdr:cNvSpPr/>
      </xdr:nvSpPr>
      <xdr:spPr>
        <a:xfrm>
          <a:off x="2095500" y="1084086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24288</xdr:rowOff>
    </xdr:from>
    <xdr:ext cx="762000" cy="259045"/>
    <xdr:sp macro="" textlink="">
      <xdr:nvSpPr>
        <xdr:cNvPr id="158" name="テキスト ボックス 157">
          <a:extLst>
            <a:ext uri="{FF2B5EF4-FFF2-40B4-BE49-F238E27FC236}">
              <a16:creationId xmlns:a16="http://schemas.microsoft.com/office/drawing/2014/main" id="{554CABEF-7B23-4DA0-BBBC-3C2C96DE9B78}"/>
            </a:ext>
          </a:extLst>
        </xdr:cNvPr>
        <xdr:cNvSpPr txBox="1"/>
      </xdr:nvSpPr>
      <xdr:spPr>
        <a:xfrm>
          <a:off x="1784350" y="10920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52917</xdr:rowOff>
    </xdr:from>
    <xdr:to>
      <xdr:col>7</xdr:col>
      <xdr:colOff>31750</xdr:colOff>
      <xdr:row>64</xdr:row>
      <xdr:rowOff>154517</xdr:rowOff>
    </xdr:to>
    <xdr:sp macro="" textlink="">
      <xdr:nvSpPr>
        <xdr:cNvPr id="159" name="楕円 158">
          <a:extLst>
            <a:ext uri="{FF2B5EF4-FFF2-40B4-BE49-F238E27FC236}">
              <a16:creationId xmlns:a16="http://schemas.microsoft.com/office/drawing/2014/main" id="{E64934BB-5876-4B1C-88F3-E793994440F0}"/>
            </a:ext>
          </a:extLst>
        </xdr:cNvPr>
        <xdr:cNvSpPr/>
      </xdr:nvSpPr>
      <xdr:spPr>
        <a:xfrm>
          <a:off x="1282700" y="1061931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139294</xdr:rowOff>
    </xdr:from>
    <xdr:ext cx="762000" cy="259045"/>
    <xdr:sp macro="" textlink="">
      <xdr:nvSpPr>
        <xdr:cNvPr id="160" name="テキスト ボックス 159">
          <a:extLst>
            <a:ext uri="{FF2B5EF4-FFF2-40B4-BE49-F238E27FC236}">
              <a16:creationId xmlns:a16="http://schemas.microsoft.com/office/drawing/2014/main" id="{211F791F-D3D7-41B7-A643-E5050A5E58A9}"/>
            </a:ext>
          </a:extLst>
        </xdr:cNvPr>
        <xdr:cNvSpPr txBox="1"/>
      </xdr:nvSpPr>
      <xdr:spPr>
        <a:xfrm>
          <a:off x="971550" y="10705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C1203C8A-DBF5-498F-A878-E64C66998C9A}"/>
            </a:ext>
          </a:extLst>
        </xdr:cNvPr>
        <xdr:cNvSpPr/>
      </xdr:nvSpPr>
      <xdr:spPr>
        <a:xfrm>
          <a:off x="7048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75B50BE6-2AB1-4486-B68E-6EAAFFE7D503}"/>
            </a:ext>
          </a:extLst>
        </xdr:cNvPr>
        <xdr:cNvSpPr txBox="1"/>
      </xdr:nvSpPr>
      <xdr:spPr>
        <a:xfrm>
          <a:off x="746553" y="125222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301E026-D18F-481E-B42B-6A47B527D715}"/>
            </a:ext>
          </a:extLst>
        </xdr:cNvPr>
        <xdr:cNvSpPr txBox="1"/>
      </xdr:nvSpPr>
      <xdr:spPr>
        <a:xfrm>
          <a:off x="3787347"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[166,807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CCF0443F-30FA-46E7-8CA0-75AE4C6ED24A}"/>
            </a:ext>
          </a:extLst>
        </xdr:cNvPr>
        <xdr:cNvSpPr/>
      </xdr:nvSpPr>
      <xdr:spPr>
        <a:xfrm>
          <a:off x="5372100" y="124142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BC9D21D2-80E6-42BF-80F0-24D2424EF882}"/>
            </a:ext>
          </a:extLst>
        </xdr:cNvPr>
        <xdr:cNvSpPr/>
      </xdr:nvSpPr>
      <xdr:spPr>
        <a:xfrm>
          <a:off x="5372100" y="125984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8EA2481C-4850-4827-82AE-E7D047E65168}"/>
            </a:ext>
          </a:extLst>
        </xdr:cNvPr>
        <xdr:cNvSpPr/>
      </xdr:nvSpPr>
      <xdr:spPr>
        <a:xfrm>
          <a:off x="68707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B4B5EC73-7032-4AE7-BA10-222E936A29D3}"/>
            </a:ext>
          </a:extLst>
        </xdr:cNvPr>
        <xdr:cNvSpPr/>
      </xdr:nvSpPr>
      <xdr:spPr>
        <a:xfrm>
          <a:off x="68707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F2A52F1A-EF57-4A4C-94B8-483EB24333E4}"/>
            </a:ext>
          </a:extLst>
        </xdr:cNvPr>
        <xdr:cNvSpPr/>
      </xdr:nvSpPr>
      <xdr:spPr>
        <a:xfrm>
          <a:off x="8197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C7FE774C-C44D-48B9-BD4B-F44C0B5DE876}"/>
            </a:ext>
          </a:extLst>
        </xdr:cNvPr>
        <xdr:cNvSpPr/>
      </xdr:nvSpPr>
      <xdr:spPr>
        <a:xfrm>
          <a:off x="8197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D49FB3C2-73A1-4077-9B69-8F186FDFFCDB}"/>
            </a:ext>
          </a:extLst>
        </xdr:cNvPr>
        <xdr:cNvSpPr/>
      </xdr:nvSpPr>
      <xdr:spPr>
        <a:xfrm>
          <a:off x="7048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9E1878B3-D655-4A2F-A898-471E5FB89EC4}"/>
            </a:ext>
          </a:extLst>
        </xdr:cNvPr>
        <xdr:cNvSpPr/>
      </xdr:nvSpPr>
      <xdr:spPr>
        <a:xfrm>
          <a:off x="54991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8BEF145-25E6-46F6-B54E-47D5509CA2DB}"/>
            </a:ext>
          </a:extLst>
        </xdr:cNvPr>
        <xdr:cNvSpPr/>
      </xdr:nvSpPr>
      <xdr:spPr>
        <a:xfrm>
          <a:off x="5499100" y="12903200"/>
          <a:ext cx="34544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E5B9DD67-BE9D-4A5E-8C8C-D2B691A55C12}"/>
            </a:ext>
          </a:extLst>
        </xdr:cNvPr>
        <xdr:cNvSpPr txBox="1"/>
      </xdr:nvSpPr>
      <xdr:spPr>
        <a:xfrm>
          <a:off x="5607050" y="13208000"/>
          <a:ext cx="525145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人当たり人件費・物件費等決算額は</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１６６，８０７円で</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人事委員会勧告に基づく期末手当の引き上げや物価高騰等の影響により、</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前年度から</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８</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７５９</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したものの</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直近５年間の推移は、概ね類似団体平均と同じ動きをして</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いるが、近年増加傾向にある</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物件費については、委託事業の見直しや庁舎等施設の維持管理に係る委託料の見直し</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により縮減に努める。</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EBF7AA06-79A1-443B-BE35-24E1E8842B44}"/>
            </a:ext>
          </a:extLst>
        </xdr:cNvPr>
        <xdr:cNvSpPr txBox="1"/>
      </xdr:nvSpPr>
      <xdr:spPr>
        <a:xfrm>
          <a:off x="666750" y="127190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D858F31B-5700-4BBC-BE9E-C93454412879}"/>
            </a:ext>
          </a:extLst>
        </xdr:cNvPr>
        <xdr:cNvCxnSpPr/>
      </xdr:nvCxnSpPr>
      <xdr:spPr>
        <a:xfrm>
          <a:off x="7048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CA1B7821-7859-4BF4-BCDF-BB5B6B8B4E46}"/>
            </a:ext>
          </a:extLst>
        </xdr:cNvPr>
        <xdr:cNvSpPr txBox="1"/>
      </xdr:nvSpPr>
      <xdr:spPr>
        <a:xfrm>
          <a:off x="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5F03EDF6-9B4E-48E2-A85C-D90D44B9A4D1}"/>
            </a:ext>
          </a:extLst>
        </xdr:cNvPr>
        <xdr:cNvCxnSpPr/>
      </xdr:nvCxnSpPr>
      <xdr:spPr>
        <a:xfrm>
          <a:off x="704850" y="14763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01B954E4-DDB5-4105-A3F4-CE407FBDE19D}"/>
            </a:ext>
          </a:extLst>
        </xdr:cNvPr>
        <xdr:cNvSpPr txBox="1"/>
      </xdr:nvSpPr>
      <xdr:spPr>
        <a:xfrm>
          <a:off x="0" y="146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D707BF30-BA40-4A92-9018-49FA426AE957}"/>
            </a:ext>
          </a:extLst>
        </xdr:cNvPr>
        <xdr:cNvCxnSpPr/>
      </xdr:nvCxnSpPr>
      <xdr:spPr>
        <a:xfrm>
          <a:off x="704850" y="14300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998EC2A3-8E4F-48D0-AE41-37A763466819}"/>
            </a:ext>
          </a:extLst>
        </xdr:cNvPr>
        <xdr:cNvSpPr txBox="1"/>
      </xdr:nvSpPr>
      <xdr:spPr>
        <a:xfrm>
          <a:off x="0" y="1416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A0E2E556-3453-4466-BD90-47E40A10C358}"/>
            </a:ext>
          </a:extLst>
        </xdr:cNvPr>
        <xdr:cNvCxnSpPr/>
      </xdr:nvCxnSpPr>
      <xdr:spPr>
        <a:xfrm>
          <a:off x="704850" y="13836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8C72849F-0D00-4A88-9919-5EFB23350991}"/>
            </a:ext>
          </a:extLst>
        </xdr:cNvPr>
        <xdr:cNvSpPr txBox="1"/>
      </xdr:nvSpPr>
      <xdr:spPr>
        <a:xfrm>
          <a:off x="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16A4CF56-5FC9-468E-B015-EE7225E8F351}"/>
            </a:ext>
          </a:extLst>
        </xdr:cNvPr>
        <xdr:cNvCxnSpPr/>
      </xdr:nvCxnSpPr>
      <xdr:spPr>
        <a:xfrm>
          <a:off x="704850" y="133731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2A7BAFB9-DED6-438F-89FA-F89DB42F40D8}"/>
            </a:ext>
          </a:extLst>
        </xdr:cNvPr>
        <xdr:cNvSpPr txBox="1"/>
      </xdr:nvSpPr>
      <xdr:spPr>
        <a:xfrm>
          <a:off x="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23E52D3A-BED9-44B3-8404-B07DA52E5C06}"/>
            </a:ext>
          </a:extLst>
        </xdr:cNvPr>
        <xdr:cNvCxnSpPr/>
      </xdr:nvCxnSpPr>
      <xdr:spPr>
        <a:xfrm>
          <a:off x="7048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67D8311-24CE-4239-9B7D-230F3C3B113F}"/>
            </a:ext>
          </a:extLst>
        </xdr:cNvPr>
        <xdr:cNvSpPr txBox="1"/>
      </xdr:nvSpPr>
      <xdr:spPr>
        <a:xfrm>
          <a:off x="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B65B00AF-9617-4813-A3AD-91041311CF73}"/>
            </a:ext>
          </a:extLst>
        </xdr:cNvPr>
        <xdr:cNvSpPr/>
      </xdr:nvSpPr>
      <xdr:spPr>
        <a:xfrm>
          <a:off x="7048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83</xdr:row>
      <xdr:rowOff>142182</xdr:rowOff>
    </xdr:from>
    <xdr:to>
      <xdr:col>23</xdr:col>
      <xdr:colOff>133350</xdr:colOff>
      <xdr:row>89</xdr:row>
      <xdr:rowOff>131671</xdr:rowOff>
    </xdr:to>
    <xdr:cxnSp macro="">
      <xdr:nvCxnSpPr>
        <xdr:cNvPr id="188" name="直線コネクタ 187">
          <a:extLst>
            <a:ext uri="{FF2B5EF4-FFF2-40B4-BE49-F238E27FC236}">
              <a16:creationId xmlns:a16="http://schemas.microsoft.com/office/drawing/2014/main" id="{18B99AE7-08B5-4016-9639-EF2744FD0DF0}"/>
            </a:ext>
          </a:extLst>
        </xdr:cNvPr>
        <xdr:cNvCxnSpPr/>
      </xdr:nvCxnSpPr>
      <xdr:spPr>
        <a:xfrm flipV="1">
          <a:off x="4514850" y="13845482"/>
          <a:ext cx="0" cy="9800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103748</xdr:rowOff>
    </xdr:from>
    <xdr:ext cx="762000" cy="259045"/>
    <xdr:sp macro="" textlink="">
      <xdr:nvSpPr>
        <xdr:cNvPr id="189" name="人件費・物件費等の状況最小値テキスト">
          <a:extLst>
            <a:ext uri="{FF2B5EF4-FFF2-40B4-BE49-F238E27FC236}">
              <a16:creationId xmlns:a16="http://schemas.microsoft.com/office/drawing/2014/main" id="{3EBC2ADB-0D43-443A-888A-B482E02C4143}"/>
            </a:ext>
          </a:extLst>
        </xdr:cNvPr>
        <xdr:cNvSpPr txBox="1"/>
      </xdr:nvSpPr>
      <xdr:spPr>
        <a:xfrm>
          <a:off x="4584700" y="1479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131671</xdr:rowOff>
    </xdr:from>
    <xdr:to>
      <xdr:col>24</xdr:col>
      <xdr:colOff>12700</xdr:colOff>
      <xdr:row>89</xdr:row>
      <xdr:rowOff>131671</xdr:rowOff>
    </xdr:to>
    <xdr:cxnSp macro="">
      <xdr:nvCxnSpPr>
        <xdr:cNvPr id="190" name="直線コネクタ 189">
          <a:extLst>
            <a:ext uri="{FF2B5EF4-FFF2-40B4-BE49-F238E27FC236}">
              <a16:creationId xmlns:a16="http://schemas.microsoft.com/office/drawing/2014/main" id="{5368D7E9-B572-45F2-A778-7E6E7831C626}"/>
            </a:ext>
          </a:extLst>
        </xdr:cNvPr>
        <xdr:cNvCxnSpPr/>
      </xdr:nvCxnSpPr>
      <xdr:spPr>
        <a:xfrm>
          <a:off x="4425950" y="1482557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57109</xdr:rowOff>
    </xdr:from>
    <xdr:ext cx="762000" cy="259045"/>
    <xdr:sp macro="" textlink="">
      <xdr:nvSpPr>
        <xdr:cNvPr id="191" name="人件費・物件費等の状況最大値テキスト">
          <a:extLst>
            <a:ext uri="{FF2B5EF4-FFF2-40B4-BE49-F238E27FC236}">
              <a16:creationId xmlns:a16="http://schemas.microsoft.com/office/drawing/2014/main" id="{30CEA087-91D5-45FE-97F1-16D643CF7DB7}"/>
            </a:ext>
          </a:extLst>
        </xdr:cNvPr>
        <xdr:cNvSpPr txBox="1"/>
      </xdr:nvSpPr>
      <xdr:spPr>
        <a:xfrm>
          <a:off x="4584700" y="1359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83</xdr:row>
      <xdr:rowOff>142182</xdr:rowOff>
    </xdr:from>
    <xdr:to>
      <xdr:col>24</xdr:col>
      <xdr:colOff>12700</xdr:colOff>
      <xdr:row>83</xdr:row>
      <xdr:rowOff>142182</xdr:rowOff>
    </xdr:to>
    <xdr:cxnSp macro="">
      <xdr:nvCxnSpPr>
        <xdr:cNvPr id="192" name="直線コネクタ 191">
          <a:extLst>
            <a:ext uri="{FF2B5EF4-FFF2-40B4-BE49-F238E27FC236}">
              <a16:creationId xmlns:a16="http://schemas.microsoft.com/office/drawing/2014/main" id="{D6C6625E-7DF7-48E0-B7B7-BEA42DB7650B}"/>
            </a:ext>
          </a:extLst>
        </xdr:cNvPr>
        <xdr:cNvCxnSpPr/>
      </xdr:nvCxnSpPr>
      <xdr:spPr>
        <a:xfrm>
          <a:off x="4425950" y="1384548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86249</xdr:rowOff>
    </xdr:from>
    <xdr:to>
      <xdr:col>23</xdr:col>
      <xdr:colOff>133350</xdr:colOff>
      <xdr:row>84</xdr:row>
      <xdr:rowOff>126154</xdr:rowOff>
    </xdr:to>
    <xdr:cxnSp macro="">
      <xdr:nvCxnSpPr>
        <xdr:cNvPr id="193" name="直線コネクタ 192">
          <a:extLst>
            <a:ext uri="{FF2B5EF4-FFF2-40B4-BE49-F238E27FC236}">
              <a16:creationId xmlns:a16="http://schemas.microsoft.com/office/drawing/2014/main" id="{2E7C3A9B-8E9D-4D77-90AB-AA13D9E2A53C}"/>
            </a:ext>
          </a:extLst>
        </xdr:cNvPr>
        <xdr:cNvCxnSpPr/>
      </xdr:nvCxnSpPr>
      <xdr:spPr>
        <a:xfrm>
          <a:off x="3752850" y="13789549"/>
          <a:ext cx="762000" cy="205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142882</xdr:rowOff>
    </xdr:from>
    <xdr:ext cx="762000" cy="259045"/>
    <xdr:sp macro="" textlink="">
      <xdr:nvSpPr>
        <xdr:cNvPr id="194" name="人件費・物件費等の状況平均値テキスト">
          <a:extLst>
            <a:ext uri="{FF2B5EF4-FFF2-40B4-BE49-F238E27FC236}">
              <a16:creationId xmlns:a16="http://schemas.microsoft.com/office/drawing/2014/main" id="{5B2D3FE0-0185-4F4F-8F71-DEADBF573AE0}"/>
            </a:ext>
          </a:extLst>
        </xdr:cNvPr>
        <xdr:cNvSpPr txBox="1"/>
      </xdr:nvSpPr>
      <xdr:spPr>
        <a:xfrm>
          <a:off x="4584700" y="141763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170805</xdr:rowOff>
    </xdr:from>
    <xdr:to>
      <xdr:col>23</xdr:col>
      <xdr:colOff>184150</xdr:colOff>
      <xdr:row>86</xdr:row>
      <xdr:rowOff>100955</xdr:rowOff>
    </xdr:to>
    <xdr:sp macro="" textlink="">
      <xdr:nvSpPr>
        <xdr:cNvPr id="195" name="フローチャート: 判断 194">
          <a:extLst>
            <a:ext uri="{FF2B5EF4-FFF2-40B4-BE49-F238E27FC236}">
              <a16:creationId xmlns:a16="http://schemas.microsoft.com/office/drawing/2014/main" id="{8C8FE1D8-FDED-4EDA-98E3-2B4320B714DB}"/>
            </a:ext>
          </a:extLst>
        </xdr:cNvPr>
        <xdr:cNvSpPr/>
      </xdr:nvSpPr>
      <xdr:spPr>
        <a:xfrm>
          <a:off x="4464050" y="1419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49836</xdr:rowOff>
    </xdr:from>
    <xdr:to>
      <xdr:col>19</xdr:col>
      <xdr:colOff>133350</xdr:colOff>
      <xdr:row>83</xdr:row>
      <xdr:rowOff>86249</xdr:rowOff>
    </xdr:to>
    <xdr:cxnSp macro="">
      <xdr:nvCxnSpPr>
        <xdr:cNvPr id="196" name="直線コネクタ 195">
          <a:extLst>
            <a:ext uri="{FF2B5EF4-FFF2-40B4-BE49-F238E27FC236}">
              <a16:creationId xmlns:a16="http://schemas.microsoft.com/office/drawing/2014/main" id="{31155360-7B35-412E-8A5D-0A22545399F0}"/>
            </a:ext>
          </a:extLst>
        </xdr:cNvPr>
        <xdr:cNvCxnSpPr/>
      </xdr:nvCxnSpPr>
      <xdr:spPr>
        <a:xfrm>
          <a:off x="2940050" y="13753136"/>
          <a:ext cx="812800" cy="3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85</xdr:row>
      <xdr:rowOff>57105</xdr:rowOff>
    </xdr:from>
    <xdr:to>
      <xdr:col>19</xdr:col>
      <xdr:colOff>184150</xdr:colOff>
      <xdr:row>85</xdr:row>
      <xdr:rowOff>158705</xdr:rowOff>
    </xdr:to>
    <xdr:sp macro="" textlink="">
      <xdr:nvSpPr>
        <xdr:cNvPr id="197" name="フローチャート: 判断 196">
          <a:extLst>
            <a:ext uri="{FF2B5EF4-FFF2-40B4-BE49-F238E27FC236}">
              <a16:creationId xmlns:a16="http://schemas.microsoft.com/office/drawing/2014/main" id="{69C84E6B-4F24-4E35-8A31-A2A362102429}"/>
            </a:ext>
          </a:extLst>
        </xdr:cNvPr>
        <xdr:cNvSpPr/>
      </xdr:nvSpPr>
      <xdr:spPr>
        <a:xfrm>
          <a:off x="3702050" y="1409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143482</xdr:rowOff>
    </xdr:from>
    <xdr:ext cx="736600" cy="259045"/>
    <xdr:sp macro="" textlink="">
      <xdr:nvSpPr>
        <xdr:cNvPr id="198" name="テキスト ボックス 197">
          <a:extLst>
            <a:ext uri="{FF2B5EF4-FFF2-40B4-BE49-F238E27FC236}">
              <a16:creationId xmlns:a16="http://schemas.microsoft.com/office/drawing/2014/main" id="{9FDF15C1-7DD3-46A8-B6A0-DF289538B912}"/>
            </a:ext>
          </a:extLst>
        </xdr:cNvPr>
        <xdr:cNvSpPr txBox="1"/>
      </xdr:nvSpPr>
      <xdr:spPr>
        <a:xfrm>
          <a:off x="3409950" y="14176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58891</xdr:rowOff>
    </xdr:from>
    <xdr:to>
      <xdr:col>15</xdr:col>
      <xdr:colOff>82550</xdr:colOff>
      <xdr:row>83</xdr:row>
      <xdr:rowOff>49836</xdr:rowOff>
    </xdr:to>
    <xdr:cxnSp macro="">
      <xdr:nvCxnSpPr>
        <xdr:cNvPr id="199" name="直線コネクタ 198">
          <a:extLst>
            <a:ext uri="{FF2B5EF4-FFF2-40B4-BE49-F238E27FC236}">
              <a16:creationId xmlns:a16="http://schemas.microsoft.com/office/drawing/2014/main" id="{1456FB2A-F4B5-4AD4-806D-DCD33C210DDA}"/>
            </a:ext>
          </a:extLst>
        </xdr:cNvPr>
        <xdr:cNvCxnSpPr/>
      </xdr:nvCxnSpPr>
      <xdr:spPr>
        <a:xfrm>
          <a:off x="2127250" y="13597091"/>
          <a:ext cx="812800" cy="15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90343</xdr:rowOff>
    </xdr:from>
    <xdr:to>
      <xdr:col>15</xdr:col>
      <xdr:colOff>133350</xdr:colOff>
      <xdr:row>84</xdr:row>
      <xdr:rowOff>20493</xdr:rowOff>
    </xdr:to>
    <xdr:sp macro="" textlink="">
      <xdr:nvSpPr>
        <xdr:cNvPr id="200" name="フローチャート: 判断 199">
          <a:extLst>
            <a:ext uri="{FF2B5EF4-FFF2-40B4-BE49-F238E27FC236}">
              <a16:creationId xmlns:a16="http://schemas.microsoft.com/office/drawing/2014/main" id="{795401BF-3BC8-496F-AA2D-8783C5E6EC5D}"/>
            </a:ext>
          </a:extLst>
        </xdr:cNvPr>
        <xdr:cNvSpPr/>
      </xdr:nvSpPr>
      <xdr:spPr>
        <a:xfrm>
          <a:off x="2889250" y="1379364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5270</xdr:rowOff>
    </xdr:from>
    <xdr:ext cx="762000" cy="259045"/>
    <xdr:sp macro="" textlink="">
      <xdr:nvSpPr>
        <xdr:cNvPr id="201" name="テキスト ボックス 200">
          <a:extLst>
            <a:ext uri="{FF2B5EF4-FFF2-40B4-BE49-F238E27FC236}">
              <a16:creationId xmlns:a16="http://schemas.microsoft.com/office/drawing/2014/main" id="{D90C1F23-ECCE-44FB-9A84-24898F6A5F5D}"/>
            </a:ext>
          </a:extLst>
        </xdr:cNvPr>
        <xdr:cNvSpPr txBox="1"/>
      </xdr:nvSpPr>
      <xdr:spPr>
        <a:xfrm>
          <a:off x="2597150" y="13873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116495</xdr:rowOff>
    </xdr:from>
    <xdr:to>
      <xdr:col>11</xdr:col>
      <xdr:colOff>31750</xdr:colOff>
      <xdr:row>82</xdr:row>
      <xdr:rowOff>58891</xdr:rowOff>
    </xdr:to>
    <xdr:cxnSp macro="">
      <xdr:nvCxnSpPr>
        <xdr:cNvPr id="202" name="直線コネクタ 201">
          <a:extLst>
            <a:ext uri="{FF2B5EF4-FFF2-40B4-BE49-F238E27FC236}">
              <a16:creationId xmlns:a16="http://schemas.microsoft.com/office/drawing/2014/main" id="{B223AF86-9905-4F68-B58B-0E1CDED3B920}"/>
            </a:ext>
          </a:extLst>
        </xdr:cNvPr>
        <xdr:cNvCxnSpPr/>
      </xdr:nvCxnSpPr>
      <xdr:spPr>
        <a:xfrm>
          <a:off x="1333500" y="13489595"/>
          <a:ext cx="793750" cy="107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84534</xdr:rowOff>
    </xdr:from>
    <xdr:to>
      <xdr:col>11</xdr:col>
      <xdr:colOff>82550</xdr:colOff>
      <xdr:row>83</xdr:row>
      <xdr:rowOff>14684</xdr:rowOff>
    </xdr:to>
    <xdr:sp macro="" textlink="">
      <xdr:nvSpPr>
        <xdr:cNvPr id="203" name="フローチャート: 判断 202">
          <a:extLst>
            <a:ext uri="{FF2B5EF4-FFF2-40B4-BE49-F238E27FC236}">
              <a16:creationId xmlns:a16="http://schemas.microsoft.com/office/drawing/2014/main" id="{8FA71B5C-B77D-4116-91CE-7ADBF0F21FDF}"/>
            </a:ext>
          </a:extLst>
        </xdr:cNvPr>
        <xdr:cNvSpPr/>
      </xdr:nvSpPr>
      <xdr:spPr>
        <a:xfrm>
          <a:off x="2095500" y="1362273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170911</xdr:rowOff>
    </xdr:from>
    <xdr:ext cx="762000" cy="259045"/>
    <xdr:sp macro="" textlink="">
      <xdr:nvSpPr>
        <xdr:cNvPr id="204" name="テキスト ボックス 203">
          <a:extLst>
            <a:ext uri="{FF2B5EF4-FFF2-40B4-BE49-F238E27FC236}">
              <a16:creationId xmlns:a16="http://schemas.microsoft.com/office/drawing/2014/main" id="{D1FC76BC-8B23-498D-9788-8AA6B16BBACC}"/>
            </a:ext>
          </a:extLst>
        </xdr:cNvPr>
        <xdr:cNvSpPr txBox="1"/>
      </xdr:nvSpPr>
      <xdr:spPr>
        <a:xfrm>
          <a:off x="1784350" y="13702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29663</xdr:rowOff>
    </xdr:from>
    <xdr:to>
      <xdr:col>7</xdr:col>
      <xdr:colOff>31750</xdr:colOff>
      <xdr:row>82</xdr:row>
      <xdr:rowOff>131263</xdr:rowOff>
    </xdr:to>
    <xdr:sp macro="" textlink="">
      <xdr:nvSpPr>
        <xdr:cNvPr id="205" name="フローチャート: 判断 204">
          <a:extLst>
            <a:ext uri="{FF2B5EF4-FFF2-40B4-BE49-F238E27FC236}">
              <a16:creationId xmlns:a16="http://schemas.microsoft.com/office/drawing/2014/main" id="{35FE7315-1047-465E-BD87-63E28F3776A3}"/>
            </a:ext>
          </a:extLst>
        </xdr:cNvPr>
        <xdr:cNvSpPr/>
      </xdr:nvSpPr>
      <xdr:spPr>
        <a:xfrm>
          <a:off x="1282700" y="1356786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116040</xdr:rowOff>
    </xdr:from>
    <xdr:ext cx="762000" cy="259045"/>
    <xdr:sp macro="" textlink="">
      <xdr:nvSpPr>
        <xdr:cNvPr id="206" name="テキスト ボックス 205">
          <a:extLst>
            <a:ext uri="{FF2B5EF4-FFF2-40B4-BE49-F238E27FC236}">
              <a16:creationId xmlns:a16="http://schemas.microsoft.com/office/drawing/2014/main" id="{7908315D-7238-4FF2-87D2-05BEFF076339}"/>
            </a:ext>
          </a:extLst>
        </xdr:cNvPr>
        <xdr:cNvSpPr txBox="1"/>
      </xdr:nvSpPr>
      <xdr:spPr>
        <a:xfrm>
          <a:off x="971550" y="1365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D65A36E-31FF-4329-BB62-678D7369CFF7}"/>
            </a:ext>
          </a:extLst>
        </xdr:cNvPr>
        <xdr:cNvSpPr txBox="1"/>
      </xdr:nvSpPr>
      <xdr:spPr>
        <a:xfrm>
          <a:off x="4318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4C402B8-E621-4958-A9FA-3673E8F9335B}"/>
            </a:ext>
          </a:extLst>
        </xdr:cNvPr>
        <xdr:cNvSpPr txBox="1"/>
      </xdr:nvSpPr>
      <xdr:spPr>
        <a:xfrm>
          <a:off x="355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1E547DC3-97E4-4A30-9378-B0F214E2EF51}"/>
            </a:ext>
          </a:extLst>
        </xdr:cNvPr>
        <xdr:cNvSpPr txBox="1"/>
      </xdr:nvSpPr>
      <xdr:spPr>
        <a:xfrm>
          <a:off x="27432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A02F2029-D433-41A7-B714-AD37FE1B8BC8}"/>
            </a:ext>
          </a:extLst>
        </xdr:cNvPr>
        <xdr:cNvSpPr txBox="1"/>
      </xdr:nvSpPr>
      <xdr:spPr>
        <a:xfrm>
          <a:off x="19304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712B28AA-93AF-4806-A890-B18380AD98C1}"/>
            </a:ext>
          </a:extLst>
        </xdr:cNvPr>
        <xdr:cNvSpPr txBox="1"/>
      </xdr:nvSpPr>
      <xdr:spPr>
        <a:xfrm>
          <a:off x="11366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75354</xdr:rowOff>
    </xdr:from>
    <xdr:to>
      <xdr:col>23</xdr:col>
      <xdr:colOff>184150</xdr:colOff>
      <xdr:row>85</xdr:row>
      <xdr:rowOff>5504</xdr:rowOff>
    </xdr:to>
    <xdr:sp macro="" textlink="">
      <xdr:nvSpPr>
        <xdr:cNvPr id="212" name="楕円 211">
          <a:extLst>
            <a:ext uri="{FF2B5EF4-FFF2-40B4-BE49-F238E27FC236}">
              <a16:creationId xmlns:a16="http://schemas.microsoft.com/office/drawing/2014/main" id="{0F424CD2-0493-44BF-83CB-D1B96C45A8E8}"/>
            </a:ext>
          </a:extLst>
        </xdr:cNvPr>
        <xdr:cNvSpPr/>
      </xdr:nvSpPr>
      <xdr:spPr>
        <a:xfrm>
          <a:off x="4464050" y="1394375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91881</xdr:rowOff>
    </xdr:from>
    <xdr:ext cx="762000" cy="259045"/>
    <xdr:sp macro="" textlink="">
      <xdr:nvSpPr>
        <xdr:cNvPr id="213" name="人件費・物件費等の状況該当値テキスト">
          <a:extLst>
            <a:ext uri="{FF2B5EF4-FFF2-40B4-BE49-F238E27FC236}">
              <a16:creationId xmlns:a16="http://schemas.microsoft.com/office/drawing/2014/main" id="{6D83CB84-9950-4051-87FC-5E6CC151B001}"/>
            </a:ext>
          </a:extLst>
        </xdr:cNvPr>
        <xdr:cNvSpPr txBox="1"/>
      </xdr:nvSpPr>
      <xdr:spPr>
        <a:xfrm>
          <a:off x="4584700" y="1379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35449</xdr:rowOff>
    </xdr:from>
    <xdr:to>
      <xdr:col>19</xdr:col>
      <xdr:colOff>184150</xdr:colOff>
      <xdr:row>83</xdr:row>
      <xdr:rowOff>137049</xdr:rowOff>
    </xdr:to>
    <xdr:sp macro="" textlink="">
      <xdr:nvSpPr>
        <xdr:cNvPr id="214" name="楕円 213">
          <a:extLst>
            <a:ext uri="{FF2B5EF4-FFF2-40B4-BE49-F238E27FC236}">
              <a16:creationId xmlns:a16="http://schemas.microsoft.com/office/drawing/2014/main" id="{4B2185D8-EB35-4F7E-A2DA-3B184ADCC755}"/>
            </a:ext>
          </a:extLst>
        </xdr:cNvPr>
        <xdr:cNvSpPr/>
      </xdr:nvSpPr>
      <xdr:spPr>
        <a:xfrm>
          <a:off x="3702050" y="1373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147226</xdr:rowOff>
    </xdr:from>
    <xdr:ext cx="736600" cy="259045"/>
    <xdr:sp macro="" textlink="">
      <xdr:nvSpPr>
        <xdr:cNvPr id="215" name="テキスト ボックス 214">
          <a:extLst>
            <a:ext uri="{FF2B5EF4-FFF2-40B4-BE49-F238E27FC236}">
              <a16:creationId xmlns:a16="http://schemas.microsoft.com/office/drawing/2014/main" id="{6612CD21-0E5D-44E6-A5E1-8A7F16BBA7D3}"/>
            </a:ext>
          </a:extLst>
        </xdr:cNvPr>
        <xdr:cNvSpPr txBox="1"/>
      </xdr:nvSpPr>
      <xdr:spPr>
        <a:xfrm>
          <a:off x="3409950" y="13520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170486</xdr:rowOff>
    </xdr:from>
    <xdr:to>
      <xdr:col>15</xdr:col>
      <xdr:colOff>133350</xdr:colOff>
      <xdr:row>83</xdr:row>
      <xdr:rowOff>100636</xdr:rowOff>
    </xdr:to>
    <xdr:sp macro="" textlink="">
      <xdr:nvSpPr>
        <xdr:cNvPr id="216" name="楕円 215">
          <a:extLst>
            <a:ext uri="{FF2B5EF4-FFF2-40B4-BE49-F238E27FC236}">
              <a16:creationId xmlns:a16="http://schemas.microsoft.com/office/drawing/2014/main" id="{C49D18EF-8237-4DE1-9486-4C30143F659C}"/>
            </a:ext>
          </a:extLst>
        </xdr:cNvPr>
        <xdr:cNvSpPr/>
      </xdr:nvSpPr>
      <xdr:spPr>
        <a:xfrm>
          <a:off x="2889250" y="1370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110813</xdr:rowOff>
    </xdr:from>
    <xdr:ext cx="762000" cy="259045"/>
    <xdr:sp macro="" textlink="">
      <xdr:nvSpPr>
        <xdr:cNvPr id="217" name="テキスト ボックス 216">
          <a:extLst>
            <a:ext uri="{FF2B5EF4-FFF2-40B4-BE49-F238E27FC236}">
              <a16:creationId xmlns:a16="http://schemas.microsoft.com/office/drawing/2014/main" id="{3A76F5DC-904E-4EBB-B464-52C6A8C3407E}"/>
            </a:ext>
          </a:extLst>
        </xdr:cNvPr>
        <xdr:cNvSpPr txBox="1"/>
      </xdr:nvSpPr>
      <xdr:spPr>
        <a:xfrm>
          <a:off x="2597150" y="13483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8091</xdr:rowOff>
    </xdr:from>
    <xdr:to>
      <xdr:col>11</xdr:col>
      <xdr:colOff>82550</xdr:colOff>
      <xdr:row>82</xdr:row>
      <xdr:rowOff>109691</xdr:rowOff>
    </xdr:to>
    <xdr:sp macro="" textlink="">
      <xdr:nvSpPr>
        <xdr:cNvPr id="218" name="楕円 217">
          <a:extLst>
            <a:ext uri="{FF2B5EF4-FFF2-40B4-BE49-F238E27FC236}">
              <a16:creationId xmlns:a16="http://schemas.microsoft.com/office/drawing/2014/main" id="{0DAEFDB3-E4F3-4336-B8A2-E9FDD29C58B3}"/>
            </a:ext>
          </a:extLst>
        </xdr:cNvPr>
        <xdr:cNvSpPr/>
      </xdr:nvSpPr>
      <xdr:spPr>
        <a:xfrm>
          <a:off x="2095500" y="1354629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119868</xdr:rowOff>
    </xdr:from>
    <xdr:ext cx="762000" cy="259045"/>
    <xdr:sp macro="" textlink="">
      <xdr:nvSpPr>
        <xdr:cNvPr id="219" name="テキスト ボックス 218">
          <a:extLst>
            <a:ext uri="{FF2B5EF4-FFF2-40B4-BE49-F238E27FC236}">
              <a16:creationId xmlns:a16="http://schemas.microsoft.com/office/drawing/2014/main" id="{8AC9E552-1C07-4D9E-8C22-477D428F62BF}"/>
            </a:ext>
          </a:extLst>
        </xdr:cNvPr>
        <xdr:cNvSpPr txBox="1"/>
      </xdr:nvSpPr>
      <xdr:spPr>
        <a:xfrm>
          <a:off x="1784350" y="13327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65695</xdr:rowOff>
    </xdr:from>
    <xdr:to>
      <xdr:col>7</xdr:col>
      <xdr:colOff>31750</xdr:colOff>
      <xdr:row>81</xdr:row>
      <xdr:rowOff>167295</xdr:rowOff>
    </xdr:to>
    <xdr:sp macro="" textlink="">
      <xdr:nvSpPr>
        <xdr:cNvPr id="220" name="楕円 219">
          <a:extLst>
            <a:ext uri="{FF2B5EF4-FFF2-40B4-BE49-F238E27FC236}">
              <a16:creationId xmlns:a16="http://schemas.microsoft.com/office/drawing/2014/main" id="{DFC30EF0-0A13-4878-A279-BFA6613EA0AE}"/>
            </a:ext>
          </a:extLst>
        </xdr:cNvPr>
        <xdr:cNvSpPr/>
      </xdr:nvSpPr>
      <xdr:spPr>
        <a:xfrm>
          <a:off x="1282700" y="134387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6022</xdr:rowOff>
    </xdr:from>
    <xdr:ext cx="762000" cy="259045"/>
    <xdr:sp macro="" textlink="">
      <xdr:nvSpPr>
        <xdr:cNvPr id="221" name="テキスト ボックス 220">
          <a:extLst>
            <a:ext uri="{FF2B5EF4-FFF2-40B4-BE49-F238E27FC236}">
              <a16:creationId xmlns:a16="http://schemas.microsoft.com/office/drawing/2014/main" id="{B3E294CE-239D-4C43-A224-B517F5917986}"/>
            </a:ext>
          </a:extLst>
        </xdr:cNvPr>
        <xdr:cNvSpPr txBox="1"/>
      </xdr:nvSpPr>
      <xdr:spPr>
        <a:xfrm>
          <a:off x="971550" y="13214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FB2E3274-BC0F-4BAE-8F67-8DDD520B91FE}"/>
            </a:ext>
          </a:extLst>
        </xdr:cNvPr>
        <xdr:cNvSpPr/>
      </xdr:nvSpPr>
      <xdr:spPr>
        <a:xfrm>
          <a:off x="116649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EFB28112-BF5D-4F89-BF11-64C9C7FB9D50}"/>
            </a:ext>
          </a:extLst>
        </xdr:cNvPr>
        <xdr:cNvSpPr txBox="1"/>
      </xdr:nvSpPr>
      <xdr:spPr>
        <a:xfrm>
          <a:off x="12412847" y="125222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F58E686-BD0E-46EA-B576-0FEC7025F92B}"/>
            </a:ext>
          </a:extLst>
        </xdr:cNvPr>
        <xdr:cNvSpPr txBox="1"/>
      </xdr:nvSpPr>
      <xdr:spPr>
        <a:xfrm>
          <a:off x="14041255"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CD92F85-6F1B-4793-B8F5-A95CB4D9D67E}"/>
            </a:ext>
          </a:extLst>
        </xdr:cNvPr>
        <xdr:cNvSpPr/>
      </xdr:nvSpPr>
      <xdr:spPr>
        <a:xfrm>
          <a:off x="16351250" y="124142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7EBE8BB2-0084-4F31-B5DC-0BC12EFE2CE9}"/>
            </a:ext>
          </a:extLst>
        </xdr:cNvPr>
        <xdr:cNvSpPr/>
      </xdr:nvSpPr>
      <xdr:spPr>
        <a:xfrm>
          <a:off x="16351250" y="125984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D0CBAE55-B445-43B0-9FDA-9AD47EF9B102}"/>
            </a:ext>
          </a:extLst>
        </xdr:cNvPr>
        <xdr:cNvSpPr/>
      </xdr:nvSpPr>
      <xdr:spPr>
        <a:xfrm>
          <a:off x="17849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2DFC0629-7C15-431F-9179-A323E0354BF8}"/>
            </a:ext>
          </a:extLst>
        </xdr:cNvPr>
        <xdr:cNvSpPr/>
      </xdr:nvSpPr>
      <xdr:spPr>
        <a:xfrm>
          <a:off x="17849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88E64DCC-D86D-4F7C-94AA-FDD1E42AF6AF}"/>
            </a:ext>
          </a:extLst>
        </xdr:cNvPr>
        <xdr:cNvSpPr/>
      </xdr:nvSpPr>
      <xdr:spPr>
        <a:xfrm>
          <a:off x="191770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4BD93FC0-BF3F-4B08-888F-CB0C0489A916}"/>
            </a:ext>
          </a:extLst>
        </xdr:cNvPr>
        <xdr:cNvSpPr/>
      </xdr:nvSpPr>
      <xdr:spPr>
        <a:xfrm>
          <a:off x="191770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5B7DA412-4D53-414A-AF00-C3B11BF39C54}"/>
            </a:ext>
          </a:extLst>
        </xdr:cNvPr>
        <xdr:cNvSpPr/>
      </xdr:nvSpPr>
      <xdr:spPr>
        <a:xfrm>
          <a:off x="116649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7E5342A0-6DF3-4400-937D-69189B9E10E5}"/>
            </a:ext>
          </a:extLst>
        </xdr:cNvPr>
        <xdr:cNvSpPr/>
      </xdr:nvSpPr>
      <xdr:spPr>
        <a:xfrm>
          <a:off x="164592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DD9DC5DE-4842-423C-A5BE-73FB0BAD8C72}"/>
            </a:ext>
          </a:extLst>
        </xdr:cNvPr>
        <xdr:cNvSpPr/>
      </xdr:nvSpPr>
      <xdr:spPr>
        <a:xfrm>
          <a:off x="16459200" y="1290320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51647B13-88AF-4DB5-93FE-9942EA2E4F60}"/>
            </a:ext>
          </a:extLst>
        </xdr:cNvPr>
        <xdr:cNvSpPr txBox="1"/>
      </xdr:nvSpPr>
      <xdr:spPr>
        <a:xfrm>
          <a:off x="16573500" y="13208000"/>
          <a:ext cx="525780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平成２７年度に給与制度の総合的見直しを実施し、給料表の引下げ改定を行ったことにより、平成２７年度以降、ラスパイレス指数は、１００を下回る水準で推移している。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令和４年度の数値は、前年度より０．２ポイント減少となっている。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今後も引き続き、適正な給与水準の維持に努める。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24130EA1-0842-4B83-BF70-F281C8820F30}"/>
            </a:ext>
          </a:extLst>
        </xdr:cNvPr>
        <xdr:cNvCxnSpPr/>
      </xdr:nvCxnSpPr>
      <xdr:spPr>
        <a:xfrm>
          <a:off x="116649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1C2E899B-4B65-46B9-991D-E2A71ACAC920}"/>
            </a:ext>
          </a:extLst>
        </xdr:cNvPr>
        <xdr:cNvSpPr txBox="1"/>
      </xdr:nvSpPr>
      <xdr:spPr>
        <a:xfrm>
          <a:off x="1097915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3A28ED24-4121-4ED2-AB4D-F474C40C6873}"/>
            </a:ext>
          </a:extLst>
        </xdr:cNvPr>
        <xdr:cNvCxnSpPr/>
      </xdr:nvCxnSpPr>
      <xdr:spPr>
        <a:xfrm>
          <a:off x="11664950" y="1484418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3626B6B-6FA5-458B-A26A-BBFA1CC2D521}"/>
            </a:ext>
          </a:extLst>
        </xdr:cNvPr>
        <xdr:cNvSpPr txBox="1"/>
      </xdr:nvSpPr>
      <xdr:spPr>
        <a:xfrm>
          <a:off x="10979150" y="1470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7C5675FA-5A05-4BA9-AC6B-26C9FF12A006}"/>
            </a:ext>
          </a:extLst>
        </xdr:cNvPr>
        <xdr:cNvCxnSpPr/>
      </xdr:nvCxnSpPr>
      <xdr:spPr>
        <a:xfrm>
          <a:off x="11664950" y="1445471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9AFD1C7C-9FAD-4744-8819-313558C3066F}"/>
            </a:ext>
          </a:extLst>
        </xdr:cNvPr>
        <xdr:cNvSpPr txBox="1"/>
      </xdr:nvSpPr>
      <xdr:spPr>
        <a:xfrm>
          <a:off x="1097915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CA4D41FE-7A0C-4BC7-917C-FB7E8FFFA5B6}"/>
            </a:ext>
          </a:extLst>
        </xdr:cNvPr>
        <xdr:cNvCxnSpPr/>
      </xdr:nvCxnSpPr>
      <xdr:spPr>
        <a:xfrm>
          <a:off x="11664950" y="14065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3D0E82A0-C454-4A2F-AEF8-37031163B369}"/>
            </a:ext>
          </a:extLst>
        </xdr:cNvPr>
        <xdr:cNvSpPr txBox="1"/>
      </xdr:nvSpPr>
      <xdr:spPr>
        <a:xfrm>
          <a:off x="1097915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BD39BF4E-D307-45FA-AFFE-5E2DADB1CD4C}"/>
            </a:ext>
          </a:extLst>
        </xdr:cNvPr>
        <xdr:cNvCxnSpPr/>
      </xdr:nvCxnSpPr>
      <xdr:spPr>
        <a:xfrm>
          <a:off x="11664950" y="1368213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E8C2D008-B761-4392-9A8B-078C9E979ED4}"/>
            </a:ext>
          </a:extLst>
        </xdr:cNvPr>
        <xdr:cNvSpPr txBox="1"/>
      </xdr:nvSpPr>
      <xdr:spPr>
        <a:xfrm>
          <a:off x="10979150" y="13539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FE9C033A-C2C6-486B-B49E-FAE02B0DD65C}"/>
            </a:ext>
          </a:extLst>
        </xdr:cNvPr>
        <xdr:cNvCxnSpPr/>
      </xdr:nvCxnSpPr>
      <xdr:spPr>
        <a:xfrm>
          <a:off x="11664950" y="132926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87147F1A-E6CC-4AB1-B2B3-179CC0AE3D05}"/>
            </a:ext>
          </a:extLst>
        </xdr:cNvPr>
        <xdr:cNvSpPr txBox="1"/>
      </xdr:nvSpPr>
      <xdr:spPr>
        <a:xfrm>
          <a:off x="10979150" y="13156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8862E05E-9D5D-41C7-BEE5-78F4D6D7045A}"/>
            </a:ext>
          </a:extLst>
        </xdr:cNvPr>
        <xdr:cNvCxnSpPr/>
      </xdr:nvCxnSpPr>
      <xdr:spPr>
        <a:xfrm>
          <a:off x="116649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D7D8EF73-69B7-4EA2-BDAC-22D4944E20C5}"/>
            </a:ext>
          </a:extLst>
        </xdr:cNvPr>
        <xdr:cNvSpPr txBox="1"/>
      </xdr:nvSpPr>
      <xdr:spPr>
        <a:xfrm>
          <a:off x="1097915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849A32EA-3CC4-4DE1-BBDB-B67CD111D370}"/>
            </a:ext>
          </a:extLst>
        </xdr:cNvPr>
        <xdr:cNvSpPr/>
      </xdr:nvSpPr>
      <xdr:spPr>
        <a:xfrm>
          <a:off x="116649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134409</xdr:rowOff>
    </xdr:from>
    <xdr:to>
      <xdr:col>81</xdr:col>
      <xdr:colOff>44450</xdr:colOff>
      <xdr:row>88</xdr:row>
      <xdr:rowOff>60325</xdr:rowOff>
    </xdr:to>
    <xdr:cxnSp macro="">
      <xdr:nvCxnSpPr>
        <xdr:cNvPr id="250" name="直線コネクタ 249">
          <a:extLst>
            <a:ext uri="{FF2B5EF4-FFF2-40B4-BE49-F238E27FC236}">
              <a16:creationId xmlns:a16="http://schemas.microsoft.com/office/drawing/2014/main" id="{C186B909-2377-4EB6-8FF7-86D3E6447DE2}"/>
            </a:ext>
          </a:extLst>
        </xdr:cNvPr>
        <xdr:cNvCxnSpPr/>
      </xdr:nvCxnSpPr>
      <xdr:spPr>
        <a:xfrm flipV="1">
          <a:off x="15474950" y="13507509"/>
          <a:ext cx="0" cy="10816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32402</xdr:rowOff>
    </xdr:from>
    <xdr:ext cx="762000" cy="259045"/>
    <xdr:sp macro="" textlink="">
      <xdr:nvSpPr>
        <xdr:cNvPr id="251" name="給与水準   （国との比較）最小値テキスト">
          <a:extLst>
            <a:ext uri="{FF2B5EF4-FFF2-40B4-BE49-F238E27FC236}">
              <a16:creationId xmlns:a16="http://schemas.microsoft.com/office/drawing/2014/main" id="{ECA72C5E-F4DB-489D-BD98-7841BCAACF24}"/>
            </a:ext>
          </a:extLst>
        </xdr:cNvPr>
        <xdr:cNvSpPr txBox="1"/>
      </xdr:nvSpPr>
      <xdr:spPr>
        <a:xfrm>
          <a:off x="15563850" y="1456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60325</xdr:rowOff>
    </xdr:from>
    <xdr:to>
      <xdr:col>81</xdr:col>
      <xdr:colOff>133350</xdr:colOff>
      <xdr:row>88</xdr:row>
      <xdr:rowOff>60325</xdr:rowOff>
    </xdr:to>
    <xdr:cxnSp macro="">
      <xdr:nvCxnSpPr>
        <xdr:cNvPr id="252" name="直線コネクタ 251">
          <a:extLst>
            <a:ext uri="{FF2B5EF4-FFF2-40B4-BE49-F238E27FC236}">
              <a16:creationId xmlns:a16="http://schemas.microsoft.com/office/drawing/2014/main" id="{E347D4A7-C269-401C-B875-EB02FE79BC3A}"/>
            </a:ext>
          </a:extLst>
        </xdr:cNvPr>
        <xdr:cNvCxnSpPr/>
      </xdr:nvCxnSpPr>
      <xdr:spPr>
        <a:xfrm>
          <a:off x="15405100" y="145891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49336</xdr:rowOff>
    </xdr:from>
    <xdr:ext cx="762000" cy="259045"/>
    <xdr:sp macro="" textlink="">
      <xdr:nvSpPr>
        <xdr:cNvPr id="253" name="給与水準   （国との比較）最大値テキスト">
          <a:extLst>
            <a:ext uri="{FF2B5EF4-FFF2-40B4-BE49-F238E27FC236}">
              <a16:creationId xmlns:a16="http://schemas.microsoft.com/office/drawing/2014/main" id="{E99D9F44-795B-4037-839E-F838B8BB338D}"/>
            </a:ext>
          </a:extLst>
        </xdr:cNvPr>
        <xdr:cNvSpPr txBox="1"/>
      </xdr:nvSpPr>
      <xdr:spPr>
        <a:xfrm>
          <a:off x="15563850" y="13257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134409</xdr:rowOff>
    </xdr:from>
    <xdr:to>
      <xdr:col>81</xdr:col>
      <xdr:colOff>133350</xdr:colOff>
      <xdr:row>81</xdr:row>
      <xdr:rowOff>134409</xdr:rowOff>
    </xdr:to>
    <xdr:cxnSp macro="">
      <xdr:nvCxnSpPr>
        <xdr:cNvPr id="254" name="直線コネクタ 253">
          <a:extLst>
            <a:ext uri="{FF2B5EF4-FFF2-40B4-BE49-F238E27FC236}">
              <a16:creationId xmlns:a16="http://schemas.microsoft.com/office/drawing/2014/main" id="{35FC5EC9-5ECC-486E-B41A-C7500D6B4C10}"/>
            </a:ext>
          </a:extLst>
        </xdr:cNvPr>
        <xdr:cNvCxnSpPr/>
      </xdr:nvCxnSpPr>
      <xdr:spPr>
        <a:xfrm>
          <a:off x="15405100" y="1350750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133350</xdr:rowOff>
    </xdr:from>
    <xdr:to>
      <xdr:col>81</xdr:col>
      <xdr:colOff>44450</xdr:colOff>
      <xdr:row>84</xdr:row>
      <xdr:rowOff>2116</xdr:rowOff>
    </xdr:to>
    <xdr:cxnSp macro="">
      <xdr:nvCxnSpPr>
        <xdr:cNvPr id="255" name="直線コネクタ 254">
          <a:extLst>
            <a:ext uri="{FF2B5EF4-FFF2-40B4-BE49-F238E27FC236}">
              <a16:creationId xmlns:a16="http://schemas.microsoft.com/office/drawing/2014/main" id="{22CB05F1-A140-4DA5-9598-64DB8649AE54}"/>
            </a:ext>
          </a:extLst>
        </xdr:cNvPr>
        <xdr:cNvCxnSpPr/>
      </xdr:nvCxnSpPr>
      <xdr:spPr>
        <a:xfrm flipV="1">
          <a:off x="14712950" y="13836650"/>
          <a:ext cx="762000" cy="33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64152</xdr:rowOff>
    </xdr:from>
    <xdr:ext cx="762000" cy="259045"/>
    <xdr:sp macro="" textlink="">
      <xdr:nvSpPr>
        <xdr:cNvPr id="256" name="給与水準   （国との比較）平均値テキスト">
          <a:extLst>
            <a:ext uri="{FF2B5EF4-FFF2-40B4-BE49-F238E27FC236}">
              <a16:creationId xmlns:a16="http://schemas.microsoft.com/office/drawing/2014/main" id="{43823486-74E7-4CC3-82C6-AFF65E2A71CC}"/>
            </a:ext>
          </a:extLst>
        </xdr:cNvPr>
        <xdr:cNvSpPr txBox="1"/>
      </xdr:nvSpPr>
      <xdr:spPr>
        <a:xfrm>
          <a:off x="15563850" y="13932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92075</xdr:rowOff>
    </xdr:from>
    <xdr:to>
      <xdr:col>81</xdr:col>
      <xdr:colOff>95250</xdr:colOff>
      <xdr:row>85</xdr:row>
      <xdr:rowOff>22225</xdr:rowOff>
    </xdr:to>
    <xdr:sp macro="" textlink="">
      <xdr:nvSpPr>
        <xdr:cNvPr id="257" name="フローチャート: 判断 256">
          <a:extLst>
            <a:ext uri="{FF2B5EF4-FFF2-40B4-BE49-F238E27FC236}">
              <a16:creationId xmlns:a16="http://schemas.microsoft.com/office/drawing/2014/main" id="{E8696C7F-BAE4-4289-BB1C-0D06B064DC34}"/>
            </a:ext>
          </a:extLst>
        </xdr:cNvPr>
        <xdr:cNvSpPr/>
      </xdr:nvSpPr>
      <xdr:spPr>
        <a:xfrm>
          <a:off x="15430500" y="139604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2116</xdr:rowOff>
    </xdr:from>
    <xdr:to>
      <xdr:col>77</xdr:col>
      <xdr:colOff>44450</xdr:colOff>
      <xdr:row>84</xdr:row>
      <xdr:rowOff>62441</xdr:rowOff>
    </xdr:to>
    <xdr:cxnSp macro="">
      <xdr:nvCxnSpPr>
        <xdr:cNvPr id="258" name="直線コネクタ 257">
          <a:extLst>
            <a:ext uri="{FF2B5EF4-FFF2-40B4-BE49-F238E27FC236}">
              <a16:creationId xmlns:a16="http://schemas.microsoft.com/office/drawing/2014/main" id="{0D6EF807-4DED-4AFD-AFEF-F9336E95B2FA}"/>
            </a:ext>
          </a:extLst>
        </xdr:cNvPr>
        <xdr:cNvCxnSpPr/>
      </xdr:nvCxnSpPr>
      <xdr:spPr>
        <a:xfrm flipV="1">
          <a:off x="13906500" y="13870516"/>
          <a:ext cx="80645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92075</xdr:rowOff>
    </xdr:from>
    <xdr:to>
      <xdr:col>77</xdr:col>
      <xdr:colOff>95250</xdr:colOff>
      <xdr:row>85</xdr:row>
      <xdr:rowOff>22225</xdr:rowOff>
    </xdr:to>
    <xdr:sp macro="" textlink="">
      <xdr:nvSpPr>
        <xdr:cNvPr id="259" name="フローチャート: 判断 258">
          <a:extLst>
            <a:ext uri="{FF2B5EF4-FFF2-40B4-BE49-F238E27FC236}">
              <a16:creationId xmlns:a16="http://schemas.microsoft.com/office/drawing/2014/main" id="{04B07FC5-2B96-4FA0-BA72-78F3C7978064}"/>
            </a:ext>
          </a:extLst>
        </xdr:cNvPr>
        <xdr:cNvSpPr/>
      </xdr:nvSpPr>
      <xdr:spPr>
        <a:xfrm>
          <a:off x="14668500" y="139604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7002</xdr:rowOff>
    </xdr:from>
    <xdr:ext cx="736600" cy="259045"/>
    <xdr:sp macro="" textlink="">
      <xdr:nvSpPr>
        <xdr:cNvPr id="260" name="テキスト ボックス 259">
          <a:extLst>
            <a:ext uri="{FF2B5EF4-FFF2-40B4-BE49-F238E27FC236}">
              <a16:creationId xmlns:a16="http://schemas.microsoft.com/office/drawing/2014/main" id="{5C5B82F9-2509-43D2-82CF-981E44395C7B}"/>
            </a:ext>
          </a:extLst>
        </xdr:cNvPr>
        <xdr:cNvSpPr txBox="1"/>
      </xdr:nvSpPr>
      <xdr:spPr>
        <a:xfrm>
          <a:off x="14370050" y="14040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62441</xdr:rowOff>
    </xdr:from>
    <xdr:to>
      <xdr:col>72</xdr:col>
      <xdr:colOff>203200</xdr:colOff>
      <xdr:row>84</xdr:row>
      <xdr:rowOff>62441</xdr:rowOff>
    </xdr:to>
    <xdr:cxnSp macro="">
      <xdr:nvCxnSpPr>
        <xdr:cNvPr id="261" name="直線コネクタ 260">
          <a:extLst>
            <a:ext uri="{FF2B5EF4-FFF2-40B4-BE49-F238E27FC236}">
              <a16:creationId xmlns:a16="http://schemas.microsoft.com/office/drawing/2014/main" id="{39351055-7299-4ED9-8455-B5E62411C90B}"/>
            </a:ext>
          </a:extLst>
        </xdr:cNvPr>
        <xdr:cNvCxnSpPr/>
      </xdr:nvCxnSpPr>
      <xdr:spPr>
        <a:xfrm>
          <a:off x="13106400" y="13930841"/>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132291</xdr:rowOff>
    </xdr:from>
    <xdr:to>
      <xdr:col>73</xdr:col>
      <xdr:colOff>44450</xdr:colOff>
      <xdr:row>85</xdr:row>
      <xdr:rowOff>62441</xdr:rowOff>
    </xdr:to>
    <xdr:sp macro="" textlink="">
      <xdr:nvSpPr>
        <xdr:cNvPr id="262" name="フローチャート: 判断 261">
          <a:extLst>
            <a:ext uri="{FF2B5EF4-FFF2-40B4-BE49-F238E27FC236}">
              <a16:creationId xmlns:a16="http://schemas.microsoft.com/office/drawing/2014/main" id="{51F85111-0795-44F7-9F15-5622DFF5A559}"/>
            </a:ext>
          </a:extLst>
        </xdr:cNvPr>
        <xdr:cNvSpPr/>
      </xdr:nvSpPr>
      <xdr:spPr>
        <a:xfrm>
          <a:off x="13868400" y="1400069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47218</xdr:rowOff>
    </xdr:from>
    <xdr:ext cx="762000" cy="259045"/>
    <xdr:sp macro="" textlink="">
      <xdr:nvSpPr>
        <xdr:cNvPr id="263" name="テキスト ボックス 262">
          <a:extLst>
            <a:ext uri="{FF2B5EF4-FFF2-40B4-BE49-F238E27FC236}">
              <a16:creationId xmlns:a16="http://schemas.microsoft.com/office/drawing/2014/main" id="{A8DB932B-8244-4075-ACA6-2E23D54F0E74}"/>
            </a:ext>
          </a:extLst>
        </xdr:cNvPr>
        <xdr:cNvSpPr txBox="1"/>
      </xdr:nvSpPr>
      <xdr:spPr>
        <a:xfrm>
          <a:off x="13557250" y="14080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62441</xdr:rowOff>
    </xdr:from>
    <xdr:to>
      <xdr:col>68</xdr:col>
      <xdr:colOff>152400</xdr:colOff>
      <xdr:row>84</xdr:row>
      <xdr:rowOff>102659</xdr:rowOff>
    </xdr:to>
    <xdr:cxnSp macro="">
      <xdr:nvCxnSpPr>
        <xdr:cNvPr id="264" name="直線コネクタ 263">
          <a:extLst>
            <a:ext uri="{FF2B5EF4-FFF2-40B4-BE49-F238E27FC236}">
              <a16:creationId xmlns:a16="http://schemas.microsoft.com/office/drawing/2014/main" id="{203DEC9D-DAFE-49E5-B140-BD16F78AA84A}"/>
            </a:ext>
          </a:extLst>
        </xdr:cNvPr>
        <xdr:cNvCxnSpPr/>
      </xdr:nvCxnSpPr>
      <xdr:spPr>
        <a:xfrm flipV="1">
          <a:off x="12293600" y="13930841"/>
          <a:ext cx="8128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132291</xdr:rowOff>
    </xdr:from>
    <xdr:to>
      <xdr:col>68</xdr:col>
      <xdr:colOff>203200</xdr:colOff>
      <xdr:row>85</xdr:row>
      <xdr:rowOff>62441</xdr:rowOff>
    </xdr:to>
    <xdr:sp macro="" textlink="">
      <xdr:nvSpPr>
        <xdr:cNvPr id="265" name="フローチャート: 判断 264">
          <a:extLst>
            <a:ext uri="{FF2B5EF4-FFF2-40B4-BE49-F238E27FC236}">
              <a16:creationId xmlns:a16="http://schemas.microsoft.com/office/drawing/2014/main" id="{4E18AF69-181E-49F4-B52F-8CC8BFA3A7E5}"/>
            </a:ext>
          </a:extLst>
        </xdr:cNvPr>
        <xdr:cNvSpPr/>
      </xdr:nvSpPr>
      <xdr:spPr>
        <a:xfrm>
          <a:off x="13055600" y="14000691"/>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47218</xdr:rowOff>
    </xdr:from>
    <xdr:ext cx="762000" cy="259045"/>
    <xdr:sp macro="" textlink="">
      <xdr:nvSpPr>
        <xdr:cNvPr id="266" name="テキスト ボックス 265">
          <a:extLst>
            <a:ext uri="{FF2B5EF4-FFF2-40B4-BE49-F238E27FC236}">
              <a16:creationId xmlns:a16="http://schemas.microsoft.com/office/drawing/2014/main" id="{87D959A7-165C-40FB-944E-AB2F42AE2D3A}"/>
            </a:ext>
          </a:extLst>
        </xdr:cNvPr>
        <xdr:cNvSpPr txBox="1"/>
      </xdr:nvSpPr>
      <xdr:spPr>
        <a:xfrm>
          <a:off x="12763500" y="14080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41275</xdr:rowOff>
    </xdr:from>
    <xdr:to>
      <xdr:col>64</xdr:col>
      <xdr:colOff>152400</xdr:colOff>
      <xdr:row>85</xdr:row>
      <xdr:rowOff>142875</xdr:rowOff>
    </xdr:to>
    <xdr:sp macro="" textlink="">
      <xdr:nvSpPr>
        <xdr:cNvPr id="267" name="フローチャート: 判断 266">
          <a:extLst>
            <a:ext uri="{FF2B5EF4-FFF2-40B4-BE49-F238E27FC236}">
              <a16:creationId xmlns:a16="http://schemas.microsoft.com/office/drawing/2014/main" id="{10A4DF73-3959-40E0-9702-D4523A9173E0}"/>
            </a:ext>
          </a:extLst>
        </xdr:cNvPr>
        <xdr:cNvSpPr/>
      </xdr:nvSpPr>
      <xdr:spPr>
        <a:xfrm>
          <a:off x="122428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127652</xdr:rowOff>
    </xdr:from>
    <xdr:ext cx="762000" cy="259045"/>
    <xdr:sp macro="" textlink="">
      <xdr:nvSpPr>
        <xdr:cNvPr id="268" name="テキスト ボックス 267">
          <a:extLst>
            <a:ext uri="{FF2B5EF4-FFF2-40B4-BE49-F238E27FC236}">
              <a16:creationId xmlns:a16="http://schemas.microsoft.com/office/drawing/2014/main" id="{DCD3114C-DFE8-402D-A617-01CCFDD522F2}"/>
            </a:ext>
          </a:extLst>
        </xdr:cNvPr>
        <xdr:cNvSpPr txBox="1"/>
      </xdr:nvSpPr>
      <xdr:spPr>
        <a:xfrm>
          <a:off x="119507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FC4D2463-F284-4A25-A03B-AA59FDE971F6}"/>
            </a:ext>
          </a:extLst>
        </xdr:cNvPr>
        <xdr:cNvSpPr txBox="1"/>
      </xdr:nvSpPr>
      <xdr:spPr>
        <a:xfrm>
          <a:off x="15278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10A19B1C-3349-428B-899F-7A23253E3A87}"/>
            </a:ext>
          </a:extLst>
        </xdr:cNvPr>
        <xdr:cNvSpPr txBox="1"/>
      </xdr:nvSpPr>
      <xdr:spPr>
        <a:xfrm>
          <a:off x="14516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7ABD54AA-24EF-48EF-8AE0-A6435C28CF20}"/>
            </a:ext>
          </a:extLst>
        </xdr:cNvPr>
        <xdr:cNvSpPr txBox="1"/>
      </xdr:nvSpPr>
      <xdr:spPr>
        <a:xfrm>
          <a:off x="1371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2F109157-3286-4B12-B030-2F7B5E813AB3}"/>
            </a:ext>
          </a:extLst>
        </xdr:cNvPr>
        <xdr:cNvSpPr txBox="1"/>
      </xdr:nvSpPr>
      <xdr:spPr>
        <a:xfrm>
          <a:off x="129095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D08415CE-FBAB-4860-9934-29F058229F55}"/>
            </a:ext>
          </a:extLst>
        </xdr:cNvPr>
        <xdr:cNvSpPr txBox="1"/>
      </xdr:nvSpPr>
      <xdr:spPr>
        <a:xfrm>
          <a:off x="120967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74" name="楕円 273">
          <a:extLst>
            <a:ext uri="{FF2B5EF4-FFF2-40B4-BE49-F238E27FC236}">
              <a16:creationId xmlns:a16="http://schemas.microsoft.com/office/drawing/2014/main" id="{E17453BF-53AF-4423-B3EB-A5443BA48388}"/>
            </a:ext>
          </a:extLst>
        </xdr:cNvPr>
        <xdr:cNvSpPr/>
      </xdr:nvSpPr>
      <xdr:spPr>
        <a:xfrm>
          <a:off x="15430500" y="137858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99077</xdr:rowOff>
    </xdr:from>
    <xdr:ext cx="762000" cy="259045"/>
    <xdr:sp macro="" textlink="">
      <xdr:nvSpPr>
        <xdr:cNvPr id="275" name="給与水準   （国との比較）該当値テキスト">
          <a:extLst>
            <a:ext uri="{FF2B5EF4-FFF2-40B4-BE49-F238E27FC236}">
              <a16:creationId xmlns:a16="http://schemas.microsoft.com/office/drawing/2014/main" id="{166483D1-B1A5-4447-B4ED-3587BF701907}"/>
            </a:ext>
          </a:extLst>
        </xdr:cNvPr>
        <xdr:cNvSpPr txBox="1"/>
      </xdr:nvSpPr>
      <xdr:spPr>
        <a:xfrm>
          <a:off x="15563850" y="1363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122766</xdr:rowOff>
    </xdr:from>
    <xdr:to>
      <xdr:col>77</xdr:col>
      <xdr:colOff>95250</xdr:colOff>
      <xdr:row>84</xdr:row>
      <xdr:rowOff>52916</xdr:rowOff>
    </xdr:to>
    <xdr:sp macro="" textlink="">
      <xdr:nvSpPr>
        <xdr:cNvPr id="276" name="楕円 275">
          <a:extLst>
            <a:ext uri="{FF2B5EF4-FFF2-40B4-BE49-F238E27FC236}">
              <a16:creationId xmlns:a16="http://schemas.microsoft.com/office/drawing/2014/main" id="{77BFE6C4-4926-4710-8F4A-1BDF66545A93}"/>
            </a:ext>
          </a:extLst>
        </xdr:cNvPr>
        <xdr:cNvSpPr/>
      </xdr:nvSpPr>
      <xdr:spPr>
        <a:xfrm>
          <a:off x="14668500" y="1382606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63093</xdr:rowOff>
    </xdr:from>
    <xdr:ext cx="736600" cy="259045"/>
    <xdr:sp macro="" textlink="">
      <xdr:nvSpPr>
        <xdr:cNvPr id="277" name="テキスト ボックス 276">
          <a:extLst>
            <a:ext uri="{FF2B5EF4-FFF2-40B4-BE49-F238E27FC236}">
              <a16:creationId xmlns:a16="http://schemas.microsoft.com/office/drawing/2014/main" id="{DBDB96AC-E844-4B16-AEC7-F34E61BF71FE}"/>
            </a:ext>
          </a:extLst>
        </xdr:cNvPr>
        <xdr:cNvSpPr txBox="1"/>
      </xdr:nvSpPr>
      <xdr:spPr>
        <a:xfrm>
          <a:off x="14370050" y="13601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11641</xdr:rowOff>
    </xdr:from>
    <xdr:to>
      <xdr:col>73</xdr:col>
      <xdr:colOff>44450</xdr:colOff>
      <xdr:row>84</xdr:row>
      <xdr:rowOff>113241</xdr:rowOff>
    </xdr:to>
    <xdr:sp macro="" textlink="">
      <xdr:nvSpPr>
        <xdr:cNvPr id="278" name="楕円 277">
          <a:extLst>
            <a:ext uri="{FF2B5EF4-FFF2-40B4-BE49-F238E27FC236}">
              <a16:creationId xmlns:a16="http://schemas.microsoft.com/office/drawing/2014/main" id="{BC980C64-EAF4-4AEE-9FB0-D97EC4FA4C89}"/>
            </a:ext>
          </a:extLst>
        </xdr:cNvPr>
        <xdr:cNvSpPr/>
      </xdr:nvSpPr>
      <xdr:spPr>
        <a:xfrm>
          <a:off x="13868400" y="1388004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123418</xdr:rowOff>
    </xdr:from>
    <xdr:ext cx="762000" cy="259045"/>
    <xdr:sp macro="" textlink="">
      <xdr:nvSpPr>
        <xdr:cNvPr id="279" name="テキスト ボックス 278">
          <a:extLst>
            <a:ext uri="{FF2B5EF4-FFF2-40B4-BE49-F238E27FC236}">
              <a16:creationId xmlns:a16="http://schemas.microsoft.com/office/drawing/2014/main" id="{0CEB9B4A-4EB3-4E1B-B4E5-238F5DA60275}"/>
            </a:ext>
          </a:extLst>
        </xdr:cNvPr>
        <xdr:cNvSpPr txBox="1"/>
      </xdr:nvSpPr>
      <xdr:spPr>
        <a:xfrm>
          <a:off x="13557250" y="13661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11641</xdr:rowOff>
    </xdr:from>
    <xdr:to>
      <xdr:col>68</xdr:col>
      <xdr:colOff>203200</xdr:colOff>
      <xdr:row>84</xdr:row>
      <xdr:rowOff>113241</xdr:rowOff>
    </xdr:to>
    <xdr:sp macro="" textlink="">
      <xdr:nvSpPr>
        <xdr:cNvPr id="280" name="楕円 279">
          <a:extLst>
            <a:ext uri="{FF2B5EF4-FFF2-40B4-BE49-F238E27FC236}">
              <a16:creationId xmlns:a16="http://schemas.microsoft.com/office/drawing/2014/main" id="{92ABDCB4-3D09-412E-8E30-77BD4F8AC0D9}"/>
            </a:ext>
          </a:extLst>
        </xdr:cNvPr>
        <xdr:cNvSpPr/>
      </xdr:nvSpPr>
      <xdr:spPr>
        <a:xfrm>
          <a:off x="13055600" y="13880041"/>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123418</xdr:rowOff>
    </xdr:from>
    <xdr:ext cx="762000" cy="259045"/>
    <xdr:sp macro="" textlink="">
      <xdr:nvSpPr>
        <xdr:cNvPr id="281" name="テキスト ボックス 280">
          <a:extLst>
            <a:ext uri="{FF2B5EF4-FFF2-40B4-BE49-F238E27FC236}">
              <a16:creationId xmlns:a16="http://schemas.microsoft.com/office/drawing/2014/main" id="{9181F861-97FB-4CE6-911F-85643F4BEA94}"/>
            </a:ext>
          </a:extLst>
        </xdr:cNvPr>
        <xdr:cNvSpPr txBox="1"/>
      </xdr:nvSpPr>
      <xdr:spPr>
        <a:xfrm>
          <a:off x="12763500" y="13661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51859</xdr:rowOff>
    </xdr:from>
    <xdr:to>
      <xdr:col>64</xdr:col>
      <xdr:colOff>152400</xdr:colOff>
      <xdr:row>84</xdr:row>
      <xdr:rowOff>153459</xdr:rowOff>
    </xdr:to>
    <xdr:sp macro="" textlink="">
      <xdr:nvSpPr>
        <xdr:cNvPr id="282" name="楕円 281">
          <a:extLst>
            <a:ext uri="{FF2B5EF4-FFF2-40B4-BE49-F238E27FC236}">
              <a16:creationId xmlns:a16="http://schemas.microsoft.com/office/drawing/2014/main" id="{B9565272-5018-4467-A741-6A1ACA99D754}"/>
            </a:ext>
          </a:extLst>
        </xdr:cNvPr>
        <xdr:cNvSpPr/>
      </xdr:nvSpPr>
      <xdr:spPr>
        <a:xfrm>
          <a:off x="12242800" y="13920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163636</xdr:rowOff>
    </xdr:from>
    <xdr:ext cx="762000" cy="259045"/>
    <xdr:sp macro="" textlink="">
      <xdr:nvSpPr>
        <xdr:cNvPr id="283" name="テキスト ボックス 282">
          <a:extLst>
            <a:ext uri="{FF2B5EF4-FFF2-40B4-BE49-F238E27FC236}">
              <a16:creationId xmlns:a16="http://schemas.microsoft.com/office/drawing/2014/main" id="{3C03545A-265B-4E04-878B-13A47FB3283D}"/>
            </a:ext>
          </a:extLst>
        </xdr:cNvPr>
        <xdr:cNvSpPr txBox="1"/>
      </xdr:nvSpPr>
      <xdr:spPr>
        <a:xfrm>
          <a:off x="11950700" y="13701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220BAFBC-D4EA-47BC-9965-5F5674097CD7}"/>
            </a:ext>
          </a:extLst>
        </xdr:cNvPr>
        <xdr:cNvSpPr/>
      </xdr:nvSpPr>
      <xdr:spPr>
        <a:xfrm>
          <a:off x="116649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43218A9A-3A4F-44F1-94D9-F385E60E74CA}"/>
            </a:ext>
          </a:extLst>
        </xdr:cNvPr>
        <xdr:cNvSpPr txBox="1"/>
      </xdr:nvSpPr>
      <xdr:spPr>
        <a:xfrm>
          <a:off x="12146152" y="885190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72A862FF-77A7-4AA9-81C3-FE81C88B830D}"/>
            </a:ext>
          </a:extLst>
        </xdr:cNvPr>
        <xdr:cNvSpPr txBox="1"/>
      </xdr:nvSpPr>
      <xdr:spPr>
        <a:xfrm>
          <a:off x="14307949"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F9B7D419-0427-4A2C-89D6-6B0B35662367}"/>
            </a:ext>
          </a:extLst>
        </xdr:cNvPr>
        <xdr:cNvSpPr/>
      </xdr:nvSpPr>
      <xdr:spPr>
        <a:xfrm>
          <a:off x="16351250" y="87503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F593869C-182C-4181-A129-BBBFFB26FA51}"/>
            </a:ext>
          </a:extLst>
        </xdr:cNvPr>
        <xdr:cNvSpPr/>
      </xdr:nvSpPr>
      <xdr:spPr>
        <a:xfrm>
          <a:off x="16351250" y="89281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B2D9B12-63DB-402C-8F59-8DE7DD562F28}"/>
            </a:ext>
          </a:extLst>
        </xdr:cNvPr>
        <xdr:cNvSpPr/>
      </xdr:nvSpPr>
      <xdr:spPr>
        <a:xfrm>
          <a:off x="17849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300176AA-ADBC-4495-96F7-D39BA90BD910}"/>
            </a:ext>
          </a:extLst>
        </xdr:cNvPr>
        <xdr:cNvSpPr/>
      </xdr:nvSpPr>
      <xdr:spPr>
        <a:xfrm>
          <a:off x="17849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63A9C3F6-368B-4725-B443-A7C93DE917C6}"/>
            </a:ext>
          </a:extLst>
        </xdr:cNvPr>
        <xdr:cNvSpPr/>
      </xdr:nvSpPr>
      <xdr:spPr>
        <a:xfrm>
          <a:off x="191770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9815783F-EE13-49DB-8CFC-E6789AF52749}"/>
            </a:ext>
          </a:extLst>
        </xdr:cNvPr>
        <xdr:cNvSpPr/>
      </xdr:nvSpPr>
      <xdr:spPr>
        <a:xfrm>
          <a:off x="191770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20B61DD9-BE6A-4A77-99E9-5F6A6E73FE51}"/>
            </a:ext>
          </a:extLst>
        </xdr:cNvPr>
        <xdr:cNvSpPr/>
      </xdr:nvSpPr>
      <xdr:spPr>
        <a:xfrm>
          <a:off x="116649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C3E5EF3F-3E73-4BBD-B3CC-F957158CECE6}"/>
            </a:ext>
          </a:extLst>
        </xdr:cNvPr>
        <xdr:cNvSpPr/>
      </xdr:nvSpPr>
      <xdr:spPr>
        <a:xfrm>
          <a:off x="164592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CB56F60F-B364-4BF6-BB57-83F05079293C}"/>
            </a:ext>
          </a:extLst>
        </xdr:cNvPr>
        <xdr:cNvSpPr/>
      </xdr:nvSpPr>
      <xdr:spPr>
        <a:xfrm>
          <a:off x="16459200" y="92392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DE6A966D-8D66-45C9-8ABF-60CD03CB3982}"/>
            </a:ext>
          </a:extLst>
        </xdr:cNvPr>
        <xdr:cNvSpPr txBox="1"/>
      </xdr:nvSpPr>
      <xdr:spPr>
        <a:xfrm>
          <a:off x="16573500" y="95440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令和２年度から定員管理の対象に臨時的任用職員の一部が加えられたため、令和２年度は微増となり、令和３年度も前年度と同じ値となっている。</a:t>
          </a:r>
          <a:b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b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また、令和３年度に策定した職員定数管理計画</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計画期間：令和４年度～令和６年</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においては、職員定数</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令和３年度と同数</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を３年間維持することとしている。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２７年度以降、類似団体平均を下回っているが、引き続き、事務執行体制及び事務事業の見直しや民間活力の導入を推進するとともに、必要度・重要度の高い事務事業に対しては重点的に職員を配分するなど、適切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7D822255-1800-4272-8624-22F724D24CAD}"/>
            </a:ext>
          </a:extLst>
        </xdr:cNvPr>
        <xdr:cNvSpPr txBox="1"/>
      </xdr:nvSpPr>
      <xdr:spPr>
        <a:xfrm>
          <a:off x="11626850" y="9055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CE3A3EAD-98E0-46B9-8968-31CEA1FC8178}"/>
            </a:ext>
          </a:extLst>
        </xdr:cNvPr>
        <xdr:cNvCxnSpPr/>
      </xdr:nvCxnSpPr>
      <xdr:spPr>
        <a:xfrm>
          <a:off x="116649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96AD6273-2E1D-425C-8700-5247DC1A8E31}"/>
            </a:ext>
          </a:extLst>
        </xdr:cNvPr>
        <xdr:cNvSpPr txBox="1"/>
      </xdr:nvSpPr>
      <xdr:spPr>
        <a:xfrm>
          <a:off x="1097915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a:extLst>
            <a:ext uri="{FF2B5EF4-FFF2-40B4-BE49-F238E27FC236}">
              <a16:creationId xmlns:a16="http://schemas.microsoft.com/office/drawing/2014/main" id="{BE3B58A6-B8E5-4079-8291-9D5E76248E39}"/>
            </a:ext>
          </a:extLst>
        </xdr:cNvPr>
        <xdr:cNvCxnSpPr/>
      </xdr:nvCxnSpPr>
      <xdr:spPr>
        <a:xfrm>
          <a:off x="11664950" y="110934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a:extLst>
            <a:ext uri="{FF2B5EF4-FFF2-40B4-BE49-F238E27FC236}">
              <a16:creationId xmlns:a16="http://schemas.microsoft.com/office/drawing/2014/main" id="{4C5F97CC-A11B-4CCD-8FDE-15C702C2C5B8}"/>
            </a:ext>
          </a:extLst>
        </xdr:cNvPr>
        <xdr:cNvSpPr txBox="1"/>
      </xdr:nvSpPr>
      <xdr:spPr>
        <a:xfrm>
          <a:off x="10979150" y="1095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a:extLst>
            <a:ext uri="{FF2B5EF4-FFF2-40B4-BE49-F238E27FC236}">
              <a16:creationId xmlns:a16="http://schemas.microsoft.com/office/drawing/2014/main" id="{46A9E969-6083-414B-A21F-7F7F0DA90B7A}"/>
            </a:ext>
          </a:extLst>
        </xdr:cNvPr>
        <xdr:cNvCxnSpPr/>
      </xdr:nvCxnSpPr>
      <xdr:spPr>
        <a:xfrm>
          <a:off x="11664950" y="106299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a:extLst>
            <a:ext uri="{FF2B5EF4-FFF2-40B4-BE49-F238E27FC236}">
              <a16:creationId xmlns:a16="http://schemas.microsoft.com/office/drawing/2014/main" id="{A6CD1F9D-DBD0-420A-B276-EA148880BB74}"/>
            </a:ext>
          </a:extLst>
        </xdr:cNvPr>
        <xdr:cNvSpPr txBox="1"/>
      </xdr:nvSpPr>
      <xdr:spPr>
        <a:xfrm>
          <a:off x="10979150" y="1049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a:extLst>
            <a:ext uri="{FF2B5EF4-FFF2-40B4-BE49-F238E27FC236}">
              <a16:creationId xmlns:a16="http://schemas.microsoft.com/office/drawing/2014/main" id="{6E359D56-20D9-409F-B7FD-40E36163C841}"/>
            </a:ext>
          </a:extLst>
        </xdr:cNvPr>
        <xdr:cNvCxnSpPr/>
      </xdr:nvCxnSpPr>
      <xdr:spPr>
        <a:xfrm>
          <a:off x="11664950" y="101663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a:extLst>
            <a:ext uri="{FF2B5EF4-FFF2-40B4-BE49-F238E27FC236}">
              <a16:creationId xmlns:a16="http://schemas.microsoft.com/office/drawing/2014/main" id="{41E49AE9-0ECB-4C6B-AEC5-5F0E6D5BE885}"/>
            </a:ext>
          </a:extLst>
        </xdr:cNvPr>
        <xdr:cNvSpPr txBox="1"/>
      </xdr:nvSpPr>
      <xdr:spPr>
        <a:xfrm>
          <a:off x="1097915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a:extLst>
            <a:ext uri="{FF2B5EF4-FFF2-40B4-BE49-F238E27FC236}">
              <a16:creationId xmlns:a16="http://schemas.microsoft.com/office/drawing/2014/main" id="{7A0504B2-87A9-4883-9B16-CE6F4B743EF8}"/>
            </a:ext>
          </a:extLst>
        </xdr:cNvPr>
        <xdr:cNvCxnSpPr/>
      </xdr:nvCxnSpPr>
      <xdr:spPr>
        <a:xfrm>
          <a:off x="11664950" y="9702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a:extLst>
            <a:ext uri="{FF2B5EF4-FFF2-40B4-BE49-F238E27FC236}">
              <a16:creationId xmlns:a16="http://schemas.microsoft.com/office/drawing/2014/main" id="{3D91BB58-F43E-4500-8C84-C86879EADB58}"/>
            </a:ext>
          </a:extLst>
        </xdr:cNvPr>
        <xdr:cNvSpPr txBox="1"/>
      </xdr:nvSpPr>
      <xdr:spPr>
        <a:xfrm>
          <a:off x="10979150" y="956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AAB8E18-B1C9-4A73-BE48-CE5C341FE217}"/>
            </a:ext>
          </a:extLst>
        </xdr:cNvPr>
        <xdr:cNvCxnSpPr/>
      </xdr:nvCxnSpPr>
      <xdr:spPr>
        <a:xfrm>
          <a:off x="116649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9E19A138-7381-48A0-8831-87FDB9F92F9E}"/>
            </a:ext>
          </a:extLst>
        </xdr:cNvPr>
        <xdr:cNvSpPr txBox="1"/>
      </xdr:nvSpPr>
      <xdr:spPr>
        <a:xfrm>
          <a:off x="1097915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4ABD14DE-C411-4C94-BE4C-58F565DF9EE0}"/>
            </a:ext>
          </a:extLst>
        </xdr:cNvPr>
        <xdr:cNvSpPr/>
      </xdr:nvSpPr>
      <xdr:spPr>
        <a:xfrm>
          <a:off x="116649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88392</xdr:rowOff>
    </xdr:from>
    <xdr:to>
      <xdr:col>81</xdr:col>
      <xdr:colOff>44450</xdr:colOff>
      <xdr:row>65</xdr:row>
      <xdr:rowOff>143002</xdr:rowOff>
    </xdr:to>
    <xdr:cxnSp macro="">
      <xdr:nvCxnSpPr>
        <xdr:cNvPr id="311" name="直線コネクタ 310">
          <a:extLst>
            <a:ext uri="{FF2B5EF4-FFF2-40B4-BE49-F238E27FC236}">
              <a16:creationId xmlns:a16="http://schemas.microsoft.com/office/drawing/2014/main" id="{BB10F6BA-9517-429F-9BD0-49D0239B58BD}"/>
            </a:ext>
          </a:extLst>
        </xdr:cNvPr>
        <xdr:cNvCxnSpPr/>
      </xdr:nvCxnSpPr>
      <xdr:spPr>
        <a:xfrm flipV="1">
          <a:off x="15474950" y="9664192"/>
          <a:ext cx="0" cy="1210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115079</xdr:rowOff>
    </xdr:from>
    <xdr:ext cx="762000" cy="259045"/>
    <xdr:sp macro="" textlink="">
      <xdr:nvSpPr>
        <xdr:cNvPr id="312" name="定員管理の状況最小値テキスト">
          <a:extLst>
            <a:ext uri="{FF2B5EF4-FFF2-40B4-BE49-F238E27FC236}">
              <a16:creationId xmlns:a16="http://schemas.microsoft.com/office/drawing/2014/main" id="{B90B2DBD-7AAD-4FE1-9D53-5F9972825443}"/>
            </a:ext>
          </a:extLst>
        </xdr:cNvPr>
        <xdr:cNvSpPr txBox="1"/>
      </xdr:nvSpPr>
      <xdr:spPr>
        <a:xfrm>
          <a:off x="15563850" y="10846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143002</xdr:rowOff>
    </xdr:from>
    <xdr:to>
      <xdr:col>81</xdr:col>
      <xdr:colOff>133350</xdr:colOff>
      <xdr:row>65</xdr:row>
      <xdr:rowOff>143002</xdr:rowOff>
    </xdr:to>
    <xdr:cxnSp macro="">
      <xdr:nvCxnSpPr>
        <xdr:cNvPr id="313" name="直線コネクタ 312">
          <a:extLst>
            <a:ext uri="{FF2B5EF4-FFF2-40B4-BE49-F238E27FC236}">
              <a16:creationId xmlns:a16="http://schemas.microsoft.com/office/drawing/2014/main" id="{13714BCD-53AA-4749-8276-8F9EB0EF947F}"/>
            </a:ext>
          </a:extLst>
        </xdr:cNvPr>
        <xdr:cNvCxnSpPr/>
      </xdr:nvCxnSpPr>
      <xdr:spPr>
        <a:xfrm>
          <a:off x="15405100" y="1087450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3319</xdr:rowOff>
    </xdr:from>
    <xdr:ext cx="762000" cy="259045"/>
    <xdr:sp macro="" textlink="">
      <xdr:nvSpPr>
        <xdr:cNvPr id="314" name="定員管理の状況最大値テキスト">
          <a:extLst>
            <a:ext uri="{FF2B5EF4-FFF2-40B4-BE49-F238E27FC236}">
              <a16:creationId xmlns:a16="http://schemas.microsoft.com/office/drawing/2014/main" id="{69BA1805-F959-45B7-A5D1-8E7553545206}"/>
            </a:ext>
          </a:extLst>
        </xdr:cNvPr>
        <xdr:cNvSpPr txBox="1"/>
      </xdr:nvSpPr>
      <xdr:spPr>
        <a:xfrm>
          <a:off x="15563850" y="941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88392</xdr:rowOff>
    </xdr:from>
    <xdr:to>
      <xdr:col>81</xdr:col>
      <xdr:colOff>133350</xdr:colOff>
      <xdr:row>58</xdr:row>
      <xdr:rowOff>88392</xdr:rowOff>
    </xdr:to>
    <xdr:cxnSp macro="">
      <xdr:nvCxnSpPr>
        <xdr:cNvPr id="315" name="直線コネクタ 314">
          <a:extLst>
            <a:ext uri="{FF2B5EF4-FFF2-40B4-BE49-F238E27FC236}">
              <a16:creationId xmlns:a16="http://schemas.microsoft.com/office/drawing/2014/main" id="{4CCD4E7A-904B-4D8B-80D5-2039F4E49A80}"/>
            </a:ext>
          </a:extLst>
        </xdr:cNvPr>
        <xdr:cNvCxnSpPr/>
      </xdr:nvCxnSpPr>
      <xdr:spPr>
        <a:xfrm>
          <a:off x="15405100" y="96641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141224</xdr:rowOff>
    </xdr:from>
    <xdr:to>
      <xdr:col>81</xdr:col>
      <xdr:colOff>44450</xdr:colOff>
      <xdr:row>60</xdr:row>
      <xdr:rowOff>155702</xdr:rowOff>
    </xdr:to>
    <xdr:cxnSp macro="">
      <xdr:nvCxnSpPr>
        <xdr:cNvPr id="316" name="直線コネクタ 315">
          <a:extLst>
            <a:ext uri="{FF2B5EF4-FFF2-40B4-BE49-F238E27FC236}">
              <a16:creationId xmlns:a16="http://schemas.microsoft.com/office/drawing/2014/main" id="{DBC7BB7A-646F-4FFE-904A-5BDAA793F8E8}"/>
            </a:ext>
          </a:extLst>
        </xdr:cNvPr>
        <xdr:cNvCxnSpPr/>
      </xdr:nvCxnSpPr>
      <xdr:spPr>
        <a:xfrm>
          <a:off x="14712950" y="10047224"/>
          <a:ext cx="762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4335</xdr:rowOff>
    </xdr:from>
    <xdr:ext cx="762000" cy="259045"/>
    <xdr:sp macro="" textlink="">
      <xdr:nvSpPr>
        <xdr:cNvPr id="317" name="定員管理の状況平均値テキスト">
          <a:extLst>
            <a:ext uri="{FF2B5EF4-FFF2-40B4-BE49-F238E27FC236}">
              <a16:creationId xmlns:a16="http://schemas.microsoft.com/office/drawing/2014/main" id="{AA55BA36-D0AC-4788-92AC-1F24D266FD0E}"/>
            </a:ext>
          </a:extLst>
        </xdr:cNvPr>
        <xdr:cNvSpPr txBox="1"/>
      </xdr:nvSpPr>
      <xdr:spPr>
        <a:xfrm>
          <a:off x="15563850" y="102405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32258</xdr:rowOff>
    </xdr:from>
    <xdr:to>
      <xdr:col>81</xdr:col>
      <xdr:colOff>95250</xdr:colOff>
      <xdr:row>62</xdr:row>
      <xdr:rowOff>133858</xdr:rowOff>
    </xdr:to>
    <xdr:sp macro="" textlink="">
      <xdr:nvSpPr>
        <xdr:cNvPr id="318" name="フローチャート: 判断 317">
          <a:extLst>
            <a:ext uri="{FF2B5EF4-FFF2-40B4-BE49-F238E27FC236}">
              <a16:creationId xmlns:a16="http://schemas.microsoft.com/office/drawing/2014/main" id="{59188306-9935-4D27-A92C-03710A047771}"/>
            </a:ext>
          </a:extLst>
        </xdr:cNvPr>
        <xdr:cNvSpPr/>
      </xdr:nvSpPr>
      <xdr:spPr>
        <a:xfrm>
          <a:off x="15430500" y="10268458"/>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141224</xdr:rowOff>
    </xdr:from>
    <xdr:to>
      <xdr:col>77</xdr:col>
      <xdr:colOff>44450</xdr:colOff>
      <xdr:row>60</xdr:row>
      <xdr:rowOff>141224</xdr:rowOff>
    </xdr:to>
    <xdr:cxnSp macro="">
      <xdr:nvCxnSpPr>
        <xdr:cNvPr id="319" name="直線コネクタ 318">
          <a:extLst>
            <a:ext uri="{FF2B5EF4-FFF2-40B4-BE49-F238E27FC236}">
              <a16:creationId xmlns:a16="http://schemas.microsoft.com/office/drawing/2014/main" id="{59E91960-2AF0-4037-8F9A-795C12B8194F}"/>
            </a:ext>
          </a:extLst>
        </xdr:cNvPr>
        <xdr:cNvCxnSpPr/>
      </xdr:nvCxnSpPr>
      <xdr:spPr>
        <a:xfrm>
          <a:off x="13906500" y="10047224"/>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22606</xdr:rowOff>
    </xdr:from>
    <xdr:to>
      <xdr:col>77</xdr:col>
      <xdr:colOff>95250</xdr:colOff>
      <xdr:row>62</xdr:row>
      <xdr:rowOff>124206</xdr:rowOff>
    </xdr:to>
    <xdr:sp macro="" textlink="">
      <xdr:nvSpPr>
        <xdr:cNvPr id="320" name="フローチャート: 判断 319">
          <a:extLst>
            <a:ext uri="{FF2B5EF4-FFF2-40B4-BE49-F238E27FC236}">
              <a16:creationId xmlns:a16="http://schemas.microsoft.com/office/drawing/2014/main" id="{8D9AA55C-0875-4680-97E9-FBFAB187ACE0}"/>
            </a:ext>
          </a:extLst>
        </xdr:cNvPr>
        <xdr:cNvSpPr/>
      </xdr:nvSpPr>
      <xdr:spPr>
        <a:xfrm>
          <a:off x="14668500" y="10258806"/>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108983</xdr:rowOff>
    </xdr:from>
    <xdr:ext cx="736600" cy="259045"/>
    <xdr:sp macro="" textlink="">
      <xdr:nvSpPr>
        <xdr:cNvPr id="321" name="テキスト ボックス 320">
          <a:extLst>
            <a:ext uri="{FF2B5EF4-FFF2-40B4-BE49-F238E27FC236}">
              <a16:creationId xmlns:a16="http://schemas.microsoft.com/office/drawing/2014/main" id="{552D3B1E-57AB-48BC-8D97-FDFCA7ECE5EC}"/>
            </a:ext>
          </a:extLst>
        </xdr:cNvPr>
        <xdr:cNvSpPr txBox="1"/>
      </xdr:nvSpPr>
      <xdr:spPr>
        <a:xfrm>
          <a:off x="14370050" y="10345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25400</xdr:rowOff>
    </xdr:from>
    <xdr:to>
      <xdr:col>72</xdr:col>
      <xdr:colOff>203200</xdr:colOff>
      <xdr:row>60</xdr:row>
      <xdr:rowOff>141224</xdr:rowOff>
    </xdr:to>
    <xdr:cxnSp macro="">
      <xdr:nvCxnSpPr>
        <xdr:cNvPr id="322" name="直線コネクタ 321">
          <a:extLst>
            <a:ext uri="{FF2B5EF4-FFF2-40B4-BE49-F238E27FC236}">
              <a16:creationId xmlns:a16="http://schemas.microsoft.com/office/drawing/2014/main" id="{EDC90FCD-8DEC-4CBE-96FD-DF6668362CF9}"/>
            </a:ext>
          </a:extLst>
        </xdr:cNvPr>
        <xdr:cNvCxnSpPr/>
      </xdr:nvCxnSpPr>
      <xdr:spPr>
        <a:xfrm>
          <a:off x="13106400" y="9931400"/>
          <a:ext cx="8001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8128</xdr:rowOff>
    </xdr:from>
    <xdr:to>
      <xdr:col>73</xdr:col>
      <xdr:colOff>44450</xdr:colOff>
      <xdr:row>62</xdr:row>
      <xdr:rowOff>109728</xdr:rowOff>
    </xdr:to>
    <xdr:sp macro="" textlink="">
      <xdr:nvSpPr>
        <xdr:cNvPr id="323" name="フローチャート: 判断 322">
          <a:extLst>
            <a:ext uri="{FF2B5EF4-FFF2-40B4-BE49-F238E27FC236}">
              <a16:creationId xmlns:a16="http://schemas.microsoft.com/office/drawing/2014/main" id="{EBA87485-084F-4720-91AE-1FA403010B8F}"/>
            </a:ext>
          </a:extLst>
        </xdr:cNvPr>
        <xdr:cNvSpPr/>
      </xdr:nvSpPr>
      <xdr:spPr>
        <a:xfrm>
          <a:off x="13868400" y="1024432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94505</xdr:rowOff>
    </xdr:from>
    <xdr:ext cx="762000" cy="259045"/>
    <xdr:sp macro="" textlink="">
      <xdr:nvSpPr>
        <xdr:cNvPr id="324" name="テキスト ボックス 323">
          <a:extLst>
            <a:ext uri="{FF2B5EF4-FFF2-40B4-BE49-F238E27FC236}">
              <a16:creationId xmlns:a16="http://schemas.microsoft.com/office/drawing/2014/main" id="{BAF7893D-30B3-4168-AB2F-2DDA43D699C3}"/>
            </a:ext>
          </a:extLst>
        </xdr:cNvPr>
        <xdr:cNvSpPr txBox="1"/>
      </xdr:nvSpPr>
      <xdr:spPr>
        <a:xfrm>
          <a:off x="13557250" y="1033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90678</xdr:rowOff>
    </xdr:from>
    <xdr:to>
      <xdr:col>68</xdr:col>
      <xdr:colOff>152400</xdr:colOff>
      <xdr:row>60</xdr:row>
      <xdr:rowOff>25400</xdr:rowOff>
    </xdr:to>
    <xdr:cxnSp macro="">
      <xdr:nvCxnSpPr>
        <xdr:cNvPr id="325" name="直線コネクタ 324">
          <a:extLst>
            <a:ext uri="{FF2B5EF4-FFF2-40B4-BE49-F238E27FC236}">
              <a16:creationId xmlns:a16="http://schemas.microsoft.com/office/drawing/2014/main" id="{D7AD046E-89FC-47EA-9925-29003EAB584E}"/>
            </a:ext>
          </a:extLst>
        </xdr:cNvPr>
        <xdr:cNvCxnSpPr/>
      </xdr:nvCxnSpPr>
      <xdr:spPr>
        <a:xfrm>
          <a:off x="12293600" y="9831578"/>
          <a:ext cx="812800" cy="9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162814</xdr:rowOff>
    </xdr:from>
    <xdr:to>
      <xdr:col>68</xdr:col>
      <xdr:colOff>203200</xdr:colOff>
      <xdr:row>61</xdr:row>
      <xdr:rowOff>92964</xdr:rowOff>
    </xdr:to>
    <xdr:sp macro="" textlink="">
      <xdr:nvSpPr>
        <xdr:cNvPr id="326" name="フローチャート: 判断 325">
          <a:extLst>
            <a:ext uri="{FF2B5EF4-FFF2-40B4-BE49-F238E27FC236}">
              <a16:creationId xmlns:a16="http://schemas.microsoft.com/office/drawing/2014/main" id="{A799E805-9A37-4C57-B757-0FAEE783297A}"/>
            </a:ext>
          </a:extLst>
        </xdr:cNvPr>
        <xdr:cNvSpPr/>
      </xdr:nvSpPr>
      <xdr:spPr>
        <a:xfrm>
          <a:off x="13055600" y="10068814"/>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77741</xdr:rowOff>
    </xdr:from>
    <xdr:ext cx="762000" cy="259045"/>
    <xdr:sp macro="" textlink="">
      <xdr:nvSpPr>
        <xdr:cNvPr id="327" name="テキスト ボックス 326">
          <a:extLst>
            <a:ext uri="{FF2B5EF4-FFF2-40B4-BE49-F238E27FC236}">
              <a16:creationId xmlns:a16="http://schemas.microsoft.com/office/drawing/2014/main" id="{B77F6C50-36C1-4948-ACEC-F86D1DB2BC49}"/>
            </a:ext>
          </a:extLst>
        </xdr:cNvPr>
        <xdr:cNvSpPr txBox="1"/>
      </xdr:nvSpPr>
      <xdr:spPr>
        <a:xfrm>
          <a:off x="12763500" y="10148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90424</xdr:rowOff>
    </xdr:from>
    <xdr:to>
      <xdr:col>64</xdr:col>
      <xdr:colOff>152400</xdr:colOff>
      <xdr:row>61</xdr:row>
      <xdr:rowOff>20574</xdr:rowOff>
    </xdr:to>
    <xdr:sp macro="" textlink="">
      <xdr:nvSpPr>
        <xdr:cNvPr id="328" name="フローチャート: 判断 327">
          <a:extLst>
            <a:ext uri="{FF2B5EF4-FFF2-40B4-BE49-F238E27FC236}">
              <a16:creationId xmlns:a16="http://schemas.microsoft.com/office/drawing/2014/main" id="{BBCC4633-9BC4-484F-8293-A888FE21064C}"/>
            </a:ext>
          </a:extLst>
        </xdr:cNvPr>
        <xdr:cNvSpPr/>
      </xdr:nvSpPr>
      <xdr:spPr>
        <a:xfrm>
          <a:off x="12242800" y="999642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5351</xdr:rowOff>
    </xdr:from>
    <xdr:ext cx="762000" cy="259045"/>
    <xdr:sp macro="" textlink="">
      <xdr:nvSpPr>
        <xdr:cNvPr id="329" name="テキスト ボックス 328">
          <a:extLst>
            <a:ext uri="{FF2B5EF4-FFF2-40B4-BE49-F238E27FC236}">
              <a16:creationId xmlns:a16="http://schemas.microsoft.com/office/drawing/2014/main" id="{90925610-9BEB-4D1D-B561-62C1E22D51DE}"/>
            </a:ext>
          </a:extLst>
        </xdr:cNvPr>
        <xdr:cNvSpPr txBox="1"/>
      </xdr:nvSpPr>
      <xdr:spPr>
        <a:xfrm>
          <a:off x="11950700" y="10076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F4397F5-9343-4FC9-918D-4A262D20686A}"/>
            </a:ext>
          </a:extLst>
        </xdr:cNvPr>
        <xdr:cNvSpPr txBox="1"/>
      </xdr:nvSpPr>
      <xdr:spPr>
        <a:xfrm>
          <a:off x="15278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4D5390AA-E338-4957-8E80-B8F550E61B4A}"/>
            </a:ext>
          </a:extLst>
        </xdr:cNvPr>
        <xdr:cNvSpPr txBox="1"/>
      </xdr:nvSpPr>
      <xdr:spPr>
        <a:xfrm>
          <a:off x="14516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3174A427-4CAF-4D53-BC14-C908E1886484}"/>
            </a:ext>
          </a:extLst>
        </xdr:cNvPr>
        <xdr:cNvSpPr txBox="1"/>
      </xdr:nvSpPr>
      <xdr:spPr>
        <a:xfrm>
          <a:off x="1371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2935C70E-BA3C-43A6-B7E7-468198C16110}"/>
            </a:ext>
          </a:extLst>
        </xdr:cNvPr>
        <xdr:cNvSpPr txBox="1"/>
      </xdr:nvSpPr>
      <xdr:spPr>
        <a:xfrm>
          <a:off x="129095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F35C5839-1232-4184-BF2D-8077EABA76F3}"/>
            </a:ext>
          </a:extLst>
        </xdr:cNvPr>
        <xdr:cNvSpPr txBox="1"/>
      </xdr:nvSpPr>
      <xdr:spPr>
        <a:xfrm>
          <a:off x="120967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104902</xdr:rowOff>
    </xdr:from>
    <xdr:to>
      <xdr:col>81</xdr:col>
      <xdr:colOff>95250</xdr:colOff>
      <xdr:row>61</xdr:row>
      <xdr:rowOff>35052</xdr:rowOff>
    </xdr:to>
    <xdr:sp macro="" textlink="">
      <xdr:nvSpPr>
        <xdr:cNvPr id="335" name="楕円 334">
          <a:extLst>
            <a:ext uri="{FF2B5EF4-FFF2-40B4-BE49-F238E27FC236}">
              <a16:creationId xmlns:a16="http://schemas.microsoft.com/office/drawing/2014/main" id="{EE57DB8F-7B19-4E65-8973-04BB5821C461}"/>
            </a:ext>
          </a:extLst>
        </xdr:cNvPr>
        <xdr:cNvSpPr/>
      </xdr:nvSpPr>
      <xdr:spPr>
        <a:xfrm>
          <a:off x="15430500" y="1001090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121429</xdr:rowOff>
    </xdr:from>
    <xdr:ext cx="762000" cy="259045"/>
    <xdr:sp macro="" textlink="">
      <xdr:nvSpPr>
        <xdr:cNvPr id="336" name="定員管理の状況該当値テキスト">
          <a:extLst>
            <a:ext uri="{FF2B5EF4-FFF2-40B4-BE49-F238E27FC236}">
              <a16:creationId xmlns:a16="http://schemas.microsoft.com/office/drawing/2014/main" id="{338E0CB8-C0F7-4F34-B63C-19735ED98B3A}"/>
            </a:ext>
          </a:extLst>
        </xdr:cNvPr>
        <xdr:cNvSpPr txBox="1"/>
      </xdr:nvSpPr>
      <xdr:spPr>
        <a:xfrm>
          <a:off x="15563850" y="986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90424</xdr:rowOff>
    </xdr:from>
    <xdr:to>
      <xdr:col>77</xdr:col>
      <xdr:colOff>95250</xdr:colOff>
      <xdr:row>61</xdr:row>
      <xdr:rowOff>20574</xdr:rowOff>
    </xdr:to>
    <xdr:sp macro="" textlink="">
      <xdr:nvSpPr>
        <xdr:cNvPr id="337" name="楕円 336">
          <a:extLst>
            <a:ext uri="{FF2B5EF4-FFF2-40B4-BE49-F238E27FC236}">
              <a16:creationId xmlns:a16="http://schemas.microsoft.com/office/drawing/2014/main" id="{48D9C86C-D654-471C-9C32-A16D18322FA8}"/>
            </a:ext>
          </a:extLst>
        </xdr:cNvPr>
        <xdr:cNvSpPr/>
      </xdr:nvSpPr>
      <xdr:spPr>
        <a:xfrm>
          <a:off x="14668500" y="999642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30751</xdr:rowOff>
    </xdr:from>
    <xdr:ext cx="736600" cy="259045"/>
    <xdr:sp macro="" textlink="">
      <xdr:nvSpPr>
        <xdr:cNvPr id="338" name="テキスト ボックス 337">
          <a:extLst>
            <a:ext uri="{FF2B5EF4-FFF2-40B4-BE49-F238E27FC236}">
              <a16:creationId xmlns:a16="http://schemas.microsoft.com/office/drawing/2014/main" id="{9ABAA018-909E-40E1-9549-0CD1F1AD7E95}"/>
            </a:ext>
          </a:extLst>
        </xdr:cNvPr>
        <xdr:cNvSpPr txBox="1"/>
      </xdr:nvSpPr>
      <xdr:spPr>
        <a:xfrm>
          <a:off x="14370050" y="97716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90424</xdr:rowOff>
    </xdr:from>
    <xdr:to>
      <xdr:col>73</xdr:col>
      <xdr:colOff>44450</xdr:colOff>
      <xdr:row>61</xdr:row>
      <xdr:rowOff>20574</xdr:rowOff>
    </xdr:to>
    <xdr:sp macro="" textlink="">
      <xdr:nvSpPr>
        <xdr:cNvPr id="339" name="楕円 338">
          <a:extLst>
            <a:ext uri="{FF2B5EF4-FFF2-40B4-BE49-F238E27FC236}">
              <a16:creationId xmlns:a16="http://schemas.microsoft.com/office/drawing/2014/main" id="{606FDDB9-6CCB-4000-A1A4-B444D4D94821}"/>
            </a:ext>
          </a:extLst>
        </xdr:cNvPr>
        <xdr:cNvSpPr/>
      </xdr:nvSpPr>
      <xdr:spPr>
        <a:xfrm>
          <a:off x="13868400" y="999642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30751</xdr:rowOff>
    </xdr:from>
    <xdr:ext cx="762000" cy="259045"/>
    <xdr:sp macro="" textlink="">
      <xdr:nvSpPr>
        <xdr:cNvPr id="340" name="テキスト ボックス 339">
          <a:extLst>
            <a:ext uri="{FF2B5EF4-FFF2-40B4-BE49-F238E27FC236}">
              <a16:creationId xmlns:a16="http://schemas.microsoft.com/office/drawing/2014/main" id="{D6039E15-E5C8-49ED-A0C0-E4B84C90495A}"/>
            </a:ext>
          </a:extLst>
        </xdr:cNvPr>
        <xdr:cNvSpPr txBox="1"/>
      </xdr:nvSpPr>
      <xdr:spPr>
        <a:xfrm>
          <a:off x="13557250" y="9771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146050</xdr:rowOff>
    </xdr:from>
    <xdr:to>
      <xdr:col>68</xdr:col>
      <xdr:colOff>203200</xdr:colOff>
      <xdr:row>60</xdr:row>
      <xdr:rowOff>76200</xdr:rowOff>
    </xdr:to>
    <xdr:sp macro="" textlink="">
      <xdr:nvSpPr>
        <xdr:cNvPr id="341" name="楕円 340">
          <a:extLst>
            <a:ext uri="{FF2B5EF4-FFF2-40B4-BE49-F238E27FC236}">
              <a16:creationId xmlns:a16="http://schemas.microsoft.com/office/drawing/2014/main" id="{1E6B687E-239B-4AFB-8A30-BAC1C0878B4A}"/>
            </a:ext>
          </a:extLst>
        </xdr:cNvPr>
        <xdr:cNvSpPr/>
      </xdr:nvSpPr>
      <xdr:spPr>
        <a:xfrm>
          <a:off x="13055600" y="9886950"/>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86377</xdr:rowOff>
    </xdr:from>
    <xdr:ext cx="762000" cy="259045"/>
    <xdr:sp macro="" textlink="">
      <xdr:nvSpPr>
        <xdr:cNvPr id="342" name="テキスト ボックス 341">
          <a:extLst>
            <a:ext uri="{FF2B5EF4-FFF2-40B4-BE49-F238E27FC236}">
              <a16:creationId xmlns:a16="http://schemas.microsoft.com/office/drawing/2014/main" id="{545FDFDB-E2D9-4A8C-BC42-12030DD1DAFB}"/>
            </a:ext>
          </a:extLst>
        </xdr:cNvPr>
        <xdr:cNvSpPr txBox="1"/>
      </xdr:nvSpPr>
      <xdr:spPr>
        <a:xfrm>
          <a:off x="127635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39878</xdr:rowOff>
    </xdr:from>
    <xdr:to>
      <xdr:col>64</xdr:col>
      <xdr:colOff>152400</xdr:colOff>
      <xdr:row>59</xdr:row>
      <xdr:rowOff>141478</xdr:rowOff>
    </xdr:to>
    <xdr:sp macro="" textlink="">
      <xdr:nvSpPr>
        <xdr:cNvPr id="343" name="楕円 342">
          <a:extLst>
            <a:ext uri="{FF2B5EF4-FFF2-40B4-BE49-F238E27FC236}">
              <a16:creationId xmlns:a16="http://schemas.microsoft.com/office/drawing/2014/main" id="{04B2189B-ABF6-4F67-A02A-47632C44F292}"/>
            </a:ext>
          </a:extLst>
        </xdr:cNvPr>
        <xdr:cNvSpPr/>
      </xdr:nvSpPr>
      <xdr:spPr>
        <a:xfrm>
          <a:off x="12242800" y="978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151655</xdr:rowOff>
    </xdr:from>
    <xdr:ext cx="762000" cy="259045"/>
    <xdr:sp macro="" textlink="">
      <xdr:nvSpPr>
        <xdr:cNvPr id="344" name="テキスト ボックス 343">
          <a:extLst>
            <a:ext uri="{FF2B5EF4-FFF2-40B4-BE49-F238E27FC236}">
              <a16:creationId xmlns:a16="http://schemas.microsoft.com/office/drawing/2014/main" id="{1B985FEC-3379-4657-A054-A838ACC85302}"/>
            </a:ext>
          </a:extLst>
        </xdr:cNvPr>
        <xdr:cNvSpPr txBox="1"/>
      </xdr:nvSpPr>
      <xdr:spPr>
        <a:xfrm>
          <a:off x="11950700" y="9562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12E27F2A-E0A4-4B80-BC0E-C54C9703FF67}"/>
            </a:ext>
          </a:extLst>
        </xdr:cNvPr>
        <xdr:cNvSpPr/>
      </xdr:nvSpPr>
      <xdr:spPr>
        <a:xfrm>
          <a:off x="116649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6F96BEEE-A8B3-4E72-BC25-4292C444B29D}"/>
            </a:ext>
          </a:extLst>
        </xdr:cNvPr>
        <xdr:cNvSpPr txBox="1"/>
      </xdr:nvSpPr>
      <xdr:spPr>
        <a:xfrm>
          <a:off x="12436924" y="518160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45C738DF-B85F-4A5D-9755-6FBFB53284B1}"/>
            </a:ext>
          </a:extLst>
        </xdr:cNvPr>
        <xdr:cNvSpPr txBox="1"/>
      </xdr:nvSpPr>
      <xdr:spPr>
        <a:xfrm>
          <a:off x="14017176"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CA0122AB-713A-4BA0-B661-13A388A51E13}"/>
            </a:ext>
          </a:extLst>
        </xdr:cNvPr>
        <xdr:cNvSpPr/>
      </xdr:nvSpPr>
      <xdr:spPr>
        <a:xfrm>
          <a:off x="16351250" y="50800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F1382331-27D7-40FB-B35C-324E3A6CCEFF}"/>
            </a:ext>
          </a:extLst>
        </xdr:cNvPr>
        <xdr:cNvSpPr/>
      </xdr:nvSpPr>
      <xdr:spPr>
        <a:xfrm>
          <a:off x="16351250" y="52641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4047BFA4-0975-431C-A23C-924DA970C3BF}"/>
            </a:ext>
          </a:extLst>
        </xdr:cNvPr>
        <xdr:cNvSpPr/>
      </xdr:nvSpPr>
      <xdr:spPr>
        <a:xfrm>
          <a:off x="17849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58905B2D-E549-4369-8009-319AF0628F56}"/>
            </a:ext>
          </a:extLst>
        </xdr:cNvPr>
        <xdr:cNvSpPr/>
      </xdr:nvSpPr>
      <xdr:spPr>
        <a:xfrm>
          <a:off x="17849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6CD9D632-EF51-45E9-B434-6744B0FB8967}"/>
            </a:ext>
          </a:extLst>
        </xdr:cNvPr>
        <xdr:cNvSpPr/>
      </xdr:nvSpPr>
      <xdr:spPr>
        <a:xfrm>
          <a:off x="191770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6A9EE676-FB54-4D81-BC34-18C3A199AED4}"/>
            </a:ext>
          </a:extLst>
        </xdr:cNvPr>
        <xdr:cNvSpPr/>
      </xdr:nvSpPr>
      <xdr:spPr>
        <a:xfrm>
          <a:off x="191770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4CF756DF-59B9-47BE-9C1C-784C342A6513}"/>
            </a:ext>
          </a:extLst>
        </xdr:cNvPr>
        <xdr:cNvSpPr/>
      </xdr:nvSpPr>
      <xdr:spPr>
        <a:xfrm>
          <a:off x="116649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13C850D7-810D-4C32-A331-6537E77A75E9}"/>
            </a:ext>
          </a:extLst>
        </xdr:cNvPr>
        <xdr:cNvSpPr/>
      </xdr:nvSpPr>
      <xdr:spPr>
        <a:xfrm>
          <a:off x="164592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4141515D-B0CF-41FC-8B48-B4751B180207}"/>
            </a:ext>
          </a:extLst>
        </xdr:cNvPr>
        <xdr:cNvSpPr/>
      </xdr:nvSpPr>
      <xdr:spPr>
        <a:xfrm>
          <a:off x="16459200" y="5568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A5E1E986-ABF7-4CDE-A29D-ED514724B5B9}"/>
            </a:ext>
          </a:extLst>
        </xdr:cNvPr>
        <xdr:cNvSpPr txBox="1"/>
      </xdr:nvSpPr>
      <xdr:spPr>
        <a:xfrm>
          <a:off x="16573500" y="58737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実質公債費比率については、令和４年度単年度で見た場合、分母である標準財政規模が大幅に減額したこと等により、前年度（令和３年度単年度）と比較すると０．２ポイント増加の２．９％となったが、３か年平均では前年度と同じ</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を大きく下回っている主な要因としては、市債の発行に当たっては、元利償還金に対する地方交付税措置のある有利な起債を活用してきたことが挙げられるが、引き続き、将来にわたり持続可能な財政運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E0A102C0-2787-46FE-BCB0-11A580E4A4B8}"/>
            </a:ext>
          </a:extLst>
        </xdr:cNvPr>
        <xdr:cNvSpPr txBox="1"/>
      </xdr:nvSpPr>
      <xdr:spPr>
        <a:xfrm>
          <a:off x="11626850" y="53848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339ED72A-AAA3-486F-8E38-844ED74B62A1}"/>
            </a:ext>
          </a:extLst>
        </xdr:cNvPr>
        <xdr:cNvCxnSpPr/>
      </xdr:nvCxnSpPr>
      <xdr:spPr>
        <a:xfrm>
          <a:off x="116649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BA00BE37-84E6-404A-B2EC-54CB1382A5F1}"/>
            </a:ext>
          </a:extLst>
        </xdr:cNvPr>
        <xdr:cNvSpPr txBox="1"/>
      </xdr:nvSpPr>
      <xdr:spPr>
        <a:xfrm>
          <a:off x="1097915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1" name="直線コネクタ 360">
          <a:extLst>
            <a:ext uri="{FF2B5EF4-FFF2-40B4-BE49-F238E27FC236}">
              <a16:creationId xmlns:a16="http://schemas.microsoft.com/office/drawing/2014/main" id="{8420E7ED-E643-4F99-990C-013ADB713F64}"/>
            </a:ext>
          </a:extLst>
        </xdr:cNvPr>
        <xdr:cNvCxnSpPr/>
      </xdr:nvCxnSpPr>
      <xdr:spPr>
        <a:xfrm>
          <a:off x="11664950" y="75035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2" name="テキスト ボックス 361">
          <a:extLst>
            <a:ext uri="{FF2B5EF4-FFF2-40B4-BE49-F238E27FC236}">
              <a16:creationId xmlns:a16="http://schemas.microsoft.com/office/drawing/2014/main" id="{CE6EFB5B-A2D4-479A-873D-44DE93E0B28E}"/>
            </a:ext>
          </a:extLst>
        </xdr:cNvPr>
        <xdr:cNvSpPr txBox="1"/>
      </xdr:nvSpPr>
      <xdr:spPr>
        <a:xfrm>
          <a:off x="10979150" y="7367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3" name="直線コネクタ 362">
          <a:extLst>
            <a:ext uri="{FF2B5EF4-FFF2-40B4-BE49-F238E27FC236}">
              <a16:creationId xmlns:a16="http://schemas.microsoft.com/office/drawing/2014/main" id="{4D5CB389-F51E-4D7C-8C80-44CEC8D37B01}"/>
            </a:ext>
          </a:extLst>
        </xdr:cNvPr>
        <xdr:cNvCxnSpPr/>
      </xdr:nvCxnSpPr>
      <xdr:spPr>
        <a:xfrm>
          <a:off x="11664950" y="7114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4" name="テキスト ボックス 363">
          <a:extLst>
            <a:ext uri="{FF2B5EF4-FFF2-40B4-BE49-F238E27FC236}">
              <a16:creationId xmlns:a16="http://schemas.microsoft.com/office/drawing/2014/main" id="{8E377488-5FB1-4714-A7D5-D7D107E346AF}"/>
            </a:ext>
          </a:extLst>
        </xdr:cNvPr>
        <xdr:cNvSpPr txBox="1"/>
      </xdr:nvSpPr>
      <xdr:spPr>
        <a:xfrm>
          <a:off x="10979150" y="6978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5" name="直線コネクタ 364">
          <a:extLst>
            <a:ext uri="{FF2B5EF4-FFF2-40B4-BE49-F238E27FC236}">
              <a16:creationId xmlns:a16="http://schemas.microsoft.com/office/drawing/2014/main" id="{9FE462F4-CF5A-483F-BD36-D56A53D1F724}"/>
            </a:ext>
          </a:extLst>
        </xdr:cNvPr>
        <xdr:cNvCxnSpPr/>
      </xdr:nvCxnSpPr>
      <xdr:spPr>
        <a:xfrm>
          <a:off x="11664950" y="6731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6" name="テキスト ボックス 365">
          <a:extLst>
            <a:ext uri="{FF2B5EF4-FFF2-40B4-BE49-F238E27FC236}">
              <a16:creationId xmlns:a16="http://schemas.microsoft.com/office/drawing/2014/main" id="{5EBABD3A-DF50-4EE9-BE92-AE005451DE7B}"/>
            </a:ext>
          </a:extLst>
        </xdr:cNvPr>
        <xdr:cNvSpPr txBox="1"/>
      </xdr:nvSpPr>
      <xdr:spPr>
        <a:xfrm>
          <a:off x="10979150" y="659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7" name="直線コネクタ 366">
          <a:extLst>
            <a:ext uri="{FF2B5EF4-FFF2-40B4-BE49-F238E27FC236}">
              <a16:creationId xmlns:a16="http://schemas.microsoft.com/office/drawing/2014/main" id="{BDC98124-C673-4C64-AF48-D3D80D63605C}"/>
            </a:ext>
          </a:extLst>
        </xdr:cNvPr>
        <xdr:cNvCxnSpPr/>
      </xdr:nvCxnSpPr>
      <xdr:spPr>
        <a:xfrm>
          <a:off x="11664950" y="63415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8" name="テキスト ボックス 367">
          <a:extLst>
            <a:ext uri="{FF2B5EF4-FFF2-40B4-BE49-F238E27FC236}">
              <a16:creationId xmlns:a16="http://schemas.microsoft.com/office/drawing/2014/main" id="{CF6BD838-E28F-412D-BCB2-19AB6DD801DE}"/>
            </a:ext>
          </a:extLst>
        </xdr:cNvPr>
        <xdr:cNvSpPr txBox="1"/>
      </xdr:nvSpPr>
      <xdr:spPr>
        <a:xfrm>
          <a:off x="1097915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9" name="直線コネクタ 368">
          <a:extLst>
            <a:ext uri="{FF2B5EF4-FFF2-40B4-BE49-F238E27FC236}">
              <a16:creationId xmlns:a16="http://schemas.microsoft.com/office/drawing/2014/main" id="{F93D634E-990E-49A2-8E41-19BCFFFD13C1}"/>
            </a:ext>
          </a:extLst>
        </xdr:cNvPr>
        <xdr:cNvCxnSpPr/>
      </xdr:nvCxnSpPr>
      <xdr:spPr>
        <a:xfrm>
          <a:off x="11664950" y="59520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0" name="テキスト ボックス 369">
          <a:extLst>
            <a:ext uri="{FF2B5EF4-FFF2-40B4-BE49-F238E27FC236}">
              <a16:creationId xmlns:a16="http://schemas.microsoft.com/office/drawing/2014/main" id="{30C9D78D-665C-4C21-955B-B68EA73CF8E1}"/>
            </a:ext>
          </a:extLst>
        </xdr:cNvPr>
        <xdr:cNvSpPr txBox="1"/>
      </xdr:nvSpPr>
      <xdr:spPr>
        <a:xfrm>
          <a:off x="10979150" y="5816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3F0C79C9-2287-4346-B5F8-CACB935FC88B}"/>
            </a:ext>
          </a:extLst>
        </xdr:cNvPr>
        <xdr:cNvCxnSpPr/>
      </xdr:nvCxnSpPr>
      <xdr:spPr>
        <a:xfrm>
          <a:off x="116649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804FAD5A-DC99-41D5-9D3A-B6C79B4154DD}"/>
            </a:ext>
          </a:extLst>
        </xdr:cNvPr>
        <xdr:cNvSpPr/>
      </xdr:nvSpPr>
      <xdr:spPr>
        <a:xfrm>
          <a:off x="116649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11289</xdr:rowOff>
    </xdr:from>
    <xdr:to>
      <xdr:col>81</xdr:col>
      <xdr:colOff>44450</xdr:colOff>
      <xdr:row>45</xdr:row>
      <xdr:rowOff>60678</xdr:rowOff>
    </xdr:to>
    <xdr:cxnSp macro="">
      <xdr:nvCxnSpPr>
        <xdr:cNvPr id="373" name="直線コネクタ 372">
          <a:extLst>
            <a:ext uri="{FF2B5EF4-FFF2-40B4-BE49-F238E27FC236}">
              <a16:creationId xmlns:a16="http://schemas.microsoft.com/office/drawing/2014/main" id="{7F91633E-EAB8-4B3D-BBCC-CC59F7232FF7}"/>
            </a:ext>
          </a:extLst>
        </xdr:cNvPr>
        <xdr:cNvCxnSpPr/>
      </xdr:nvCxnSpPr>
      <xdr:spPr>
        <a:xfrm flipV="1">
          <a:off x="15474950" y="6119989"/>
          <a:ext cx="0" cy="13701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32755</xdr:rowOff>
    </xdr:from>
    <xdr:ext cx="762000" cy="259045"/>
    <xdr:sp macro="" textlink="">
      <xdr:nvSpPr>
        <xdr:cNvPr id="374" name="公債費負担の状況最小値テキスト">
          <a:extLst>
            <a:ext uri="{FF2B5EF4-FFF2-40B4-BE49-F238E27FC236}">
              <a16:creationId xmlns:a16="http://schemas.microsoft.com/office/drawing/2014/main" id="{EE1C5368-CA11-466D-9198-8E6B1E641CE7}"/>
            </a:ext>
          </a:extLst>
        </xdr:cNvPr>
        <xdr:cNvSpPr txBox="1"/>
      </xdr:nvSpPr>
      <xdr:spPr>
        <a:xfrm>
          <a:off x="15563850" y="7462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60678</xdr:rowOff>
    </xdr:from>
    <xdr:to>
      <xdr:col>81</xdr:col>
      <xdr:colOff>133350</xdr:colOff>
      <xdr:row>45</xdr:row>
      <xdr:rowOff>60678</xdr:rowOff>
    </xdr:to>
    <xdr:cxnSp macro="">
      <xdr:nvCxnSpPr>
        <xdr:cNvPr id="375" name="直線コネクタ 374">
          <a:extLst>
            <a:ext uri="{FF2B5EF4-FFF2-40B4-BE49-F238E27FC236}">
              <a16:creationId xmlns:a16="http://schemas.microsoft.com/office/drawing/2014/main" id="{584FC475-8005-4600-9ACA-B23225F95349}"/>
            </a:ext>
          </a:extLst>
        </xdr:cNvPr>
        <xdr:cNvCxnSpPr/>
      </xdr:nvCxnSpPr>
      <xdr:spPr>
        <a:xfrm>
          <a:off x="15405100" y="74901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97666</xdr:rowOff>
    </xdr:from>
    <xdr:ext cx="762000" cy="259045"/>
    <xdr:sp macro="" textlink="">
      <xdr:nvSpPr>
        <xdr:cNvPr id="376" name="公債費負担の状況最大値テキスト">
          <a:extLst>
            <a:ext uri="{FF2B5EF4-FFF2-40B4-BE49-F238E27FC236}">
              <a16:creationId xmlns:a16="http://schemas.microsoft.com/office/drawing/2014/main" id="{FDBFEED0-0C51-4541-B438-8FA5A9391C32}"/>
            </a:ext>
          </a:extLst>
        </xdr:cNvPr>
        <xdr:cNvSpPr txBox="1"/>
      </xdr:nvSpPr>
      <xdr:spPr>
        <a:xfrm>
          <a:off x="15563850" y="5876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11289</xdr:rowOff>
    </xdr:from>
    <xdr:to>
      <xdr:col>81</xdr:col>
      <xdr:colOff>133350</xdr:colOff>
      <xdr:row>37</xdr:row>
      <xdr:rowOff>11289</xdr:rowOff>
    </xdr:to>
    <xdr:cxnSp macro="">
      <xdr:nvCxnSpPr>
        <xdr:cNvPr id="377" name="直線コネクタ 376">
          <a:extLst>
            <a:ext uri="{FF2B5EF4-FFF2-40B4-BE49-F238E27FC236}">
              <a16:creationId xmlns:a16="http://schemas.microsoft.com/office/drawing/2014/main" id="{A48AB25A-C009-47D2-9705-9FBBAF3E06D5}"/>
            </a:ext>
          </a:extLst>
        </xdr:cNvPr>
        <xdr:cNvCxnSpPr/>
      </xdr:nvCxnSpPr>
      <xdr:spPr>
        <a:xfrm>
          <a:off x="15405100" y="61199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27517</xdr:rowOff>
    </xdr:from>
    <xdr:to>
      <xdr:col>81</xdr:col>
      <xdr:colOff>44450</xdr:colOff>
      <xdr:row>38</xdr:row>
      <xdr:rowOff>27517</xdr:rowOff>
    </xdr:to>
    <xdr:cxnSp macro="">
      <xdr:nvCxnSpPr>
        <xdr:cNvPr id="378" name="直線コネクタ 377">
          <a:extLst>
            <a:ext uri="{FF2B5EF4-FFF2-40B4-BE49-F238E27FC236}">
              <a16:creationId xmlns:a16="http://schemas.microsoft.com/office/drawing/2014/main" id="{51A367DF-C122-4236-A8D9-3587D42F229A}"/>
            </a:ext>
          </a:extLst>
        </xdr:cNvPr>
        <xdr:cNvCxnSpPr/>
      </xdr:nvCxnSpPr>
      <xdr:spPr>
        <a:xfrm>
          <a:off x="14712950" y="6301317"/>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155522</xdr:rowOff>
    </xdr:from>
    <xdr:ext cx="762000" cy="259045"/>
    <xdr:sp macro="" textlink="">
      <xdr:nvSpPr>
        <xdr:cNvPr id="379" name="公債費負担の状況平均値テキスト">
          <a:extLst>
            <a:ext uri="{FF2B5EF4-FFF2-40B4-BE49-F238E27FC236}">
              <a16:creationId xmlns:a16="http://schemas.microsoft.com/office/drawing/2014/main" id="{D39CEEE2-BD5A-4E87-8570-BBF847F7DF82}"/>
            </a:ext>
          </a:extLst>
        </xdr:cNvPr>
        <xdr:cNvSpPr txBox="1"/>
      </xdr:nvSpPr>
      <xdr:spPr>
        <a:xfrm>
          <a:off x="15563850" y="6759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11995</xdr:rowOff>
    </xdr:from>
    <xdr:to>
      <xdr:col>81</xdr:col>
      <xdr:colOff>95250</xdr:colOff>
      <xdr:row>41</xdr:row>
      <xdr:rowOff>113595</xdr:rowOff>
    </xdr:to>
    <xdr:sp macro="" textlink="">
      <xdr:nvSpPr>
        <xdr:cNvPr id="380" name="フローチャート: 判断 379">
          <a:extLst>
            <a:ext uri="{FF2B5EF4-FFF2-40B4-BE49-F238E27FC236}">
              <a16:creationId xmlns:a16="http://schemas.microsoft.com/office/drawing/2014/main" id="{A84E4358-5C1D-4FB5-8538-75B30BF236F0}"/>
            </a:ext>
          </a:extLst>
        </xdr:cNvPr>
        <xdr:cNvSpPr/>
      </xdr:nvSpPr>
      <xdr:spPr>
        <a:xfrm>
          <a:off x="15430500" y="678109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14111</xdr:rowOff>
    </xdr:from>
    <xdr:to>
      <xdr:col>77</xdr:col>
      <xdr:colOff>44450</xdr:colOff>
      <xdr:row>38</xdr:row>
      <xdr:rowOff>27517</xdr:rowOff>
    </xdr:to>
    <xdr:cxnSp macro="">
      <xdr:nvCxnSpPr>
        <xdr:cNvPr id="381" name="直線コネクタ 380">
          <a:extLst>
            <a:ext uri="{FF2B5EF4-FFF2-40B4-BE49-F238E27FC236}">
              <a16:creationId xmlns:a16="http://schemas.microsoft.com/office/drawing/2014/main" id="{1676FD07-6F85-44E7-90E2-01D10F8BA7FC}"/>
            </a:ext>
          </a:extLst>
        </xdr:cNvPr>
        <xdr:cNvCxnSpPr/>
      </xdr:nvCxnSpPr>
      <xdr:spPr>
        <a:xfrm>
          <a:off x="13906500" y="6287911"/>
          <a:ext cx="80645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52211</xdr:rowOff>
    </xdr:from>
    <xdr:to>
      <xdr:col>77</xdr:col>
      <xdr:colOff>95250</xdr:colOff>
      <xdr:row>41</xdr:row>
      <xdr:rowOff>153811</xdr:rowOff>
    </xdr:to>
    <xdr:sp macro="" textlink="">
      <xdr:nvSpPr>
        <xdr:cNvPr id="382" name="フローチャート: 判断 381">
          <a:extLst>
            <a:ext uri="{FF2B5EF4-FFF2-40B4-BE49-F238E27FC236}">
              <a16:creationId xmlns:a16="http://schemas.microsoft.com/office/drawing/2014/main" id="{56F1A3F4-69B0-454C-B515-F43F473C19C0}"/>
            </a:ext>
          </a:extLst>
        </xdr:cNvPr>
        <xdr:cNvSpPr/>
      </xdr:nvSpPr>
      <xdr:spPr>
        <a:xfrm>
          <a:off x="14668500" y="6821311"/>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138588</xdr:rowOff>
    </xdr:from>
    <xdr:ext cx="736600" cy="259045"/>
    <xdr:sp macro="" textlink="">
      <xdr:nvSpPr>
        <xdr:cNvPr id="383" name="テキスト ボックス 382">
          <a:extLst>
            <a:ext uri="{FF2B5EF4-FFF2-40B4-BE49-F238E27FC236}">
              <a16:creationId xmlns:a16="http://schemas.microsoft.com/office/drawing/2014/main" id="{3557857B-EB5F-4CD2-8DB0-C8322C9DD6CC}"/>
            </a:ext>
          </a:extLst>
        </xdr:cNvPr>
        <xdr:cNvSpPr txBox="1"/>
      </xdr:nvSpPr>
      <xdr:spPr>
        <a:xfrm>
          <a:off x="14370050" y="6907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14111</xdr:rowOff>
    </xdr:from>
    <xdr:to>
      <xdr:col>72</xdr:col>
      <xdr:colOff>203200</xdr:colOff>
      <xdr:row>38</xdr:row>
      <xdr:rowOff>27517</xdr:rowOff>
    </xdr:to>
    <xdr:cxnSp macro="">
      <xdr:nvCxnSpPr>
        <xdr:cNvPr id="384" name="直線コネクタ 383">
          <a:extLst>
            <a:ext uri="{FF2B5EF4-FFF2-40B4-BE49-F238E27FC236}">
              <a16:creationId xmlns:a16="http://schemas.microsoft.com/office/drawing/2014/main" id="{AC7A7B1B-4835-45E2-97FF-299657B5BB85}"/>
            </a:ext>
          </a:extLst>
        </xdr:cNvPr>
        <xdr:cNvCxnSpPr/>
      </xdr:nvCxnSpPr>
      <xdr:spPr>
        <a:xfrm flipV="1">
          <a:off x="13106400" y="6287911"/>
          <a:ext cx="8001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79022</xdr:rowOff>
    </xdr:from>
    <xdr:to>
      <xdr:col>73</xdr:col>
      <xdr:colOff>44450</xdr:colOff>
      <xdr:row>42</xdr:row>
      <xdr:rowOff>9172</xdr:rowOff>
    </xdr:to>
    <xdr:sp macro="" textlink="">
      <xdr:nvSpPr>
        <xdr:cNvPr id="385" name="フローチャート: 判断 384">
          <a:extLst>
            <a:ext uri="{FF2B5EF4-FFF2-40B4-BE49-F238E27FC236}">
              <a16:creationId xmlns:a16="http://schemas.microsoft.com/office/drawing/2014/main" id="{CEB54649-29AC-4278-A87B-D78D915FC9E1}"/>
            </a:ext>
          </a:extLst>
        </xdr:cNvPr>
        <xdr:cNvSpPr/>
      </xdr:nvSpPr>
      <xdr:spPr>
        <a:xfrm>
          <a:off x="13868400" y="684812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165399</xdr:rowOff>
    </xdr:from>
    <xdr:ext cx="762000" cy="259045"/>
    <xdr:sp macro="" textlink="">
      <xdr:nvSpPr>
        <xdr:cNvPr id="386" name="テキスト ボックス 385">
          <a:extLst>
            <a:ext uri="{FF2B5EF4-FFF2-40B4-BE49-F238E27FC236}">
              <a16:creationId xmlns:a16="http://schemas.microsoft.com/office/drawing/2014/main" id="{45CC6C50-5D28-4C74-8930-67702CFA48C0}"/>
            </a:ext>
          </a:extLst>
        </xdr:cNvPr>
        <xdr:cNvSpPr txBox="1"/>
      </xdr:nvSpPr>
      <xdr:spPr>
        <a:xfrm>
          <a:off x="13557250" y="6934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27517</xdr:rowOff>
    </xdr:from>
    <xdr:to>
      <xdr:col>68</xdr:col>
      <xdr:colOff>152400</xdr:colOff>
      <xdr:row>38</xdr:row>
      <xdr:rowOff>27517</xdr:rowOff>
    </xdr:to>
    <xdr:cxnSp macro="">
      <xdr:nvCxnSpPr>
        <xdr:cNvPr id="387" name="直線コネクタ 386">
          <a:extLst>
            <a:ext uri="{FF2B5EF4-FFF2-40B4-BE49-F238E27FC236}">
              <a16:creationId xmlns:a16="http://schemas.microsoft.com/office/drawing/2014/main" id="{B3A5E41E-0EED-4162-8414-774185CBD2F9}"/>
            </a:ext>
          </a:extLst>
        </xdr:cNvPr>
        <xdr:cNvCxnSpPr/>
      </xdr:nvCxnSpPr>
      <xdr:spPr>
        <a:xfrm>
          <a:off x="12293600" y="6301317"/>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79022</xdr:rowOff>
    </xdr:from>
    <xdr:to>
      <xdr:col>68</xdr:col>
      <xdr:colOff>203200</xdr:colOff>
      <xdr:row>42</xdr:row>
      <xdr:rowOff>9172</xdr:rowOff>
    </xdr:to>
    <xdr:sp macro="" textlink="">
      <xdr:nvSpPr>
        <xdr:cNvPr id="388" name="フローチャート: 判断 387">
          <a:extLst>
            <a:ext uri="{FF2B5EF4-FFF2-40B4-BE49-F238E27FC236}">
              <a16:creationId xmlns:a16="http://schemas.microsoft.com/office/drawing/2014/main" id="{52805B18-E347-49D2-B615-F2DE3A7B49B6}"/>
            </a:ext>
          </a:extLst>
        </xdr:cNvPr>
        <xdr:cNvSpPr/>
      </xdr:nvSpPr>
      <xdr:spPr>
        <a:xfrm>
          <a:off x="13055600" y="6848122"/>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165399</xdr:rowOff>
    </xdr:from>
    <xdr:ext cx="762000" cy="259045"/>
    <xdr:sp macro="" textlink="">
      <xdr:nvSpPr>
        <xdr:cNvPr id="389" name="テキスト ボックス 388">
          <a:extLst>
            <a:ext uri="{FF2B5EF4-FFF2-40B4-BE49-F238E27FC236}">
              <a16:creationId xmlns:a16="http://schemas.microsoft.com/office/drawing/2014/main" id="{9C7E6126-AFF6-4AFE-AD17-9F28435538EE}"/>
            </a:ext>
          </a:extLst>
        </xdr:cNvPr>
        <xdr:cNvSpPr txBox="1"/>
      </xdr:nvSpPr>
      <xdr:spPr>
        <a:xfrm>
          <a:off x="12763500" y="6934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1411</xdr:rowOff>
    </xdr:from>
    <xdr:to>
      <xdr:col>64</xdr:col>
      <xdr:colOff>152400</xdr:colOff>
      <xdr:row>42</xdr:row>
      <xdr:rowOff>103011</xdr:rowOff>
    </xdr:to>
    <xdr:sp macro="" textlink="">
      <xdr:nvSpPr>
        <xdr:cNvPr id="390" name="フローチャート: 判断 389">
          <a:extLst>
            <a:ext uri="{FF2B5EF4-FFF2-40B4-BE49-F238E27FC236}">
              <a16:creationId xmlns:a16="http://schemas.microsoft.com/office/drawing/2014/main" id="{E3DA3412-C9DB-4E32-936C-2CB777311346}"/>
            </a:ext>
          </a:extLst>
        </xdr:cNvPr>
        <xdr:cNvSpPr/>
      </xdr:nvSpPr>
      <xdr:spPr>
        <a:xfrm>
          <a:off x="12242800" y="6935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87788</xdr:rowOff>
    </xdr:from>
    <xdr:ext cx="762000" cy="259045"/>
    <xdr:sp macro="" textlink="">
      <xdr:nvSpPr>
        <xdr:cNvPr id="391" name="テキスト ボックス 390">
          <a:extLst>
            <a:ext uri="{FF2B5EF4-FFF2-40B4-BE49-F238E27FC236}">
              <a16:creationId xmlns:a16="http://schemas.microsoft.com/office/drawing/2014/main" id="{640F6002-16AA-422A-8A98-960FF5D01540}"/>
            </a:ext>
          </a:extLst>
        </xdr:cNvPr>
        <xdr:cNvSpPr txBox="1"/>
      </xdr:nvSpPr>
      <xdr:spPr>
        <a:xfrm>
          <a:off x="11950700" y="702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8C79A7DF-8BDC-4F0E-BD3D-8E1B30266F72}"/>
            </a:ext>
          </a:extLst>
        </xdr:cNvPr>
        <xdr:cNvSpPr txBox="1"/>
      </xdr:nvSpPr>
      <xdr:spPr>
        <a:xfrm>
          <a:off x="15278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6F4FF3E-9446-44F0-BAAD-A3ACE809D858}"/>
            </a:ext>
          </a:extLst>
        </xdr:cNvPr>
        <xdr:cNvSpPr txBox="1"/>
      </xdr:nvSpPr>
      <xdr:spPr>
        <a:xfrm>
          <a:off x="14516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5A2C88CD-16FE-4017-BB82-9DDB2DA363FD}"/>
            </a:ext>
          </a:extLst>
        </xdr:cNvPr>
        <xdr:cNvSpPr txBox="1"/>
      </xdr:nvSpPr>
      <xdr:spPr>
        <a:xfrm>
          <a:off x="1371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2F513760-FBAF-4659-8473-476CC3ECB063}"/>
            </a:ext>
          </a:extLst>
        </xdr:cNvPr>
        <xdr:cNvSpPr txBox="1"/>
      </xdr:nvSpPr>
      <xdr:spPr>
        <a:xfrm>
          <a:off x="129095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4448D286-8A7A-4838-B7FC-282F20F52B46}"/>
            </a:ext>
          </a:extLst>
        </xdr:cNvPr>
        <xdr:cNvSpPr txBox="1"/>
      </xdr:nvSpPr>
      <xdr:spPr>
        <a:xfrm>
          <a:off x="120967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148167</xdr:rowOff>
    </xdr:from>
    <xdr:to>
      <xdr:col>81</xdr:col>
      <xdr:colOff>95250</xdr:colOff>
      <xdr:row>38</xdr:row>
      <xdr:rowOff>78316</xdr:rowOff>
    </xdr:to>
    <xdr:sp macro="" textlink="">
      <xdr:nvSpPr>
        <xdr:cNvPr id="397" name="楕円 396">
          <a:extLst>
            <a:ext uri="{FF2B5EF4-FFF2-40B4-BE49-F238E27FC236}">
              <a16:creationId xmlns:a16="http://schemas.microsoft.com/office/drawing/2014/main" id="{591BC962-9D7C-4D51-8C1B-D8E5A354C8E1}"/>
            </a:ext>
          </a:extLst>
        </xdr:cNvPr>
        <xdr:cNvSpPr/>
      </xdr:nvSpPr>
      <xdr:spPr>
        <a:xfrm>
          <a:off x="15430500" y="6256867"/>
          <a:ext cx="95250" cy="9524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164694</xdr:rowOff>
    </xdr:from>
    <xdr:ext cx="762000" cy="259045"/>
    <xdr:sp macro="" textlink="">
      <xdr:nvSpPr>
        <xdr:cNvPr id="398" name="公債費負担の状況該当値テキスト">
          <a:extLst>
            <a:ext uri="{FF2B5EF4-FFF2-40B4-BE49-F238E27FC236}">
              <a16:creationId xmlns:a16="http://schemas.microsoft.com/office/drawing/2014/main" id="{ABD11E60-420F-4FE9-A59A-BB85C5184BE0}"/>
            </a:ext>
          </a:extLst>
        </xdr:cNvPr>
        <xdr:cNvSpPr txBox="1"/>
      </xdr:nvSpPr>
      <xdr:spPr>
        <a:xfrm>
          <a:off x="15563850" y="6108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148167</xdr:rowOff>
    </xdr:from>
    <xdr:to>
      <xdr:col>77</xdr:col>
      <xdr:colOff>95250</xdr:colOff>
      <xdr:row>38</xdr:row>
      <xdr:rowOff>78316</xdr:rowOff>
    </xdr:to>
    <xdr:sp macro="" textlink="">
      <xdr:nvSpPr>
        <xdr:cNvPr id="399" name="楕円 398">
          <a:extLst>
            <a:ext uri="{FF2B5EF4-FFF2-40B4-BE49-F238E27FC236}">
              <a16:creationId xmlns:a16="http://schemas.microsoft.com/office/drawing/2014/main" id="{568559E8-F5BA-4617-A44C-306FCADBC187}"/>
            </a:ext>
          </a:extLst>
        </xdr:cNvPr>
        <xdr:cNvSpPr/>
      </xdr:nvSpPr>
      <xdr:spPr>
        <a:xfrm>
          <a:off x="14668500" y="6256867"/>
          <a:ext cx="95250" cy="9524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88494</xdr:rowOff>
    </xdr:from>
    <xdr:ext cx="736600" cy="259045"/>
    <xdr:sp macro="" textlink="">
      <xdr:nvSpPr>
        <xdr:cNvPr id="400" name="テキスト ボックス 399">
          <a:extLst>
            <a:ext uri="{FF2B5EF4-FFF2-40B4-BE49-F238E27FC236}">
              <a16:creationId xmlns:a16="http://schemas.microsoft.com/office/drawing/2014/main" id="{6B421940-4DEB-44E8-AAE5-86E53C298E8C}"/>
            </a:ext>
          </a:extLst>
        </xdr:cNvPr>
        <xdr:cNvSpPr txBox="1"/>
      </xdr:nvSpPr>
      <xdr:spPr>
        <a:xfrm>
          <a:off x="14370050" y="603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134761</xdr:rowOff>
    </xdr:from>
    <xdr:to>
      <xdr:col>73</xdr:col>
      <xdr:colOff>44450</xdr:colOff>
      <xdr:row>38</xdr:row>
      <xdr:rowOff>64911</xdr:rowOff>
    </xdr:to>
    <xdr:sp macro="" textlink="">
      <xdr:nvSpPr>
        <xdr:cNvPr id="401" name="楕円 400">
          <a:extLst>
            <a:ext uri="{FF2B5EF4-FFF2-40B4-BE49-F238E27FC236}">
              <a16:creationId xmlns:a16="http://schemas.microsoft.com/office/drawing/2014/main" id="{2B88D3AC-79FD-4B30-B2FA-C8FEF223E809}"/>
            </a:ext>
          </a:extLst>
        </xdr:cNvPr>
        <xdr:cNvSpPr/>
      </xdr:nvSpPr>
      <xdr:spPr>
        <a:xfrm>
          <a:off x="13868400" y="624346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75088</xdr:rowOff>
    </xdr:from>
    <xdr:ext cx="762000" cy="259045"/>
    <xdr:sp macro="" textlink="">
      <xdr:nvSpPr>
        <xdr:cNvPr id="402" name="テキスト ボックス 401">
          <a:extLst>
            <a:ext uri="{FF2B5EF4-FFF2-40B4-BE49-F238E27FC236}">
              <a16:creationId xmlns:a16="http://schemas.microsoft.com/office/drawing/2014/main" id="{154339FB-1C0B-4858-9B4C-52A1183DA048}"/>
            </a:ext>
          </a:extLst>
        </xdr:cNvPr>
        <xdr:cNvSpPr txBox="1"/>
      </xdr:nvSpPr>
      <xdr:spPr>
        <a:xfrm>
          <a:off x="13557250" y="601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148167</xdr:rowOff>
    </xdr:from>
    <xdr:to>
      <xdr:col>68</xdr:col>
      <xdr:colOff>203200</xdr:colOff>
      <xdr:row>38</xdr:row>
      <xdr:rowOff>78316</xdr:rowOff>
    </xdr:to>
    <xdr:sp macro="" textlink="">
      <xdr:nvSpPr>
        <xdr:cNvPr id="403" name="楕円 402">
          <a:extLst>
            <a:ext uri="{FF2B5EF4-FFF2-40B4-BE49-F238E27FC236}">
              <a16:creationId xmlns:a16="http://schemas.microsoft.com/office/drawing/2014/main" id="{5881B91B-E1E3-4691-8BA0-F4C246C6BF0F}"/>
            </a:ext>
          </a:extLst>
        </xdr:cNvPr>
        <xdr:cNvSpPr/>
      </xdr:nvSpPr>
      <xdr:spPr>
        <a:xfrm>
          <a:off x="13055600" y="6256867"/>
          <a:ext cx="88900" cy="9524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88494</xdr:rowOff>
    </xdr:from>
    <xdr:ext cx="762000" cy="259045"/>
    <xdr:sp macro="" textlink="">
      <xdr:nvSpPr>
        <xdr:cNvPr id="404" name="テキスト ボックス 403">
          <a:extLst>
            <a:ext uri="{FF2B5EF4-FFF2-40B4-BE49-F238E27FC236}">
              <a16:creationId xmlns:a16="http://schemas.microsoft.com/office/drawing/2014/main" id="{39EB196B-564F-4104-A31D-CEC18C170A78}"/>
            </a:ext>
          </a:extLst>
        </xdr:cNvPr>
        <xdr:cNvSpPr txBox="1"/>
      </xdr:nvSpPr>
      <xdr:spPr>
        <a:xfrm>
          <a:off x="12763500" y="603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148167</xdr:rowOff>
    </xdr:from>
    <xdr:to>
      <xdr:col>64</xdr:col>
      <xdr:colOff>152400</xdr:colOff>
      <xdr:row>38</xdr:row>
      <xdr:rowOff>78316</xdr:rowOff>
    </xdr:to>
    <xdr:sp macro="" textlink="">
      <xdr:nvSpPr>
        <xdr:cNvPr id="405" name="楕円 404">
          <a:extLst>
            <a:ext uri="{FF2B5EF4-FFF2-40B4-BE49-F238E27FC236}">
              <a16:creationId xmlns:a16="http://schemas.microsoft.com/office/drawing/2014/main" id="{05AABC4A-5B48-44D1-ACB5-173B79525A32}"/>
            </a:ext>
          </a:extLst>
        </xdr:cNvPr>
        <xdr:cNvSpPr/>
      </xdr:nvSpPr>
      <xdr:spPr>
        <a:xfrm>
          <a:off x="12242800" y="6256867"/>
          <a:ext cx="101600" cy="9524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88494</xdr:rowOff>
    </xdr:from>
    <xdr:ext cx="762000" cy="259045"/>
    <xdr:sp macro="" textlink="">
      <xdr:nvSpPr>
        <xdr:cNvPr id="406" name="テキスト ボックス 405">
          <a:extLst>
            <a:ext uri="{FF2B5EF4-FFF2-40B4-BE49-F238E27FC236}">
              <a16:creationId xmlns:a16="http://schemas.microsoft.com/office/drawing/2014/main" id="{BEDFD332-14B2-4076-B39F-42E1BA40F368}"/>
            </a:ext>
          </a:extLst>
        </xdr:cNvPr>
        <xdr:cNvSpPr txBox="1"/>
      </xdr:nvSpPr>
      <xdr:spPr>
        <a:xfrm>
          <a:off x="11950700" y="603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E5425DA4-E7A6-4A47-85B2-9858D28E1C07}"/>
            </a:ext>
          </a:extLst>
        </xdr:cNvPr>
        <xdr:cNvSpPr/>
      </xdr:nvSpPr>
      <xdr:spPr>
        <a:xfrm>
          <a:off x="11664950" y="1162050"/>
          <a:ext cx="46228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595A89BE-924F-458D-A2CF-A655D33FFF41}"/>
            </a:ext>
          </a:extLst>
        </xdr:cNvPr>
        <xdr:cNvSpPr txBox="1"/>
      </xdr:nvSpPr>
      <xdr:spPr>
        <a:xfrm>
          <a:off x="12520280" y="15113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304C5737-46FA-486F-8BA7-8815B9EB3A63}"/>
            </a:ext>
          </a:extLst>
        </xdr:cNvPr>
        <xdr:cNvSpPr txBox="1"/>
      </xdr:nvSpPr>
      <xdr:spPr>
        <a:xfrm>
          <a:off x="13933820" y="14859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DA5A12B2-4FD3-4E94-A86E-3BB79282BFE1}"/>
            </a:ext>
          </a:extLst>
        </xdr:cNvPr>
        <xdr:cNvSpPr/>
      </xdr:nvSpPr>
      <xdr:spPr>
        <a:xfrm>
          <a:off x="16351250" y="14097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5EE0925B-1C96-4883-8EE7-14215B26C086}"/>
            </a:ext>
          </a:extLst>
        </xdr:cNvPr>
        <xdr:cNvSpPr/>
      </xdr:nvSpPr>
      <xdr:spPr>
        <a:xfrm>
          <a:off x="16351250" y="15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7BBF46E0-2CD1-4AF1-9C13-3090A024EF34}"/>
            </a:ext>
          </a:extLst>
        </xdr:cNvPr>
        <xdr:cNvSpPr/>
      </xdr:nvSpPr>
      <xdr:spPr>
        <a:xfrm>
          <a:off x="1784985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78157758-15DA-41F2-9F4A-1C73339FFED4}"/>
            </a:ext>
          </a:extLst>
        </xdr:cNvPr>
        <xdr:cNvSpPr/>
      </xdr:nvSpPr>
      <xdr:spPr>
        <a:xfrm>
          <a:off x="1784985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1BA988AD-6098-4DD5-BA87-23B870BE44B4}"/>
            </a:ext>
          </a:extLst>
        </xdr:cNvPr>
        <xdr:cNvSpPr/>
      </xdr:nvSpPr>
      <xdr:spPr>
        <a:xfrm>
          <a:off x="1917700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DE0DB711-2732-41A2-BDED-5A5CD7C8C48B}"/>
            </a:ext>
          </a:extLst>
        </xdr:cNvPr>
        <xdr:cNvSpPr/>
      </xdr:nvSpPr>
      <xdr:spPr>
        <a:xfrm>
          <a:off x="1917700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DAEEF071-95FD-47D0-958D-2CF96CE4B2D9}"/>
            </a:ext>
          </a:extLst>
        </xdr:cNvPr>
        <xdr:cNvSpPr/>
      </xdr:nvSpPr>
      <xdr:spPr>
        <a:xfrm>
          <a:off x="11664950" y="18986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11E1047F-FFDD-4042-9684-82EEAE692813}"/>
            </a:ext>
          </a:extLst>
        </xdr:cNvPr>
        <xdr:cNvSpPr/>
      </xdr:nvSpPr>
      <xdr:spPr>
        <a:xfrm>
          <a:off x="16459200" y="18986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72BCACF7-9D29-4DC3-8E72-C6F8B852F1EB}"/>
            </a:ext>
          </a:extLst>
        </xdr:cNvPr>
        <xdr:cNvSpPr/>
      </xdr:nvSpPr>
      <xdr:spPr>
        <a:xfrm>
          <a:off x="16459200" y="189865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3B8FEC0C-DAE0-4C0E-9EE9-E26E47682616}"/>
            </a:ext>
          </a:extLst>
        </xdr:cNvPr>
        <xdr:cNvSpPr txBox="1"/>
      </xdr:nvSpPr>
      <xdr:spPr>
        <a:xfrm>
          <a:off x="16573500" y="22034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将来負担比率については、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分母である標準財政規模が大幅に減額した一方で、分子についても、財政調整基金等の充当可能基金額の増加等により、分子全体が大幅に減少したため、前年度と比較すると１２．２ポイント減少の２．０％となった。</a:t>
          </a:r>
          <a:b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b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下回っている主な要因としては、市債の発行に当たっては、元利償還金に対する地方交付税措置のある有利な起債を活用してきたことが挙げられるが、引き続き、将来にわたり持続可能な財政運営に努め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C5DCB4A1-AA10-4E4C-A8DB-99ACBAF43758}"/>
            </a:ext>
          </a:extLst>
        </xdr:cNvPr>
        <xdr:cNvSpPr txBox="1"/>
      </xdr:nvSpPr>
      <xdr:spPr>
        <a:xfrm>
          <a:off x="11626850" y="1714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9BD16015-3E2F-4FDE-90D0-9D25B5657B6F}"/>
            </a:ext>
          </a:extLst>
        </xdr:cNvPr>
        <xdr:cNvCxnSpPr/>
      </xdr:nvCxnSpPr>
      <xdr:spPr>
        <a:xfrm>
          <a:off x="11664950" y="4222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403C63FD-4044-4C02-9228-E19B5388A282}"/>
            </a:ext>
          </a:extLst>
        </xdr:cNvPr>
        <xdr:cNvSpPr txBox="1"/>
      </xdr:nvSpPr>
      <xdr:spPr>
        <a:xfrm>
          <a:off x="10979150" y="408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a:extLst>
            <a:ext uri="{FF2B5EF4-FFF2-40B4-BE49-F238E27FC236}">
              <a16:creationId xmlns:a16="http://schemas.microsoft.com/office/drawing/2014/main" id="{3DA45646-3947-42D1-98E0-41B579688211}"/>
            </a:ext>
          </a:extLst>
        </xdr:cNvPr>
        <xdr:cNvCxnSpPr/>
      </xdr:nvCxnSpPr>
      <xdr:spPr>
        <a:xfrm>
          <a:off x="11664950" y="38332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a:extLst>
            <a:ext uri="{FF2B5EF4-FFF2-40B4-BE49-F238E27FC236}">
              <a16:creationId xmlns:a16="http://schemas.microsoft.com/office/drawing/2014/main" id="{AEE183EB-AC24-4F4B-9894-077977C6D414}"/>
            </a:ext>
          </a:extLst>
        </xdr:cNvPr>
        <xdr:cNvSpPr txBox="1"/>
      </xdr:nvSpPr>
      <xdr:spPr>
        <a:xfrm>
          <a:off x="10979150" y="369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a:extLst>
            <a:ext uri="{FF2B5EF4-FFF2-40B4-BE49-F238E27FC236}">
              <a16:creationId xmlns:a16="http://schemas.microsoft.com/office/drawing/2014/main" id="{A25E5F83-B7F8-4E8A-ADD9-F27AE30E5747}"/>
            </a:ext>
          </a:extLst>
        </xdr:cNvPr>
        <xdr:cNvCxnSpPr/>
      </xdr:nvCxnSpPr>
      <xdr:spPr>
        <a:xfrm>
          <a:off x="11664950" y="34501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a:extLst>
            <a:ext uri="{FF2B5EF4-FFF2-40B4-BE49-F238E27FC236}">
              <a16:creationId xmlns:a16="http://schemas.microsoft.com/office/drawing/2014/main" id="{E27E3412-DB8C-4293-BA9E-6A1805D3AFA0}"/>
            </a:ext>
          </a:extLst>
        </xdr:cNvPr>
        <xdr:cNvSpPr txBox="1"/>
      </xdr:nvSpPr>
      <xdr:spPr>
        <a:xfrm>
          <a:off x="10979150" y="330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a:extLst>
            <a:ext uri="{FF2B5EF4-FFF2-40B4-BE49-F238E27FC236}">
              <a16:creationId xmlns:a16="http://schemas.microsoft.com/office/drawing/2014/main" id="{73A84230-AD55-4587-A438-1735C6EA86FF}"/>
            </a:ext>
          </a:extLst>
        </xdr:cNvPr>
        <xdr:cNvCxnSpPr/>
      </xdr:nvCxnSpPr>
      <xdr:spPr>
        <a:xfrm>
          <a:off x="11664950" y="30607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a:extLst>
            <a:ext uri="{FF2B5EF4-FFF2-40B4-BE49-F238E27FC236}">
              <a16:creationId xmlns:a16="http://schemas.microsoft.com/office/drawing/2014/main" id="{D68D7088-ABBA-4838-B88C-196F76A7DA02}"/>
            </a:ext>
          </a:extLst>
        </xdr:cNvPr>
        <xdr:cNvSpPr txBox="1"/>
      </xdr:nvSpPr>
      <xdr:spPr>
        <a:xfrm>
          <a:off x="10979150" y="292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a:extLst>
            <a:ext uri="{FF2B5EF4-FFF2-40B4-BE49-F238E27FC236}">
              <a16:creationId xmlns:a16="http://schemas.microsoft.com/office/drawing/2014/main" id="{4880F358-32DE-4BD0-954E-D768BD954FA4}"/>
            </a:ext>
          </a:extLst>
        </xdr:cNvPr>
        <xdr:cNvCxnSpPr/>
      </xdr:nvCxnSpPr>
      <xdr:spPr>
        <a:xfrm>
          <a:off x="11664950" y="2671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a:extLst>
            <a:ext uri="{FF2B5EF4-FFF2-40B4-BE49-F238E27FC236}">
              <a16:creationId xmlns:a16="http://schemas.microsoft.com/office/drawing/2014/main" id="{36E971D9-2886-4879-8953-AFCD21A3CA63}"/>
            </a:ext>
          </a:extLst>
        </xdr:cNvPr>
        <xdr:cNvSpPr txBox="1"/>
      </xdr:nvSpPr>
      <xdr:spPr>
        <a:xfrm>
          <a:off x="10979150" y="253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a:extLst>
            <a:ext uri="{FF2B5EF4-FFF2-40B4-BE49-F238E27FC236}">
              <a16:creationId xmlns:a16="http://schemas.microsoft.com/office/drawing/2014/main" id="{D056EFE7-5469-4FE1-914E-D9766F9606AA}"/>
            </a:ext>
          </a:extLst>
        </xdr:cNvPr>
        <xdr:cNvCxnSpPr/>
      </xdr:nvCxnSpPr>
      <xdr:spPr>
        <a:xfrm>
          <a:off x="11664950" y="2288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a:extLst>
            <a:ext uri="{FF2B5EF4-FFF2-40B4-BE49-F238E27FC236}">
              <a16:creationId xmlns:a16="http://schemas.microsoft.com/office/drawing/2014/main" id="{71B26644-2DD3-4697-BBF8-4A2DF9F041CB}"/>
            </a:ext>
          </a:extLst>
        </xdr:cNvPr>
        <xdr:cNvSpPr txBox="1"/>
      </xdr:nvSpPr>
      <xdr:spPr>
        <a:xfrm>
          <a:off x="10979150" y="2145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A3D1831A-F367-4838-8A92-2C406382B9F7}"/>
            </a:ext>
          </a:extLst>
        </xdr:cNvPr>
        <xdr:cNvCxnSpPr/>
      </xdr:nvCxnSpPr>
      <xdr:spPr>
        <a:xfrm>
          <a:off x="11664950" y="1898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5A1F89A6-73E0-46A3-8211-C86265958B13}"/>
            </a:ext>
          </a:extLst>
        </xdr:cNvPr>
        <xdr:cNvSpPr/>
      </xdr:nvSpPr>
      <xdr:spPr>
        <a:xfrm>
          <a:off x="11664950" y="18986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95758</xdr:rowOff>
    </xdr:to>
    <xdr:cxnSp macro="">
      <xdr:nvCxnSpPr>
        <xdr:cNvPr id="435" name="直線コネクタ 434">
          <a:extLst>
            <a:ext uri="{FF2B5EF4-FFF2-40B4-BE49-F238E27FC236}">
              <a16:creationId xmlns:a16="http://schemas.microsoft.com/office/drawing/2014/main" id="{FE178777-F2A2-445D-8FE8-B80F1DFDDA3F}"/>
            </a:ext>
          </a:extLst>
        </xdr:cNvPr>
        <xdr:cNvCxnSpPr/>
      </xdr:nvCxnSpPr>
      <xdr:spPr>
        <a:xfrm flipV="1">
          <a:off x="15474950" y="2288117"/>
          <a:ext cx="0" cy="1274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67835</xdr:rowOff>
    </xdr:from>
    <xdr:ext cx="762000" cy="259045"/>
    <xdr:sp macro="" textlink="">
      <xdr:nvSpPr>
        <xdr:cNvPr id="436" name="将来負担の状況最小値テキスト">
          <a:extLst>
            <a:ext uri="{FF2B5EF4-FFF2-40B4-BE49-F238E27FC236}">
              <a16:creationId xmlns:a16="http://schemas.microsoft.com/office/drawing/2014/main" id="{655ED14F-327B-4AF6-A763-A8902BEA098F}"/>
            </a:ext>
          </a:extLst>
        </xdr:cNvPr>
        <xdr:cNvSpPr txBox="1"/>
      </xdr:nvSpPr>
      <xdr:spPr>
        <a:xfrm>
          <a:off x="15563850" y="3534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95758</xdr:rowOff>
    </xdr:from>
    <xdr:to>
      <xdr:col>81</xdr:col>
      <xdr:colOff>133350</xdr:colOff>
      <xdr:row>21</xdr:row>
      <xdr:rowOff>95758</xdr:rowOff>
    </xdr:to>
    <xdr:cxnSp macro="">
      <xdr:nvCxnSpPr>
        <xdr:cNvPr id="437" name="直線コネクタ 436">
          <a:extLst>
            <a:ext uri="{FF2B5EF4-FFF2-40B4-BE49-F238E27FC236}">
              <a16:creationId xmlns:a16="http://schemas.microsoft.com/office/drawing/2014/main" id="{08CD3240-D6EE-460F-9357-0FE68FABF7E0}"/>
            </a:ext>
          </a:extLst>
        </xdr:cNvPr>
        <xdr:cNvCxnSpPr/>
      </xdr:nvCxnSpPr>
      <xdr:spPr>
        <a:xfrm>
          <a:off x="15405100" y="35628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8" name="将来負担の状況最大値テキスト">
          <a:extLst>
            <a:ext uri="{FF2B5EF4-FFF2-40B4-BE49-F238E27FC236}">
              <a16:creationId xmlns:a16="http://schemas.microsoft.com/office/drawing/2014/main" id="{8165909D-C99D-42A6-8C08-189172B9C438}"/>
            </a:ext>
          </a:extLst>
        </xdr:cNvPr>
        <xdr:cNvSpPr txBox="1"/>
      </xdr:nvSpPr>
      <xdr:spPr>
        <a:xfrm>
          <a:off x="15563850" y="203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a:extLst>
            <a:ext uri="{FF2B5EF4-FFF2-40B4-BE49-F238E27FC236}">
              <a16:creationId xmlns:a16="http://schemas.microsoft.com/office/drawing/2014/main" id="{EF70032A-C24F-41A2-B76D-5E88AAFA1668}"/>
            </a:ext>
          </a:extLst>
        </xdr:cNvPr>
        <xdr:cNvCxnSpPr/>
      </xdr:nvCxnSpPr>
      <xdr:spPr>
        <a:xfrm>
          <a:off x="15405100" y="22881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157903</xdr:rowOff>
    </xdr:from>
    <xdr:to>
      <xdr:col>81</xdr:col>
      <xdr:colOff>44450</xdr:colOff>
      <xdr:row>14</xdr:row>
      <xdr:rowOff>84582</xdr:rowOff>
    </xdr:to>
    <xdr:cxnSp macro="">
      <xdr:nvCxnSpPr>
        <xdr:cNvPr id="440" name="直線コネクタ 439">
          <a:extLst>
            <a:ext uri="{FF2B5EF4-FFF2-40B4-BE49-F238E27FC236}">
              <a16:creationId xmlns:a16="http://schemas.microsoft.com/office/drawing/2014/main" id="{C9D04311-4941-4968-9F9E-EDE8D7F5E004}"/>
            </a:ext>
          </a:extLst>
        </xdr:cNvPr>
        <xdr:cNvCxnSpPr/>
      </xdr:nvCxnSpPr>
      <xdr:spPr>
        <a:xfrm flipV="1">
          <a:off x="14712950" y="2304203"/>
          <a:ext cx="762000" cy="91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92473</xdr:rowOff>
    </xdr:from>
    <xdr:ext cx="762000" cy="259045"/>
    <xdr:sp macro="" textlink="">
      <xdr:nvSpPr>
        <xdr:cNvPr id="441" name="将来負担の状況平均値テキスト">
          <a:extLst>
            <a:ext uri="{FF2B5EF4-FFF2-40B4-BE49-F238E27FC236}">
              <a16:creationId xmlns:a16="http://schemas.microsoft.com/office/drawing/2014/main" id="{9B66A8CC-D498-4B79-9A35-20DF22E0A446}"/>
            </a:ext>
          </a:extLst>
        </xdr:cNvPr>
        <xdr:cNvSpPr txBox="1"/>
      </xdr:nvSpPr>
      <xdr:spPr>
        <a:xfrm>
          <a:off x="15563850" y="2734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120396</xdr:rowOff>
    </xdr:from>
    <xdr:to>
      <xdr:col>81</xdr:col>
      <xdr:colOff>95250</xdr:colOff>
      <xdr:row>17</xdr:row>
      <xdr:rowOff>50546</xdr:rowOff>
    </xdr:to>
    <xdr:sp macro="" textlink="">
      <xdr:nvSpPr>
        <xdr:cNvPr id="442" name="フローチャート: 判断 441">
          <a:extLst>
            <a:ext uri="{FF2B5EF4-FFF2-40B4-BE49-F238E27FC236}">
              <a16:creationId xmlns:a16="http://schemas.microsoft.com/office/drawing/2014/main" id="{4A2ECE6F-67BB-437A-9B93-8683F012D84D}"/>
            </a:ext>
          </a:extLst>
        </xdr:cNvPr>
        <xdr:cNvSpPr/>
      </xdr:nvSpPr>
      <xdr:spPr>
        <a:xfrm>
          <a:off x="15430500" y="276199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84582</xdr:rowOff>
    </xdr:from>
    <xdr:to>
      <xdr:col>77</xdr:col>
      <xdr:colOff>44450</xdr:colOff>
      <xdr:row>14</xdr:row>
      <xdr:rowOff>162602</xdr:rowOff>
    </xdr:to>
    <xdr:cxnSp macro="">
      <xdr:nvCxnSpPr>
        <xdr:cNvPr id="443" name="直線コネクタ 442">
          <a:extLst>
            <a:ext uri="{FF2B5EF4-FFF2-40B4-BE49-F238E27FC236}">
              <a16:creationId xmlns:a16="http://schemas.microsoft.com/office/drawing/2014/main" id="{0AB72DAE-7F8A-4B44-9A22-EEED84DE7A74}"/>
            </a:ext>
          </a:extLst>
        </xdr:cNvPr>
        <xdr:cNvCxnSpPr/>
      </xdr:nvCxnSpPr>
      <xdr:spPr>
        <a:xfrm flipV="1">
          <a:off x="13906500" y="2395982"/>
          <a:ext cx="806450" cy="7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162221</xdr:rowOff>
    </xdr:from>
    <xdr:to>
      <xdr:col>77</xdr:col>
      <xdr:colOff>95250</xdr:colOff>
      <xdr:row>17</xdr:row>
      <xdr:rowOff>92371</xdr:rowOff>
    </xdr:to>
    <xdr:sp macro="" textlink="">
      <xdr:nvSpPr>
        <xdr:cNvPr id="444" name="フローチャート: 判断 443">
          <a:extLst>
            <a:ext uri="{FF2B5EF4-FFF2-40B4-BE49-F238E27FC236}">
              <a16:creationId xmlns:a16="http://schemas.microsoft.com/office/drawing/2014/main" id="{FE048E6A-CA9A-454F-A744-A728074EC291}"/>
            </a:ext>
          </a:extLst>
        </xdr:cNvPr>
        <xdr:cNvSpPr/>
      </xdr:nvSpPr>
      <xdr:spPr>
        <a:xfrm>
          <a:off x="14668500" y="280382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77148</xdr:rowOff>
    </xdr:from>
    <xdr:ext cx="736600" cy="259045"/>
    <xdr:sp macro="" textlink="">
      <xdr:nvSpPr>
        <xdr:cNvPr id="445" name="テキスト ボックス 444">
          <a:extLst>
            <a:ext uri="{FF2B5EF4-FFF2-40B4-BE49-F238E27FC236}">
              <a16:creationId xmlns:a16="http://schemas.microsoft.com/office/drawing/2014/main" id="{152CACD6-0E0F-4F1D-9991-EBD485BF3B8E}"/>
            </a:ext>
          </a:extLst>
        </xdr:cNvPr>
        <xdr:cNvSpPr txBox="1"/>
      </xdr:nvSpPr>
      <xdr:spPr>
        <a:xfrm>
          <a:off x="14370050" y="2883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162602</xdr:rowOff>
    </xdr:from>
    <xdr:to>
      <xdr:col>72</xdr:col>
      <xdr:colOff>203200</xdr:colOff>
      <xdr:row>15</xdr:row>
      <xdr:rowOff>50673</xdr:rowOff>
    </xdr:to>
    <xdr:cxnSp macro="">
      <xdr:nvCxnSpPr>
        <xdr:cNvPr id="446" name="直線コネクタ 445">
          <a:extLst>
            <a:ext uri="{FF2B5EF4-FFF2-40B4-BE49-F238E27FC236}">
              <a16:creationId xmlns:a16="http://schemas.microsoft.com/office/drawing/2014/main" id="{1920A803-4B99-4B8E-82B9-9E8583295233}"/>
            </a:ext>
          </a:extLst>
        </xdr:cNvPr>
        <xdr:cNvCxnSpPr/>
      </xdr:nvCxnSpPr>
      <xdr:spPr>
        <a:xfrm flipV="1">
          <a:off x="13106400" y="2474002"/>
          <a:ext cx="800100" cy="53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17</xdr:row>
      <xdr:rowOff>97748</xdr:rowOff>
    </xdr:from>
    <xdr:to>
      <xdr:col>73</xdr:col>
      <xdr:colOff>44450</xdr:colOff>
      <xdr:row>18</xdr:row>
      <xdr:rowOff>27898</xdr:rowOff>
    </xdr:to>
    <xdr:sp macro="" textlink="">
      <xdr:nvSpPr>
        <xdr:cNvPr id="447" name="フローチャート: 判断 446">
          <a:extLst>
            <a:ext uri="{FF2B5EF4-FFF2-40B4-BE49-F238E27FC236}">
              <a16:creationId xmlns:a16="http://schemas.microsoft.com/office/drawing/2014/main" id="{900116BF-E69E-4C20-A165-968DF13CA2BC}"/>
            </a:ext>
          </a:extLst>
        </xdr:cNvPr>
        <xdr:cNvSpPr/>
      </xdr:nvSpPr>
      <xdr:spPr>
        <a:xfrm>
          <a:off x="13868400" y="290444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12675</xdr:rowOff>
    </xdr:from>
    <xdr:ext cx="762000" cy="259045"/>
    <xdr:sp macro="" textlink="">
      <xdr:nvSpPr>
        <xdr:cNvPr id="448" name="テキスト ボックス 447">
          <a:extLst>
            <a:ext uri="{FF2B5EF4-FFF2-40B4-BE49-F238E27FC236}">
              <a16:creationId xmlns:a16="http://schemas.microsoft.com/office/drawing/2014/main" id="{A63E0C24-6045-4008-BCF9-35A8B72675AC}"/>
            </a:ext>
          </a:extLst>
        </xdr:cNvPr>
        <xdr:cNvSpPr txBox="1"/>
      </xdr:nvSpPr>
      <xdr:spPr>
        <a:xfrm>
          <a:off x="13557250" y="2984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50673</xdr:rowOff>
    </xdr:from>
    <xdr:to>
      <xdr:col>68</xdr:col>
      <xdr:colOff>152400</xdr:colOff>
      <xdr:row>15</xdr:row>
      <xdr:rowOff>66760</xdr:rowOff>
    </xdr:to>
    <xdr:cxnSp macro="">
      <xdr:nvCxnSpPr>
        <xdr:cNvPr id="449" name="直線コネクタ 448">
          <a:extLst>
            <a:ext uri="{FF2B5EF4-FFF2-40B4-BE49-F238E27FC236}">
              <a16:creationId xmlns:a16="http://schemas.microsoft.com/office/drawing/2014/main" id="{FDAA3325-CEA0-4347-9932-CE38C97DF98F}"/>
            </a:ext>
          </a:extLst>
        </xdr:cNvPr>
        <xdr:cNvCxnSpPr/>
      </xdr:nvCxnSpPr>
      <xdr:spPr>
        <a:xfrm flipV="1">
          <a:off x="12293600" y="2527173"/>
          <a:ext cx="8128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144399</xdr:rowOff>
    </xdr:from>
    <xdr:to>
      <xdr:col>68</xdr:col>
      <xdr:colOff>203200</xdr:colOff>
      <xdr:row>18</xdr:row>
      <xdr:rowOff>74549</xdr:rowOff>
    </xdr:to>
    <xdr:sp macro="" textlink="">
      <xdr:nvSpPr>
        <xdr:cNvPr id="450" name="フローチャート: 判断 449">
          <a:extLst>
            <a:ext uri="{FF2B5EF4-FFF2-40B4-BE49-F238E27FC236}">
              <a16:creationId xmlns:a16="http://schemas.microsoft.com/office/drawing/2014/main" id="{161422EE-C683-4593-A35D-B82CCD75F11F}"/>
            </a:ext>
          </a:extLst>
        </xdr:cNvPr>
        <xdr:cNvSpPr/>
      </xdr:nvSpPr>
      <xdr:spPr>
        <a:xfrm>
          <a:off x="13055600" y="2951099"/>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59326</xdr:rowOff>
    </xdr:from>
    <xdr:ext cx="762000" cy="259045"/>
    <xdr:sp macro="" textlink="">
      <xdr:nvSpPr>
        <xdr:cNvPr id="451" name="テキスト ボックス 450">
          <a:extLst>
            <a:ext uri="{FF2B5EF4-FFF2-40B4-BE49-F238E27FC236}">
              <a16:creationId xmlns:a16="http://schemas.microsoft.com/office/drawing/2014/main" id="{8E6B9346-59E1-4C48-8FC7-C6C07A35E118}"/>
            </a:ext>
          </a:extLst>
        </xdr:cNvPr>
        <xdr:cNvSpPr txBox="1"/>
      </xdr:nvSpPr>
      <xdr:spPr>
        <a:xfrm>
          <a:off x="12763500" y="3031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18796</xdr:rowOff>
    </xdr:from>
    <xdr:to>
      <xdr:col>64</xdr:col>
      <xdr:colOff>152400</xdr:colOff>
      <xdr:row>18</xdr:row>
      <xdr:rowOff>120396</xdr:rowOff>
    </xdr:to>
    <xdr:sp macro="" textlink="">
      <xdr:nvSpPr>
        <xdr:cNvPr id="452" name="フローチャート: 判断 451">
          <a:extLst>
            <a:ext uri="{FF2B5EF4-FFF2-40B4-BE49-F238E27FC236}">
              <a16:creationId xmlns:a16="http://schemas.microsoft.com/office/drawing/2014/main" id="{100E9259-CFEF-4A86-9796-BF59FF8C2E95}"/>
            </a:ext>
          </a:extLst>
        </xdr:cNvPr>
        <xdr:cNvSpPr/>
      </xdr:nvSpPr>
      <xdr:spPr>
        <a:xfrm>
          <a:off x="12242800" y="2990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105173</xdr:rowOff>
    </xdr:from>
    <xdr:ext cx="762000" cy="259045"/>
    <xdr:sp macro="" textlink="">
      <xdr:nvSpPr>
        <xdr:cNvPr id="453" name="テキスト ボックス 452">
          <a:extLst>
            <a:ext uri="{FF2B5EF4-FFF2-40B4-BE49-F238E27FC236}">
              <a16:creationId xmlns:a16="http://schemas.microsoft.com/office/drawing/2014/main" id="{55908417-E46E-451A-9731-40E761A3AD67}"/>
            </a:ext>
          </a:extLst>
        </xdr:cNvPr>
        <xdr:cNvSpPr txBox="1"/>
      </xdr:nvSpPr>
      <xdr:spPr>
        <a:xfrm>
          <a:off x="11950700" y="3076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EC2C1F51-B06C-408E-BA9D-813E8D4A71B9}"/>
            </a:ext>
          </a:extLst>
        </xdr:cNvPr>
        <xdr:cNvSpPr txBox="1"/>
      </xdr:nvSpPr>
      <xdr:spPr>
        <a:xfrm>
          <a:off x="15278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6A5AD275-2D38-4F42-8FEF-437196264CED}"/>
            </a:ext>
          </a:extLst>
        </xdr:cNvPr>
        <xdr:cNvSpPr txBox="1"/>
      </xdr:nvSpPr>
      <xdr:spPr>
        <a:xfrm>
          <a:off x="14516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7E4FE8A2-3548-4034-8319-5A0615D16AAA}"/>
            </a:ext>
          </a:extLst>
        </xdr:cNvPr>
        <xdr:cNvSpPr txBox="1"/>
      </xdr:nvSpPr>
      <xdr:spPr>
        <a:xfrm>
          <a:off x="137160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BD1A4A07-0A63-4C3C-B4EE-95982C3871D9}"/>
            </a:ext>
          </a:extLst>
        </xdr:cNvPr>
        <xdr:cNvSpPr txBox="1"/>
      </xdr:nvSpPr>
      <xdr:spPr>
        <a:xfrm>
          <a:off x="129095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6121753B-9678-439E-AD63-203F6DFDB765}"/>
            </a:ext>
          </a:extLst>
        </xdr:cNvPr>
        <xdr:cNvSpPr txBox="1"/>
      </xdr:nvSpPr>
      <xdr:spPr>
        <a:xfrm>
          <a:off x="120967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107103</xdr:rowOff>
    </xdr:from>
    <xdr:to>
      <xdr:col>81</xdr:col>
      <xdr:colOff>95250</xdr:colOff>
      <xdr:row>14</xdr:row>
      <xdr:rowOff>37253</xdr:rowOff>
    </xdr:to>
    <xdr:sp macro="" textlink="">
      <xdr:nvSpPr>
        <xdr:cNvPr id="459" name="楕円 458">
          <a:extLst>
            <a:ext uri="{FF2B5EF4-FFF2-40B4-BE49-F238E27FC236}">
              <a16:creationId xmlns:a16="http://schemas.microsoft.com/office/drawing/2014/main" id="{16928DB3-25D3-46AD-8ACB-8E8A070F55CD}"/>
            </a:ext>
          </a:extLst>
        </xdr:cNvPr>
        <xdr:cNvSpPr/>
      </xdr:nvSpPr>
      <xdr:spPr>
        <a:xfrm>
          <a:off x="15430500" y="225340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28380</xdr:rowOff>
    </xdr:from>
    <xdr:ext cx="762000" cy="259045"/>
    <xdr:sp macro="" textlink="">
      <xdr:nvSpPr>
        <xdr:cNvPr id="460" name="将来負担の状況該当値テキスト">
          <a:extLst>
            <a:ext uri="{FF2B5EF4-FFF2-40B4-BE49-F238E27FC236}">
              <a16:creationId xmlns:a16="http://schemas.microsoft.com/office/drawing/2014/main" id="{2A305C97-7AAD-42D0-A30C-C5BDD9C38034}"/>
            </a:ext>
          </a:extLst>
        </xdr:cNvPr>
        <xdr:cNvSpPr txBox="1"/>
      </xdr:nvSpPr>
      <xdr:spPr>
        <a:xfrm>
          <a:off x="15563850" y="2174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33782</xdr:rowOff>
    </xdr:from>
    <xdr:to>
      <xdr:col>77</xdr:col>
      <xdr:colOff>95250</xdr:colOff>
      <xdr:row>14</xdr:row>
      <xdr:rowOff>135382</xdr:rowOff>
    </xdr:to>
    <xdr:sp macro="" textlink="">
      <xdr:nvSpPr>
        <xdr:cNvPr id="461" name="楕円 460">
          <a:extLst>
            <a:ext uri="{FF2B5EF4-FFF2-40B4-BE49-F238E27FC236}">
              <a16:creationId xmlns:a16="http://schemas.microsoft.com/office/drawing/2014/main" id="{B3ABD54B-ECAC-4995-818F-883715E2BE03}"/>
            </a:ext>
          </a:extLst>
        </xdr:cNvPr>
        <xdr:cNvSpPr/>
      </xdr:nvSpPr>
      <xdr:spPr>
        <a:xfrm>
          <a:off x="14668500" y="2345182"/>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145559</xdr:rowOff>
    </xdr:from>
    <xdr:ext cx="736600" cy="259045"/>
    <xdr:sp macro="" textlink="">
      <xdr:nvSpPr>
        <xdr:cNvPr id="462" name="テキスト ボックス 461">
          <a:extLst>
            <a:ext uri="{FF2B5EF4-FFF2-40B4-BE49-F238E27FC236}">
              <a16:creationId xmlns:a16="http://schemas.microsoft.com/office/drawing/2014/main" id="{84DB47F0-DEB3-4AA3-BF19-DA57EAF939E9}"/>
            </a:ext>
          </a:extLst>
        </xdr:cNvPr>
        <xdr:cNvSpPr txBox="1"/>
      </xdr:nvSpPr>
      <xdr:spPr>
        <a:xfrm>
          <a:off x="14370050" y="2126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111802</xdr:rowOff>
    </xdr:from>
    <xdr:to>
      <xdr:col>73</xdr:col>
      <xdr:colOff>44450</xdr:colOff>
      <xdr:row>15</xdr:row>
      <xdr:rowOff>41952</xdr:rowOff>
    </xdr:to>
    <xdr:sp macro="" textlink="">
      <xdr:nvSpPr>
        <xdr:cNvPr id="463" name="楕円 462">
          <a:extLst>
            <a:ext uri="{FF2B5EF4-FFF2-40B4-BE49-F238E27FC236}">
              <a16:creationId xmlns:a16="http://schemas.microsoft.com/office/drawing/2014/main" id="{7E66D977-1E61-47C9-93BA-6E0FB42E0110}"/>
            </a:ext>
          </a:extLst>
        </xdr:cNvPr>
        <xdr:cNvSpPr/>
      </xdr:nvSpPr>
      <xdr:spPr>
        <a:xfrm>
          <a:off x="13868400" y="242320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52129</xdr:rowOff>
    </xdr:from>
    <xdr:ext cx="762000" cy="259045"/>
    <xdr:sp macro="" textlink="">
      <xdr:nvSpPr>
        <xdr:cNvPr id="464" name="テキスト ボックス 463">
          <a:extLst>
            <a:ext uri="{FF2B5EF4-FFF2-40B4-BE49-F238E27FC236}">
              <a16:creationId xmlns:a16="http://schemas.microsoft.com/office/drawing/2014/main" id="{C6D272DA-C5B8-4477-8B2F-1B47A481CB09}"/>
            </a:ext>
          </a:extLst>
        </xdr:cNvPr>
        <xdr:cNvSpPr txBox="1"/>
      </xdr:nvSpPr>
      <xdr:spPr>
        <a:xfrm>
          <a:off x="13557250" y="219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171323</xdr:rowOff>
    </xdr:from>
    <xdr:to>
      <xdr:col>68</xdr:col>
      <xdr:colOff>203200</xdr:colOff>
      <xdr:row>15</xdr:row>
      <xdr:rowOff>101473</xdr:rowOff>
    </xdr:to>
    <xdr:sp macro="" textlink="">
      <xdr:nvSpPr>
        <xdr:cNvPr id="465" name="楕円 464">
          <a:extLst>
            <a:ext uri="{FF2B5EF4-FFF2-40B4-BE49-F238E27FC236}">
              <a16:creationId xmlns:a16="http://schemas.microsoft.com/office/drawing/2014/main" id="{00BCAE0A-B13D-4CBC-BEC2-CCFBED8F5BF2}"/>
            </a:ext>
          </a:extLst>
        </xdr:cNvPr>
        <xdr:cNvSpPr/>
      </xdr:nvSpPr>
      <xdr:spPr>
        <a:xfrm>
          <a:off x="13055600" y="2476373"/>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111650</xdr:rowOff>
    </xdr:from>
    <xdr:ext cx="762000" cy="259045"/>
    <xdr:sp macro="" textlink="">
      <xdr:nvSpPr>
        <xdr:cNvPr id="466" name="テキスト ボックス 465">
          <a:extLst>
            <a:ext uri="{FF2B5EF4-FFF2-40B4-BE49-F238E27FC236}">
              <a16:creationId xmlns:a16="http://schemas.microsoft.com/office/drawing/2014/main" id="{C13648FF-3EBA-411C-9AC6-A1A08E127891}"/>
            </a:ext>
          </a:extLst>
        </xdr:cNvPr>
        <xdr:cNvSpPr txBox="1"/>
      </xdr:nvSpPr>
      <xdr:spPr>
        <a:xfrm>
          <a:off x="12763500" y="2257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15960</xdr:rowOff>
    </xdr:from>
    <xdr:to>
      <xdr:col>64</xdr:col>
      <xdr:colOff>152400</xdr:colOff>
      <xdr:row>15</xdr:row>
      <xdr:rowOff>117560</xdr:rowOff>
    </xdr:to>
    <xdr:sp macro="" textlink="">
      <xdr:nvSpPr>
        <xdr:cNvPr id="467" name="楕円 466">
          <a:extLst>
            <a:ext uri="{FF2B5EF4-FFF2-40B4-BE49-F238E27FC236}">
              <a16:creationId xmlns:a16="http://schemas.microsoft.com/office/drawing/2014/main" id="{3B485B6B-9768-420E-ABE9-A64633D9BC05}"/>
            </a:ext>
          </a:extLst>
        </xdr:cNvPr>
        <xdr:cNvSpPr/>
      </xdr:nvSpPr>
      <xdr:spPr>
        <a:xfrm>
          <a:off x="12242800" y="24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127737</xdr:rowOff>
    </xdr:from>
    <xdr:ext cx="762000" cy="259045"/>
    <xdr:sp macro="" textlink="">
      <xdr:nvSpPr>
        <xdr:cNvPr id="468" name="テキスト ボックス 467">
          <a:extLst>
            <a:ext uri="{FF2B5EF4-FFF2-40B4-BE49-F238E27FC236}">
              <a16:creationId xmlns:a16="http://schemas.microsoft.com/office/drawing/2014/main" id="{BAAEB164-B8C2-4ECE-A82B-B3C0C48EB315}"/>
            </a:ext>
          </a:extLst>
        </xdr:cNvPr>
        <xdr:cNvSpPr txBox="1"/>
      </xdr:nvSpPr>
      <xdr:spPr>
        <a:xfrm>
          <a:off x="11950700" y="227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神奈川県相模原市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719,118
701,689
328.91
354,093,500
336,509,959
15,989,281
180,308,481
265,220,373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人件費に係る経常収支比率は、３３．３％で前年度と比べると１．０ポイント上昇し、類似団体平均と比べると２．５ポイント上回っている。</a:t>
          </a:r>
        </a:p>
        <a:p>
          <a:r>
            <a:rPr kumimoji="1" lang="ja-JP" altLang="en-US" sz="1200">
              <a:latin typeface="ＭＳ Ｐゴシック" panose="020B0600070205080204" pitchFamily="50" charset="-128"/>
              <a:ea typeface="ＭＳ Ｐゴシック" panose="020B0600070205080204" pitchFamily="50" charset="-128"/>
            </a:rPr>
            <a:t>　人口１人当たりの人件費、人口１，０００人当たり職員数及びラスパイレス指数は類似団体平均を下回っているが、普通建設事業費が類似団体の中で大きく下回っており、事業費支弁人件費の割合が低いことが類似団体平均を上回る要因となっている。</a:t>
          </a:r>
        </a:p>
        <a:p>
          <a:r>
            <a:rPr kumimoji="1" lang="ja-JP" altLang="en-US" sz="1200">
              <a:latin typeface="ＭＳ Ｐゴシック" panose="020B0600070205080204" pitchFamily="50" charset="-128"/>
              <a:ea typeface="ＭＳ Ｐゴシック" panose="020B0600070205080204" pitchFamily="50" charset="-128"/>
            </a:rPr>
            <a:t>　引き続き、職員定数管理計画に基づいて適切な職員規模や給与水準の維持に努める。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a:extLst>
            <a:ext uri="{FF2B5EF4-FFF2-40B4-BE49-F238E27FC236}">
              <a16:creationId xmlns:a16="http://schemas.microsoft.com/office/drawing/2014/main" id="{00000000-0008-0000-0400-00003F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a:extLst>
            <a:ext uri="{FF2B5EF4-FFF2-40B4-BE49-F238E27FC236}">
              <a16:creationId xmlns:a16="http://schemas.microsoft.com/office/drawing/2014/main" id="{00000000-0008-0000-0400-000040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84138</xdr:rowOff>
    </xdr:from>
    <xdr:to>
      <xdr:col>24</xdr:col>
      <xdr:colOff>25400</xdr:colOff>
      <xdr:row>41</xdr:row>
      <xdr:rowOff>84138</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flipV="1">
          <a:off x="4826000" y="574198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56215</xdr:rowOff>
    </xdr:from>
    <xdr:ext cx="762000" cy="259045"/>
    <xdr:sp macro="" textlink="">
      <xdr:nvSpPr>
        <xdr:cNvPr id="66" name="人件費最小値テキスト">
          <a:extLst>
            <a:ext uri="{FF2B5EF4-FFF2-40B4-BE49-F238E27FC236}">
              <a16:creationId xmlns:a16="http://schemas.microsoft.com/office/drawing/2014/main" id="{00000000-0008-0000-0400-000042000000}"/>
            </a:ext>
          </a:extLst>
        </xdr:cNvPr>
        <xdr:cNvSpPr txBox="1"/>
      </xdr:nvSpPr>
      <xdr:spPr>
        <a:xfrm>
          <a:off x="4914900" y="708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84138</xdr:rowOff>
    </xdr:from>
    <xdr:to>
      <xdr:col>24</xdr:col>
      <xdr:colOff>114300</xdr:colOff>
      <xdr:row>41</xdr:row>
      <xdr:rowOff>84138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711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170515</xdr:rowOff>
    </xdr:from>
    <xdr:ext cx="762000" cy="259045"/>
    <xdr:sp macro="" textlink="">
      <xdr:nvSpPr>
        <xdr:cNvPr id="68" name="人件費最大値テキスト">
          <a:extLst>
            <a:ext uri="{FF2B5EF4-FFF2-40B4-BE49-F238E27FC236}">
              <a16:creationId xmlns:a16="http://schemas.microsoft.com/office/drawing/2014/main" id="{00000000-0008-0000-0400-000044000000}"/>
            </a:ext>
          </a:extLst>
        </xdr:cNvPr>
        <xdr:cNvSpPr txBox="1"/>
      </xdr:nvSpPr>
      <xdr:spPr>
        <a:xfrm>
          <a:off x="4914900" y="548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84138</xdr:rowOff>
    </xdr:from>
    <xdr:to>
      <xdr:col>24</xdr:col>
      <xdr:colOff>114300</xdr:colOff>
      <xdr:row>33</xdr:row>
      <xdr:rowOff>84138</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4737100" y="574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55563</xdr:rowOff>
    </xdr:from>
    <xdr:to>
      <xdr:col>24</xdr:col>
      <xdr:colOff>25400</xdr:colOff>
      <xdr:row>40</xdr:row>
      <xdr:rowOff>26988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3987800" y="6742113"/>
          <a:ext cx="8382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149877</xdr:rowOff>
    </xdr:from>
    <xdr:ext cx="762000" cy="259045"/>
    <xdr:sp macro="" textlink="">
      <xdr:nvSpPr>
        <xdr:cNvPr id="71" name="人件費平均値テキスト">
          <a:extLst>
            <a:ext uri="{FF2B5EF4-FFF2-40B4-BE49-F238E27FC236}">
              <a16:creationId xmlns:a16="http://schemas.microsoft.com/office/drawing/2014/main" id="{00000000-0008-0000-0400-000047000000}"/>
            </a:ext>
          </a:extLst>
        </xdr:cNvPr>
        <xdr:cNvSpPr txBox="1"/>
      </xdr:nvSpPr>
      <xdr:spPr>
        <a:xfrm>
          <a:off x="4914900" y="6322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133350</xdr:rowOff>
    </xdr:from>
    <xdr:to>
      <xdr:col>24</xdr:col>
      <xdr:colOff>76200</xdr:colOff>
      <xdr:row>38</xdr:row>
      <xdr:rowOff>63500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47752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55563</xdr:rowOff>
    </xdr:from>
    <xdr:to>
      <xdr:col>19</xdr:col>
      <xdr:colOff>187325</xdr:colOff>
      <xdr:row>41</xdr:row>
      <xdr:rowOff>69850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3098800" y="6742113"/>
          <a:ext cx="889000" cy="357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161925</xdr:rowOff>
    </xdr:from>
    <xdr:to>
      <xdr:col>20</xdr:col>
      <xdr:colOff>38100</xdr:colOff>
      <xdr:row>37</xdr:row>
      <xdr:rowOff>92075</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937000" y="633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102252</xdr:rowOff>
    </xdr:from>
    <xdr:ext cx="7366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3606800" y="6103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169863</xdr:rowOff>
    </xdr:from>
    <xdr:to>
      <xdr:col>15</xdr:col>
      <xdr:colOff>98425</xdr:colOff>
      <xdr:row>41</xdr:row>
      <xdr:rowOff>69850</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a:off x="2209800" y="7027863"/>
          <a:ext cx="889000" cy="7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104775</xdr:rowOff>
    </xdr:from>
    <xdr:to>
      <xdr:col>15</xdr:col>
      <xdr:colOff>149225</xdr:colOff>
      <xdr:row>39</xdr:row>
      <xdr:rowOff>34925</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3048000" y="661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45102</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2717800" y="6388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169863</xdr:rowOff>
    </xdr:from>
    <xdr:to>
      <xdr:col>11</xdr:col>
      <xdr:colOff>9525</xdr:colOff>
      <xdr:row>41</xdr:row>
      <xdr:rowOff>12700</xdr:rowOff>
    </xdr:to>
    <xdr:cxnSp macro="">
      <xdr:nvCxnSpPr>
        <xdr:cNvPr id="79" name="直線コネクタ 78">
          <a:extLst>
            <a:ext uri="{FF2B5EF4-FFF2-40B4-BE49-F238E27FC236}">
              <a16:creationId xmlns:a16="http://schemas.microsoft.com/office/drawing/2014/main" id="{00000000-0008-0000-0400-00004F000000}"/>
            </a:ext>
          </a:extLst>
        </xdr:cNvPr>
        <xdr:cNvCxnSpPr/>
      </xdr:nvCxnSpPr>
      <xdr:spPr>
        <a:xfrm flipV="1">
          <a:off x="1320800" y="7027863"/>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47625</xdr:rowOff>
    </xdr:from>
    <xdr:to>
      <xdr:col>11</xdr:col>
      <xdr:colOff>60325</xdr:colOff>
      <xdr:row>38</xdr:row>
      <xdr:rowOff>149225</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2159000" y="656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159402</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828800" y="633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47625</xdr:rowOff>
    </xdr:from>
    <xdr:to>
      <xdr:col>6</xdr:col>
      <xdr:colOff>171450</xdr:colOff>
      <xdr:row>38</xdr:row>
      <xdr:rowOff>149225</xdr:rowOff>
    </xdr:to>
    <xdr:sp macro="" textlink="">
      <xdr:nvSpPr>
        <xdr:cNvPr id="82" name="フローチャート: 判断 81">
          <a:extLst>
            <a:ext uri="{FF2B5EF4-FFF2-40B4-BE49-F238E27FC236}">
              <a16:creationId xmlns:a16="http://schemas.microsoft.com/office/drawing/2014/main" id="{00000000-0008-0000-0400-000052000000}"/>
            </a:ext>
          </a:extLst>
        </xdr:cNvPr>
        <xdr:cNvSpPr/>
      </xdr:nvSpPr>
      <xdr:spPr>
        <a:xfrm>
          <a:off x="1270000" y="656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159402</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939800" y="633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147638</xdr:rowOff>
    </xdr:from>
    <xdr:to>
      <xdr:col>24</xdr:col>
      <xdr:colOff>76200</xdr:colOff>
      <xdr:row>40</xdr:row>
      <xdr:rowOff>77788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4775200" y="683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119715</xdr:rowOff>
    </xdr:from>
    <xdr:ext cx="762000" cy="259045"/>
    <xdr:sp macro="" textlink="">
      <xdr:nvSpPr>
        <xdr:cNvPr id="90" name="人件費該当値テキスト">
          <a:extLst>
            <a:ext uri="{FF2B5EF4-FFF2-40B4-BE49-F238E27FC236}">
              <a16:creationId xmlns:a16="http://schemas.microsoft.com/office/drawing/2014/main" id="{00000000-0008-0000-0400-00005A000000}"/>
            </a:ext>
          </a:extLst>
        </xdr:cNvPr>
        <xdr:cNvSpPr txBox="1"/>
      </xdr:nvSpPr>
      <xdr:spPr>
        <a:xfrm>
          <a:off x="4914900" y="680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4763</xdr:rowOff>
    </xdr:from>
    <xdr:to>
      <xdr:col>20</xdr:col>
      <xdr:colOff>38100</xdr:colOff>
      <xdr:row>39</xdr:row>
      <xdr:rowOff>106363</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937000" y="669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91140</xdr:rowOff>
    </xdr:from>
    <xdr:ext cx="7366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3606800" y="6777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41</xdr:row>
      <xdr:rowOff>19050</xdr:rowOff>
    </xdr:from>
    <xdr:to>
      <xdr:col>15</xdr:col>
      <xdr:colOff>149225</xdr:colOff>
      <xdr:row>41</xdr:row>
      <xdr:rowOff>120650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30480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105427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27178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119063</xdr:rowOff>
    </xdr:from>
    <xdr:to>
      <xdr:col>11</xdr:col>
      <xdr:colOff>60325</xdr:colOff>
      <xdr:row>41</xdr:row>
      <xdr:rowOff>49213</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2159000" y="697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33990</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1828800" y="7063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133350</xdr:rowOff>
    </xdr:from>
    <xdr:to>
      <xdr:col>6</xdr:col>
      <xdr:colOff>171450</xdr:colOff>
      <xdr:row>41</xdr:row>
      <xdr:rowOff>63500</xdr:rowOff>
    </xdr:to>
    <xdr:sp macro="" textlink="">
      <xdr:nvSpPr>
        <xdr:cNvPr id="97" name="楕円 96">
          <a:extLst>
            <a:ext uri="{FF2B5EF4-FFF2-40B4-BE49-F238E27FC236}">
              <a16:creationId xmlns:a16="http://schemas.microsoft.com/office/drawing/2014/main" id="{00000000-0008-0000-0400-000061000000}"/>
            </a:ext>
          </a:extLst>
        </xdr:cNvPr>
        <xdr:cNvSpPr/>
      </xdr:nvSpPr>
      <xdr:spPr>
        <a:xfrm>
          <a:off x="1270000" y="699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48277</xdr:rowOff>
    </xdr:from>
    <xdr:ext cx="762000" cy="259045"/>
    <xdr:sp macro="" textlink="">
      <xdr:nvSpPr>
        <xdr:cNvPr id="98" name="テキスト ボックス 97">
          <a:extLst>
            <a:ext uri="{FF2B5EF4-FFF2-40B4-BE49-F238E27FC236}">
              <a16:creationId xmlns:a16="http://schemas.microsoft.com/office/drawing/2014/main" id="{00000000-0008-0000-0400-000062000000}"/>
            </a:ext>
          </a:extLst>
        </xdr:cNvPr>
        <xdr:cNvSpPr txBox="1"/>
      </xdr:nvSpPr>
      <xdr:spPr>
        <a:xfrm>
          <a:off x="939800" y="707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a:extLst>
            <a:ext uri="{FF2B5EF4-FFF2-40B4-BE49-F238E27FC236}">
              <a16:creationId xmlns:a16="http://schemas.microsoft.com/office/drawing/2014/main" id="{00000000-0008-0000-0400-00006B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a:extLst>
            <a:ext uri="{FF2B5EF4-FFF2-40B4-BE49-F238E27FC236}">
              <a16:creationId xmlns:a16="http://schemas.microsoft.com/office/drawing/2014/main" id="{00000000-0008-0000-0400-00006C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物件費に係る経常収支比率は、１５．６％で前年度と比べると１．２ポイント上昇し、類似団体平均と比べると３．１ポイント上回っている。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最低賃金が類似団体より高く、委託料が割高であることが類似団体平均を上回る要因となっている。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今後、委託事業の見直しや庁舎等施設の維持管理に係る委託料の見直し等により、物件費の縮減に努める。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7" name="物件費グラフ枠">
          <a:extLst>
            <a:ext uri="{FF2B5EF4-FFF2-40B4-BE49-F238E27FC236}">
              <a16:creationId xmlns:a16="http://schemas.microsoft.com/office/drawing/2014/main" id="{00000000-0008-0000-0400-00007F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xdr:rowOff>
    </xdr:from>
    <xdr:to>
      <xdr:col>82</xdr:col>
      <xdr:colOff>107950</xdr:colOff>
      <xdr:row>20</xdr:row>
      <xdr:rowOff>143328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6510000" y="20701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9" name="物件費最小値テキスト">
          <a:extLst>
            <a:ext uri="{FF2B5EF4-FFF2-40B4-BE49-F238E27FC236}">
              <a16:creationId xmlns:a16="http://schemas.microsoft.com/office/drawing/2014/main" id="{00000000-0008-0000-0400-000081000000}"/>
            </a:ext>
          </a:extLst>
        </xdr:cNvPr>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99077</xdr:rowOff>
    </xdr:from>
    <xdr:ext cx="762000" cy="259045"/>
    <xdr:sp macro="" textlink="">
      <xdr:nvSpPr>
        <xdr:cNvPr id="131" name="物件費最大値テキスト">
          <a:extLst>
            <a:ext uri="{FF2B5EF4-FFF2-40B4-BE49-F238E27FC236}">
              <a16:creationId xmlns:a16="http://schemas.microsoft.com/office/drawing/2014/main" id="{00000000-0008-0000-0400-000083000000}"/>
            </a:ext>
          </a:extLst>
        </xdr:cNvPr>
        <xdr:cNvSpPr txBox="1"/>
      </xdr:nvSpPr>
      <xdr:spPr>
        <a:xfrm>
          <a:off x="16598900" y="181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xdr:rowOff>
    </xdr:from>
    <xdr:to>
      <xdr:col>82</xdr:col>
      <xdr:colOff>196850</xdr:colOff>
      <xdr:row>12</xdr:row>
      <xdr:rowOff>12700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6421100" y="20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143329</xdr:rowOff>
    </xdr:from>
    <xdr:to>
      <xdr:col>82</xdr:col>
      <xdr:colOff>107950</xdr:colOff>
      <xdr:row>17</xdr:row>
      <xdr:rowOff>167821</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5671800" y="2886529"/>
          <a:ext cx="8382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141713</xdr:rowOff>
    </xdr:from>
    <xdr:ext cx="762000" cy="259045"/>
    <xdr:sp macro="" textlink="">
      <xdr:nvSpPr>
        <xdr:cNvPr id="134" name="物件費平均値テキスト">
          <a:extLst>
            <a:ext uri="{FF2B5EF4-FFF2-40B4-BE49-F238E27FC236}">
              <a16:creationId xmlns:a16="http://schemas.microsoft.com/office/drawing/2014/main" id="{00000000-0008-0000-0400-000086000000}"/>
            </a:ext>
          </a:extLst>
        </xdr:cNvPr>
        <xdr:cNvSpPr txBox="1"/>
      </xdr:nvSpPr>
      <xdr:spPr>
        <a:xfrm>
          <a:off x="16598900" y="2370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125186</xdr:rowOff>
    </xdr:from>
    <xdr:to>
      <xdr:col>82</xdr:col>
      <xdr:colOff>158750</xdr:colOff>
      <xdr:row>15</xdr:row>
      <xdr:rowOff>55336</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6459200" y="252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143329</xdr:rowOff>
    </xdr:from>
    <xdr:to>
      <xdr:col>78</xdr:col>
      <xdr:colOff>69850</xdr:colOff>
      <xdr:row>17</xdr:row>
      <xdr:rowOff>118836</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4782800" y="2886529"/>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13</xdr:row>
      <xdr:rowOff>149679</xdr:rowOff>
    </xdr:from>
    <xdr:to>
      <xdr:col>78</xdr:col>
      <xdr:colOff>120650</xdr:colOff>
      <xdr:row>14</xdr:row>
      <xdr:rowOff>79829</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5621000" y="237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90006</xdr:rowOff>
    </xdr:from>
    <xdr:ext cx="7366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290800" y="21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118836</xdr:rowOff>
    </xdr:from>
    <xdr:to>
      <xdr:col>73</xdr:col>
      <xdr:colOff>180975</xdr:colOff>
      <xdr:row>19</xdr:row>
      <xdr:rowOff>37193</xdr:rowOff>
    </xdr:to>
    <xdr:cxnSp macro="">
      <xdr:nvCxnSpPr>
        <xdr:cNvPr id="139" name="直線コネクタ 138">
          <a:extLst>
            <a:ext uri="{FF2B5EF4-FFF2-40B4-BE49-F238E27FC236}">
              <a16:creationId xmlns:a16="http://schemas.microsoft.com/office/drawing/2014/main" id="{00000000-0008-0000-0400-00008B000000}"/>
            </a:ext>
          </a:extLst>
        </xdr:cNvPr>
        <xdr:cNvCxnSpPr/>
      </xdr:nvCxnSpPr>
      <xdr:spPr>
        <a:xfrm flipV="1">
          <a:off x="13893800" y="3033486"/>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59871</xdr:rowOff>
    </xdr:from>
    <xdr:to>
      <xdr:col>74</xdr:col>
      <xdr:colOff>31750</xdr:colOff>
      <xdr:row>14</xdr:row>
      <xdr:rowOff>161471</xdr:rowOff>
    </xdr:to>
    <xdr:sp macro="" textlink="">
      <xdr:nvSpPr>
        <xdr:cNvPr id="140" name="フローチャート: 判断 139">
          <a:extLst>
            <a:ext uri="{FF2B5EF4-FFF2-40B4-BE49-F238E27FC236}">
              <a16:creationId xmlns:a16="http://schemas.microsoft.com/office/drawing/2014/main" id="{00000000-0008-0000-0400-00008C000000}"/>
            </a:ext>
          </a:extLst>
        </xdr:cNvPr>
        <xdr:cNvSpPr/>
      </xdr:nvSpPr>
      <xdr:spPr>
        <a:xfrm>
          <a:off x="14732000" y="246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198</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401800" y="222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110671</xdr:rowOff>
    </xdr:from>
    <xdr:to>
      <xdr:col>69</xdr:col>
      <xdr:colOff>92075</xdr:colOff>
      <xdr:row>19</xdr:row>
      <xdr:rowOff>37193</xdr:rowOff>
    </xdr:to>
    <xdr:cxnSp macro="">
      <xdr:nvCxnSpPr>
        <xdr:cNvPr id="142" name="直線コネクタ 141">
          <a:extLst>
            <a:ext uri="{FF2B5EF4-FFF2-40B4-BE49-F238E27FC236}">
              <a16:creationId xmlns:a16="http://schemas.microsoft.com/office/drawing/2014/main" id="{00000000-0008-0000-0400-00008E000000}"/>
            </a:ext>
          </a:extLst>
        </xdr:cNvPr>
        <xdr:cNvCxnSpPr/>
      </xdr:nvCxnSpPr>
      <xdr:spPr>
        <a:xfrm>
          <a:off x="13004800" y="3196771"/>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43543</xdr:rowOff>
    </xdr:from>
    <xdr:to>
      <xdr:col>69</xdr:col>
      <xdr:colOff>142875</xdr:colOff>
      <xdr:row>14</xdr:row>
      <xdr:rowOff>145143</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3843000" y="244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155320</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5128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10886</xdr:rowOff>
    </xdr:from>
    <xdr:to>
      <xdr:col>65</xdr:col>
      <xdr:colOff>53975</xdr:colOff>
      <xdr:row>14</xdr:row>
      <xdr:rowOff>112486</xdr:rowOff>
    </xdr:to>
    <xdr:sp macro="" textlink="">
      <xdr:nvSpPr>
        <xdr:cNvPr id="145" name="フローチャート: 判断 144">
          <a:extLst>
            <a:ext uri="{FF2B5EF4-FFF2-40B4-BE49-F238E27FC236}">
              <a16:creationId xmlns:a16="http://schemas.microsoft.com/office/drawing/2014/main" id="{00000000-0008-0000-0400-000091000000}"/>
            </a:ext>
          </a:extLst>
        </xdr:cNvPr>
        <xdr:cNvSpPr/>
      </xdr:nvSpPr>
      <xdr:spPr>
        <a:xfrm>
          <a:off x="12954000" y="241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122663</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2623800" y="218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117021</xdr:rowOff>
    </xdr:from>
    <xdr:to>
      <xdr:col>82</xdr:col>
      <xdr:colOff>158750</xdr:colOff>
      <xdr:row>18</xdr:row>
      <xdr:rowOff>47171</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64592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89098</xdr:rowOff>
    </xdr:from>
    <xdr:ext cx="762000" cy="259045"/>
    <xdr:sp macro="" textlink="">
      <xdr:nvSpPr>
        <xdr:cNvPr id="153" name="物件費該当値テキスト">
          <a:extLst>
            <a:ext uri="{FF2B5EF4-FFF2-40B4-BE49-F238E27FC236}">
              <a16:creationId xmlns:a16="http://schemas.microsoft.com/office/drawing/2014/main" id="{00000000-0008-0000-0400-000099000000}"/>
            </a:ext>
          </a:extLst>
        </xdr:cNvPr>
        <xdr:cNvSpPr txBox="1"/>
      </xdr:nvSpPr>
      <xdr:spPr>
        <a:xfrm>
          <a:off x="16598900" y="300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92529</xdr:rowOff>
    </xdr:from>
    <xdr:to>
      <xdr:col>78</xdr:col>
      <xdr:colOff>120650</xdr:colOff>
      <xdr:row>17</xdr:row>
      <xdr:rowOff>22679</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5621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7456</xdr:rowOff>
    </xdr:from>
    <xdr:ext cx="7366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5290800" y="2922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68036</xdr:rowOff>
    </xdr:from>
    <xdr:to>
      <xdr:col>74</xdr:col>
      <xdr:colOff>31750</xdr:colOff>
      <xdr:row>17</xdr:row>
      <xdr:rowOff>169636</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4732000" y="298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154413</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4401800" y="306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157843</xdr:rowOff>
    </xdr:from>
    <xdr:to>
      <xdr:col>69</xdr:col>
      <xdr:colOff>142875</xdr:colOff>
      <xdr:row>19</xdr:row>
      <xdr:rowOff>87993</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3843000" y="324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72770</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3512800" y="333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59871</xdr:rowOff>
    </xdr:from>
    <xdr:to>
      <xdr:col>65</xdr:col>
      <xdr:colOff>53975</xdr:colOff>
      <xdr:row>18</xdr:row>
      <xdr:rowOff>161471</xdr:rowOff>
    </xdr:to>
    <xdr:sp macro="" textlink="">
      <xdr:nvSpPr>
        <xdr:cNvPr id="160" name="楕円 159">
          <a:extLst>
            <a:ext uri="{FF2B5EF4-FFF2-40B4-BE49-F238E27FC236}">
              <a16:creationId xmlns:a16="http://schemas.microsoft.com/office/drawing/2014/main" id="{00000000-0008-0000-0400-0000A0000000}"/>
            </a:ext>
          </a:extLst>
        </xdr:cNvPr>
        <xdr:cNvSpPr/>
      </xdr:nvSpPr>
      <xdr:spPr>
        <a:xfrm>
          <a:off x="12954000" y="314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146249</xdr:rowOff>
    </xdr:from>
    <xdr:ext cx="762000" cy="259045"/>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12623800" y="323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70" name="正方形/長方形 169">
          <a:extLst>
            <a:ext uri="{FF2B5EF4-FFF2-40B4-BE49-F238E27FC236}">
              <a16:creationId xmlns:a16="http://schemas.microsoft.com/office/drawing/2014/main" id="{00000000-0008-0000-0400-0000AA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71" name="正方形/長方形 170">
          <a:extLst>
            <a:ext uri="{FF2B5EF4-FFF2-40B4-BE49-F238E27FC236}">
              <a16:creationId xmlns:a16="http://schemas.microsoft.com/office/drawing/2014/main" id="{00000000-0008-0000-0400-0000AB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扶助費に係る経常収支比率は、１７．９％で前年度と比べると０．７ポイント上昇し、類似団体平均と比べると１．５ポイント上回っている。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市民１人当たりの市単独事業の扶助費が高いことが類似団体平均を上回る要因となっていることから、引き続き、市単独事業の扶助費の適正化を図っていく。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90" name="扶助費グラフ枠">
          <a:extLst>
            <a:ext uri="{FF2B5EF4-FFF2-40B4-BE49-F238E27FC236}">
              <a16:creationId xmlns:a16="http://schemas.microsoft.com/office/drawing/2014/main" id="{00000000-0008-0000-0400-0000BE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151493</xdr:rowOff>
    </xdr:from>
    <xdr:to>
      <xdr:col>24</xdr:col>
      <xdr:colOff>25400</xdr:colOff>
      <xdr:row>61</xdr:row>
      <xdr:rowOff>86178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4826000" y="9238343"/>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92" name="扶助費最小値テキスト">
          <a:extLst>
            <a:ext uri="{FF2B5EF4-FFF2-40B4-BE49-F238E27FC236}">
              <a16:creationId xmlns:a16="http://schemas.microsoft.com/office/drawing/2014/main" id="{00000000-0008-0000-0400-0000C0000000}"/>
            </a:ext>
          </a:extLst>
        </xdr:cNvPr>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66420</xdr:rowOff>
    </xdr:from>
    <xdr:ext cx="762000" cy="259045"/>
    <xdr:sp macro="" textlink="">
      <xdr:nvSpPr>
        <xdr:cNvPr id="194" name="扶助費最大値テキスト">
          <a:extLst>
            <a:ext uri="{FF2B5EF4-FFF2-40B4-BE49-F238E27FC236}">
              <a16:creationId xmlns:a16="http://schemas.microsoft.com/office/drawing/2014/main" id="{00000000-0008-0000-0400-0000C2000000}"/>
            </a:ext>
          </a:extLst>
        </xdr:cNvPr>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151493</xdr:rowOff>
    </xdr:from>
    <xdr:to>
      <xdr:col>24</xdr:col>
      <xdr:colOff>114300</xdr:colOff>
      <xdr:row>53</xdr:row>
      <xdr:rowOff>151493</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86178</xdr:rowOff>
    </xdr:from>
    <xdr:to>
      <xdr:col>24</xdr:col>
      <xdr:colOff>25400</xdr:colOff>
      <xdr:row>60</xdr:row>
      <xdr:rowOff>29028</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3987800" y="10201728"/>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92727</xdr:rowOff>
    </xdr:from>
    <xdr:ext cx="762000" cy="259045"/>
    <xdr:sp macro="" textlink="">
      <xdr:nvSpPr>
        <xdr:cNvPr id="197" name="扶助費平均値テキスト">
          <a:extLst>
            <a:ext uri="{FF2B5EF4-FFF2-40B4-BE49-F238E27FC236}">
              <a16:creationId xmlns:a16="http://schemas.microsoft.com/office/drawing/2014/main" id="{00000000-0008-0000-0400-0000C5000000}"/>
            </a:ext>
          </a:extLst>
        </xdr:cNvPr>
        <xdr:cNvSpPr txBox="1"/>
      </xdr:nvSpPr>
      <xdr:spPr>
        <a:xfrm>
          <a:off x="4914900" y="986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47752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86178</xdr:rowOff>
    </xdr:from>
    <xdr:to>
      <xdr:col>19</xdr:col>
      <xdr:colOff>187325</xdr:colOff>
      <xdr:row>59</xdr:row>
      <xdr:rowOff>151493</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3098800" y="102017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117022</xdr:rowOff>
    </xdr:from>
    <xdr:to>
      <xdr:col>20</xdr:col>
      <xdr:colOff>38100</xdr:colOff>
      <xdr:row>58</xdr:row>
      <xdr:rowOff>47172</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3937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57349</xdr:rowOff>
    </xdr:from>
    <xdr:ext cx="7366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606800" y="9658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151493</xdr:rowOff>
    </xdr:from>
    <xdr:to>
      <xdr:col>15</xdr:col>
      <xdr:colOff>98425</xdr:colOff>
      <xdr:row>60</xdr:row>
      <xdr:rowOff>61685</xdr:rowOff>
    </xdr:to>
    <xdr:cxnSp macro="">
      <xdr:nvCxnSpPr>
        <xdr:cNvPr id="202" name="直線コネクタ 201">
          <a:extLst>
            <a:ext uri="{FF2B5EF4-FFF2-40B4-BE49-F238E27FC236}">
              <a16:creationId xmlns:a16="http://schemas.microsoft.com/office/drawing/2014/main" id="{00000000-0008-0000-0400-0000CA000000}"/>
            </a:ext>
          </a:extLst>
        </xdr:cNvPr>
        <xdr:cNvCxnSpPr/>
      </xdr:nvCxnSpPr>
      <xdr:spPr>
        <a:xfrm flipV="1">
          <a:off x="2209800" y="10267043"/>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10885</xdr:rowOff>
    </xdr:from>
    <xdr:to>
      <xdr:col>15</xdr:col>
      <xdr:colOff>149225</xdr:colOff>
      <xdr:row>58</xdr:row>
      <xdr:rowOff>112485</xdr:rowOff>
    </xdr:to>
    <xdr:sp macro="" textlink="">
      <xdr:nvSpPr>
        <xdr:cNvPr id="203" name="フローチャート: 判断 202">
          <a:extLst>
            <a:ext uri="{FF2B5EF4-FFF2-40B4-BE49-F238E27FC236}">
              <a16:creationId xmlns:a16="http://schemas.microsoft.com/office/drawing/2014/main" id="{00000000-0008-0000-0400-0000CB000000}"/>
            </a:ext>
          </a:extLst>
        </xdr:cNvPr>
        <xdr:cNvSpPr/>
      </xdr:nvSpPr>
      <xdr:spPr>
        <a:xfrm>
          <a:off x="3048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122662</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717800" y="972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86178</xdr:rowOff>
    </xdr:from>
    <xdr:to>
      <xdr:col>11</xdr:col>
      <xdr:colOff>9525</xdr:colOff>
      <xdr:row>60</xdr:row>
      <xdr:rowOff>61685</xdr:rowOff>
    </xdr:to>
    <xdr:cxnSp macro="">
      <xdr:nvCxnSpPr>
        <xdr:cNvPr id="205" name="直線コネクタ 204">
          <a:extLst>
            <a:ext uri="{FF2B5EF4-FFF2-40B4-BE49-F238E27FC236}">
              <a16:creationId xmlns:a16="http://schemas.microsoft.com/office/drawing/2014/main" id="{00000000-0008-0000-0400-0000CD000000}"/>
            </a:ext>
          </a:extLst>
        </xdr:cNvPr>
        <xdr:cNvCxnSpPr/>
      </xdr:nvCxnSpPr>
      <xdr:spPr>
        <a:xfrm>
          <a:off x="1320800" y="10201728"/>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76200</xdr:rowOff>
    </xdr:from>
    <xdr:to>
      <xdr:col>11</xdr:col>
      <xdr:colOff>60325</xdr:colOff>
      <xdr:row>59</xdr:row>
      <xdr:rowOff>6350</xdr:rowOff>
    </xdr:to>
    <xdr:sp macro="" textlink="">
      <xdr:nvSpPr>
        <xdr:cNvPr id="206" name="フローチャート: 判断 205">
          <a:extLst>
            <a:ext uri="{FF2B5EF4-FFF2-40B4-BE49-F238E27FC236}">
              <a16:creationId xmlns:a16="http://schemas.microsoft.com/office/drawing/2014/main" id="{00000000-0008-0000-0400-0000CE000000}"/>
            </a:ext>
          </a:extLst>
        </xdr:cNvPr>
        <xdr:cNvSpPr/>
      </xdr:nvSpPr>
      <xdr:spPr>
        <a:xfrm>
          <a:off x="2159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16527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828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149678</xdr:rowOff>
    </xdr:from>
    <xdr:to>
      <xdr:col>6</xdr:col>
      <xdr:colOff>171450</xdr:colOff>
      <xdr:row>58</xdr:row>
      <xdr:rowOff>79828</xdr:rowOff>
    </xdr:to>
    <xdr:sp macro="" textlink="">
      <xdr:nvSpPr>
        <xdr:cNvPr id="208" name="フローチャート: 判断 207">
          <a:extLst>
            <a:ext uri="{FF2B5EF4-FFF2-40B4-BE49-F238E27FC236}">
              <a16:creationId xmlns:a16="http://schemas.microsoft.com/office/drawing/2014/main" id="{00000000-0008-0000-0400-0000D0000000}"/>
            </a:ext>
          </a:extLst>
        </xdr:cNvPr>
        <xdr:cNvSpPr/>
      </xdr:nvSpPr>
      <xdr:spPr>
        <a:xfrm>
          <a:off x="1270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90005</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939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149678</xdr:rowOff>
    </xdr:from>
    <xdr:to>
      <xdr:col>24</xdr:col>
      <xdr:colOff>76200</xdr:colOff>
      <xdr:row>60</xdr:row>
      <xdr:rowOff>79828</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4775200" y="1026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121755</xdr:rowOff>
    </xdr:from>
    <xdr:ext cx="762000" cy="259045"/>
    <xdr:sp macro="" textlink="">
      <xdr:nvSpPr>
        <xdr:cNvPr id="216" name="扶助費該当値テキスト">
          <a:extLst>
            <a:ext uri="{FF2B5EF4-FFF2-40B4-BE49-F238E27FC236}">
              <a16:creationId xmlns:a16="http://schemas.microsoft.com/office/drawing/2014/main" id="{00000000-0008-0000-0400-0000D8000000}"/>
            </a:ext>
          </a:extLst>
        </xdr:cNvPr>
        <xdr:cNvSpPr txBox="1"/>
      </xdr:nvSpPr>
      <xdr:spPr>
        <a:xfrm>
          <a:off x="49149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35378</xdr:rowOff>
    </xdr:from>
    <xdr:to>
      <xdr:col>20</xdr:col>
      <xdr:colOff>38100</xdr:colOff>
      <xdr:row>59</xdr:row>
      <xdr:rowOff>136978</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3937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121755</xdr:rowOff>
    </xdr:from>
    <xdr:ext cx="7366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3606800" y="1023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100693</xdr:rowOff>
    </xdr:from>
    <xdr:to>
      <xdr:col>15</xdr:col>
      <xdr:colOff>149225</xdr:colOff>
      <xdr:row>60</xdr:row>
      <xdr:rowOff>30843</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3048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15620</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2717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10885</xdr:rowOff>
    </xdr:from>
    <xdr:to>
      <xdr:col>11</xdr:col>
      <xdr:colOff>60325</xdr:colOff>
      <xdr:row>60</xdr:row>
      <xdr:rowOff>112485</xdr:rowOff>
    </xdr:to>
    <xdr:sp macro="" textlink="">
      <xdr:nvSpPr>
        <xdr:cNvPr id="221" name="楕円 220">
          <a:extLst>
            <a:ext uri="{FF2B5EF4-FFF2-40B4-BE49-F238E27FC236}">
              <a16:creationId xmlns:a16="http://schemas.microsoft.com/office/drawing/2014/main" id="{00000000-0008-0000-0400-0000DD000000}"/>
            </a:ext>
          </a:extLst>
        </xdr:cNvPr>
        <xdr:cNvSpPr/>
      </xdr:nvSpPr>
      <xdr:spPr>
        <a:xfrm>
          <a:off x="2159000" y="1029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97262</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828800" y="1038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35378</xdr:rowOff>
    </xdr:from>
    <xdr:to>
      <xdr:col>6</xdr:col>
      <xdr:colOff>171450</xdr:colOff>
      <xdr:row>59</xdr:row>
      <xdr:rowOff>136978</xdr:rowOff>
    </xdr:to>
    <xdr:sp macro="" textlink="">
      <xdr:nvSpPr>
        <xdr:cNvPr id="223" name="楕円 222">
          <a:extLst>
            <a:ext uri="{FF2B5EF4-FFF2-40B4-BE49-F238E27FC236}">
              <a16:creationId xmlns:a16="http://schemas.microsoft.com/office/drawing/2014/main" id="{00000000-0008-0000-0400-0000DF000000}"/>
            </a:ext>
          </a:extLst>
        </xdr:cNvPr>
        <xdr:cNvSpPr/>
      </xdr:nvSpPr>
      <xdr:spPr>
        <a:xfrm>
          <a:off x="1270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121755</xdr:rowOff>
    </xdr:from>
    <xdr:ext cx="762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939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3" name="正方形/長方形 232">
          <a:extLst>
            <a:ext uri="{FF2B5EF4-FFF2-40B4-BE49-F238E27FC236}">
              <a16:creationId xmlns:a16="http://schemas.microsoft.com/office/drawing/2014/main" id="{00000000-0008-0000-0400-0000E9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4" name="正方形/長方形 233">
          <a:extLst>
            <a:ext uri="{FF2B5EF4-FFF2-40B4-BE49-F238E27FC236}">
              <a16:creationId xmlns:a16="http://schemas.microsoft.com/office/drawing/2014/main" id="{00000000-0008-0000-0400-0000EA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その他の経費に係る経常収支比率は、１０．２％で前年度と比べると０．６ポイント上昇し、類似団体平均と比べると１．０ポイント下回っている。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繰出金に係る経常収支比率が、後期高齢者医療事業特別会計への繰出金の増加等により前年度と比べ０．４ポイント上昇したが、類似団体平均を下回る状況が続いている。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引き続き、特別会計の経営健全化や公共施設の適正な管理に努める。</a:t>
          </a:r>
        </a:p>
      </xdr:txBody>
    </xdr:sp>
    <xdr:clientData/>
  </xdr:twoCellAnchor>
  <xdr:oneCellAnchor>
    <xdr:from>
      <xdr:col>62</xdr:col>
      <xdr:colOff>6350</xdr:colOff>
      <xdr:row>49</xdr:row>
      <xdr:rowOff>107950</xdr:rowOff>
    </xdr:from>
    <xdr:ext cx="298543" cy="225703"/>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a:extLst>
            <a:ext uri="{FF2B5EF4-FFF2-40B4-BE49-F238E27FC236}">
              <a16:creationId xmlns:a16="http://schemas.microsoft.com/office/drawing/2014/main" id="{00000000-0008-0000-0400-0000F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107950</xdr:rowOff>
    </xdr:from>
    <xdr:to>
      <xdr:col>82</xdr:col>
      <xdr:colOff>107950</xdr:colOff>
      <xdr:row>62</xdr:row>
      <xdr:rowOff>31750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6510000" y="91948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3827</xdr:rowOff>
    </xdr:from>
    <xdr:ext cx="762000" cy="259045"/>
    <xdr:sp macro="" textlink="">
      <xdr:nvSpPr>
        <xdr:cNvPr id="253" name="その他最小値テキスト">
          <a:extLst>
            <a:ext uri="{FF2B5EF4-FFF2-40B4-BE49-F238E27FC236}">
              <a16:creationId xmlns:a16="http://schemas.microsoft.com/office/drawing/2014/main" id="{00000000-0008-0000-0400-0000FD000000}"/>
            </a:ext>
          </a:extLst>
        </xdr:cNvPr>
        <xdr:cNvSpPr txBox="1"/>
      </xdr:nvSpPr>
      <xdr:spPr>
        <a:xfrm>
          <a:off x="16598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31750</xdr:rowOff>
    </xdr:from>
    <xdr:to>
      <xdr:col>82</xdr:col>
      <xdr:colOff>196850</xdr:colOff>
      <xdr:row>62</xdr:row>
      <xdr:rowOff>31750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22877</xdr:rowOff>
    </xdr:from>
    <xdr:ext cx="762000" cy="259045"/>
    <xdr:sp macro="" textlink="">
      <xdr:nvSpPr>
        <xdr:cNvPr id="255" name="その他最大値テキスト">
          <a:extLst>
            <a:ext uri="{FF2B5EF4-FFF2-40B4-BE49-F238E27FC236}">
              <a16:creationId xmlns:a16="http://schemas.microsoft.com/office/drawing/2014/main" id="{00000000-0008-0000-0400-0000FF000000}"/>
            </a:ext>
          </a:extLst>
        </xdr:cNvPr>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107950</xdr:rowOff>
    </xdr:from>
    <xdr:to>
      <xdr:col>82</xdr:col>
      <xdr:colOff>196850</xdr:colOff>
      <xdr:row>53</xdr:row>
      <xdr:rowOff>107950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127000</xdr:rowOff>
    </xdr:from>
    <xdr:to>
      <xdr:col>82</xdr:col>
      <xdr:colOff>107950</xdr:colOff>
      <xdr:row>55</xdr:row>
      <xdr:rowOff>69850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5671800" y="93853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10177</xdr:rowOff>
    </xdr:from>
    <xdr:ext cx="762000" cy="259045"/>
    <xdr:sp macro="" textlink="">
      <xdr:nvSpPr>
        <xdr:cNvPr id="258" name="その他平均値テキスト">
          <a:extLst>
            <a:ext uri="{FF2B5EF4-FFF2-40B4-BE49-F238E27FC236}">
              <a16:creationId xmlns:a16="http://schemas.microsoft.com/office/drawing/2014/main" id="{00000000-0008-0000-0400-000002010000}"/>
            </a:ext>
          </a:extLst>
        </xdr:cNvPr>
        <xdr:cNvSpPr txBox="1"/>
      </xdr:nvSpPr>
      <xdr:spPr>
        <a:xfrm>
          <a:off x="16598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38100</xdr:rowOff>
    </xdr:from>
    <xdr:to>
      <xdr:col>82</xdr:col>
      <xdr:colOff>158750</xdr:colOff>
      <xdr:row>56</xdr:row>
      <xdr:rowOff>139700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6459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127000</xdr:rowOff>
    </xdr:from>
    <xdr:to>
      <xdr:col>78</xdr:col>
      <xdr:colOff>69850</xdr:colOff>
      <xdr:row>55</xdr:row>
      <xdr:rowOff>69850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4782800" y="9385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114300</xdr:rowOff>
    </xdr:from>
    <xdr:to>
      <xdr:col>78</xdr:col>
      <xdr:colOff>120650</xdr:colOff>
      <xdr:row>56</xdr:row>
      <xdr:rowOff>44450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5621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29227</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630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31750</xdr:rowOff>
    </xdr:from>
    <xdr:to>
      <xdr:col>73</xdr:col>
      <xdr:colOff>180975</xdr:colOff>
      <xdr:row>55</xdr:row>
      <xdr:rowOff>69850</xdr:rowOff>
    </xdr:to>
    <xdr:cxnSp macro="">
      <xdr:nvCxnSpPr>
        <xdr:cNvPr id="263" name="直線コネクタ 262">
          <a:extLst>
            <a:ext uri="{FF2B5EF4-FFF2-40B4-BE49-F238E27FC236}">
              <a16:creationId xmlns:a16="http://schemas.microsoft.com/office/drawing/2014/main" id="{00000000-0008-0000-0400-000007010000}"/>
            </a:ext>
          </a:extLst>
        </xdr:cNvPr>
        <xdr:cNvCxnSpPr/>
      </xdr:nvCxnSpPr>
      <xdr:spPr>
        <a:xfrm>
          <a:off x="13893800" y="9461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57150</xdr:rowOff>
    </xdr:from>
    <xdr:to>
      <xdr:col>74</xdr:col>
      <xdr:colOff>31750</xdr:colOff>
      <xdr:row>56</xdr:row>
      <xdr:rowOff>158750</xdr:rowOff>
    </xdr:to>
    <xdr:sp macro="" textlink="">
      <xdr:nvSpPr>
        <xdr:cNvPr id="264" name="フローチャート: 判断 263">
          <a:extLst>
            <a:ext uri="{FF2B5EF4-FFF2-40B4-BE49-F238E27FC236}">
              <a16:creationId xmlns:a16="http://schemas.microsoft.com/office/drawing/2014/main" id="{00000000-0008-0000-0400-000008010000}"/>
            </a:ext>
          </a:extLst>
        </xdr:cNvPr>
        <xdr:cNvSpPr/>
      </xdr:nvSpPr>
      <xdr:spPr>
        <a:xfrm>
          <a:off x="14732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143527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107950</xdr:rowOff>
    </xdr:from>
    <xdr:to>
      <xdr:col>69</xdr:col>
      <xdr:colOff>92075</xdr:colOff>
      <xdr:row>55</xdr:row>
      <xdr:rowOff>31750</xdr:rowOff>
    </xdr:to>
    <xdr:cxnSp macro="">
      <xdr:nvCxnSpPr>
        <xdr:cNvPr id="266" name="直線コネクタ 265">
          <a:extLst>
            <a:ext uri="{FF2B5EF4-FFF2-40B4-BE49-F238E27FC236}">
              <a16:creationId xmlns:a16="http://schemas.microsoft.com/office/drawing/2014/main" id="{00000000-0008-0000-0400-00000A010000}"/>
            </a:ext>
          </a:extLst>
        </xdr:cNvPr>
        <xdr:cNvCxnSpPr/>
      </xdr:nvCxnSpPr>
      <xdr:spPr>
        <a:xfrm>
          <a:off x="13004800" y="93662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152400</xdr:rowOff>
    </xdr:from>
    <xdr:to>
      <xdr:col>69</xdr:col>
      <xdr:colOff>142875</xdr:colOff>
      <xdr:row>56</xdr:row>
      <xdr:rowOff>82550</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3843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67327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9" name="フローチャート: 判断 268">
          <a:extLst>
            <a:ext uri="{FF2B5EF4-FFF2-40B4-BE49-F238E27FC236}">
              <a16:creationId xmlns:a16="http://schemas.microsoft.com/office/drawing/2014/main" id="{00000000-0008-0000-0400-00000D010000}"/>
            </a:ext>
          </a:extLst>
        </xdr:cNvPr>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48277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19050</xdr:rowOff>
    </xdr:from>
    <xdr:to>
      <xdr:col>82</xdr:col>
      <xdr:colOff>158750</xdr:colOff>
      <xdr:row>55</xdr:row>
      <xdr:rowOff>120650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6459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35577</xdr:rowOff>
    </xdr:from>
    <xdr:ext cx="762000" cy="259045"/>
    <xdr:sp macro="" textlink="">
      <xdr:nvSpPr>
        <xdr:cNvPr id="277" name="その他該当値テキスト">
          <a:extLst>
            <a:ext uri="{FF2B5EF4-FFF2-40B4-BE49-F238E27FC236}">
              <a16:creationId xmlns:a16="http://schemas.microsoft.com/office/drawing/2014/main" id="{00000000-0008-0000-0400-000015010000}"/>
            </a:ext>
          </a:extLst>
        </xdr:cNvPr>
        <xdr:cNvSpPr txBox="1"/>
      </xdr:nvSpPr>
      <xdr:spPr>
        <a:xfrm>
          <a:off x="16598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76200</xdr:rowOff>
    </xdr:from>
    <xdr:to>
      <xdr:col>78</xdr:col>
      <xdr:colOff>120650</xdr:colOff>
      <xdr:row>55</xdr:row>
      <xdr:rowOff>6350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5621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16527</xdr:rowOff>
    </xdr:from>
    <xdr:ext cx="7366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5290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19050</xdr:rowOff>
    </xdr:from>
    <xdr:to>
      <xdr:col>74</xdr:col>
      <xdr:colOff>31750</xdr:colOff>
      <xdr:row>55</xdr:row>
      <xdr:rowOff>120650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4732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130827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4401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152400</xdr:rowOff>
    </xdr:from>
    <xdr:to>
      <xdr:col>69</xdr:col>
      <xdr:colOff>142875</xdr:colOff>
      <xdr:row>55</xdr:row>
      <xdr:rowOff>82550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3843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92727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3512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57150</xdr:rowOff>
    </xdr:from>
    <xdr:to>
      <xdr:col>65</xdr:col>
      <xdr:colOff>53975</xdr:colOff>
      <xdr:row>54</xdr:row>
      <xdr:rowOff>158750</xdr:rowOff>
    </xdr:to>
    <xdr:sp macro="" textlink="">
      <xdr:nvSpPr>
        <xdr:cNvPr id="284" name="楕円 283">
          <a:extLst>
            <a:ext uri="{FF2B5EF4-FFF2-40B4-BE49-F238E27FC236}">
              <a16:creationId xmlns:a16="http://schemas.microsoft.com/office/drawing/2014/main" id="{00000000-0008-0000-0400-00001C010000}"/>
            </a:ext>
          </a:extLst>
        </xdr:cNvPr>
        <xdr:cNvSpPr/>
      </xdr:nvSpPr>
      <xdr:spPr>
        <a:xfrm>
          <a:off x="12954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168927</xdr:rowOff>
    </xdr:from>
    <xdr:ext cx="762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623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a:extLst>
            <a:ext uri="{FF2B5EF4-FFF2-40B4-BE49-F238E27FC236}">
              <a16:creationId xmlns:a16="http://schemas.microsoft.com/office/drawing/2014/main" id="{00000000-0008-0000-0400-00002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a:extLst>
            <a:ext uri="{FF2B5EF4-FFF2-40B4-BE49-F238E27FC236}">
              <a16:creationId xmlns:a16="http://schemas.microsoft.com/office/drawing/2014/main" id="{00000000-0008-0000-0400-00002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補助費等に係る経常収支比率は、５．８％で前年度と比べると０．２ポイント上昇し、類似団体平均と比べると１．７ポイント下回っている。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補助金については、補助金の見直し指針に基づいて公益性、公平性及び透明性の確保を図ってきたところであり、今後も引き続き同指針に基づいた見直しを行う。</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24130</xdr:rowOff>
    </xdr:from>
    <xdr:to>
      <xdr:col>82</xdr:col>
      <xdr:colOff>107950</xdr:colOff>
      <xdr:row>42</xdr:row>
      <xdr:rowOff>12700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68198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156227</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12700</xdr:rowOff>
    </xdr:from>
    <xdr:to>
      <xdr:col>82</xdr:col>
      <xdr:colOff>196850</xdr:colOff>
      <xdr:row>42</xdr:row>
      <xdr:rowOff>12700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110507</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42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24130</xdr:rowOff>
    </xdr:from>
    <xdr:to>
      <xdr:col>82</xdr:col>
      <xdr:colOff>196850</xdr:colOff>
      <xdr:row>33</xdr:row>
      <xdr:rowOff>24130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681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92710</xdr:rowOff>
    </xdr:from>
    <xdr:to>
      <xdr:col>82</xdr:col>
      <xdr:colOff>107950</xdr:colOff>
      <xdr:row>35</xdr:row>
      <xdr:rowOff>138430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5671800" y="60934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105427</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449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133350</xdr:rowOff>
    </xdr:from>
    <xdr:to>
      <xdr:col>82</xdr:col>
      <xdr:colOff>158750</xdr:colOff>
      <xdr:row>38</xdr:row>
      <xdr:rowOff>63500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46990</xdr:rowOff>
    </xdr:from>
    <xdr:to>
      <xdr:col>78</xdr:col>
      <xdr:colOff>69850</xdr:colOff>
      <xdr:row>35</xdr:row>
      <xdr:rowOff>92710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4782800" y="6047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110490</xdr:rowOff>
    </xdr:from>
    <xdr:to>
      <xdr:col>78</xdr:col>
      <xdr:colOff>120650</xdr:colOff>
      <xdr:row>38</xdr:row>
      <xdr:rowOff>40640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25417</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46990</xdr:rowOff>
    </xdr:from>
    <xdr:to>
      <xdr:col>73</xdr:col>
      <xdr:colOff>180975</xdr:colOff>
      <xdr:row>36</xdr:row>
      <xdr:rowOff>12700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893800" y="60477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30480</xdr:rowOff>
    </xdr:from>
    <xdr:to>
      <xdr:col>74</xdr:col>
      <xdr:colOff>31750</xdr:colOff>
      <xdr:row>38</xdr:row>
      <xdr:rowOff>132080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116857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xdr:rowOff>
    </xdr:from>
    <xdr:to>
      <xdr:col>69</xdr:col>
      <xdr:colOff>92075</xdr:colOff>
      <xdr:row>36</xdr:row>
      <xdr:rowOff>81280</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flipV="1">
          <a:off x="13004800" y="61849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38</xdr:row>
      <xdr:rowOff>99060</xdr:rowOff>
    </xdr:from>
    <xdr:to>
      <xdr:col>69</xdr:col>
      <xdr:colOff>142875</xdr:colOff>
      <xdr:row>39</xdr:row>
      <xdr:rowOff>29210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61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13987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144780</xdr:rowOff>
    </xdr:from>
    <xdr:to>
      <xdr:col>65</xdr:col>
      <xdr:colOff>53975</xdr:colOff>
      <xdr:row>39</xdr:row>
      <xdr:rowOff>74930</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65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59707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87630</xdr:rowOff>
    </xdr:from>
    <xdr:to>
      <xdr:col>82</xdr:col>
      <xdr:colOff>158750</xdr:colOff>
      <xdr:row>36</xdr:row>
      <xdr:rowOff>17780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104157</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41910</xdr:rowOff>
    </xdr:from>
    <xdr:to>
      <xdr:col>78</xdr:col>
      <xdr:colOff>120650</xdr:colOff>
      <xdr:row>35</xdr:row>
      <xdr:rowOff>143510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153687</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581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167640</xdr:rowOff>
    </xdr:from>
    <xdr:to>
      <xdr:col>74</xdr:col>
      <xdr:colOff>31750</xdr:colOff>
      <xdr:row>35</xdr:row>
      <xdr:rowOff>97790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107967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133350</xdr:rowOff>
    </xdr:from>
    <xdr:to>
      <xdr:col>69</xdr:col>
      <xdr:colOff>142875</xdr:colOff>
      <xdr:row>36</xdr:row>
      <xdr:rowOff>63500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73677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公債費に係る経常収支比率は、１４．１％で前年度と比べると０．１ポイント低下し、類似団体平均と比べると３．６ポイント下回っている。</a:t>
          </a:r>
        </a:p>
        <a:p>
          <a:r>
            <a:rPr kumimoji="1" lang="ja-JP" altLang="en-US" sz="1300">
              <a:latin typeface="ＭＳ Ｐゴシック" panose="020B0600070205080204" pitchFamily="50" charset="-128"/>
              <a:ea typeface="ＭＳ Ｐゴシック" panose="020B0600070205080204" pitchFamily="50" charset="-128"/>
            </a:rPr>
            <a:t>　これまで市債の発行抑制目標等に留意し、適切な市債発行に努めてきたこと等が類似団体平均を下回る要因となっている。</a:t>
          </a:r>
        </a:p>
        <a:p>
          <a:r>
            <a:rPr kumimoji="1" lang="ja-JP" altLang="en-US" sz="1300">
              <a:latin typeface="ＭＳ Ｐゴシック" panose="020B0600070205080204" pitchFamily="50" charset="-128"/>
              <a:ea typeface="ＭＳ Ｐゴシック" panose="020B0600070205080204" pitchFamily="50" charset="-128"/>
            </a:rPr>
            <a:t>　引き続き、元利償還金に対する交付税措置のある有利な起債を発行するなど適切な運営に努める。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a:extLst>
            <a:ext uri="{FF2B5EF4-FFF2-40B4-BE49-F238E27FC236}">
              <a16:creationId xmlns:a16="http://schemas.microsoft.com/office/drawing/2014/main" id="{00000000-0008-0000-0400-00007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12700</xdr:rowOff>
    </xdr:from>
    <xdr:to>
      <xdr:col>24</xdr:col>
      <xdr:colOff>25400</xdr:colOff>
      <xdr:row>81</xdr:row>
      <xdr:rowOff>165100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4826000" y="1252855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137177</xdr:rowOff>
    </xdr:from>
    <xdr:ext cx="762000" cy="259045"/>
    <xdr:sp macro="" textlink="">
      <xdr:nvSpPr>
        <xdr:cNvPr id="373" name="公債費最小値テキスト">
          <a:extLst>
            <a:ext uri="{FF2B5EF4-FFF2-40B4-BE49-F238E27FC236}">
              <a16:creationId xmlns:a16="http://schemas.microsoft.com/office/drawing/2014/main" id="{00000000-0008-0000-0400-000075010000}"/>
            </a:ext>
          </a:extLst>
        </xdr:cNvPr>
        <xdr:cNvSpPr txBox="1"/>
      </xdr:nvSpPr>
      <xdr:spPr>
        <a:xfrm>
          <a:off x="4914900" y="1402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165100</xdr:rowOff>
    </xdr:from>
    <xdr:to>
      <xdr:col>24</xdr:col>
      <xdr:colOff>114300</xdr:colOff>
      <xdr:row>81</xdr:row>
      <xdr:rowOff>165100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4052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99077</xdr:rowOff>
    </xdr:from>
    <xdr:ext cx="762000" cy="259045"/>
    <xdr:sp macro="" textlink="">
      <xdr:nvSpPr>
        <xdr:cNvPr id="375" name="公債費最大値テキスト">
          <a:extLst>
            <a:ext uri="{FF2B5EF4-FFF2-40B4-BE49-F238E27FC236}">
              <a16:creationId xmlns:a16="http://schemas.microsoft.com/office/drawing/2014/main" id="{00000000-0008-0000-0400-000077010000}"/>
            </a:ext>
          </a:extLst>
        </xdr:cNvPr>
        <xdr:cNvSpPr txBox="1"/>
      </xdr:nvSpPr>
      <xdr:spPr>
        <a:xfrm>
          <a:off x="4914900" y="1227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12700</xdr:rowOff>
    </xdr:from>
    <xdr:to>
      <xdr:col>24</xdr:col>
      <xdr:colOff>114300</xdr:colOff>
      <xdr:row>73</xdr:row>
      <xdr:rowOff>12700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4737100" y="1252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12700</xdr:rowOff>
    </xdr:from>
    <xdr:to>
      <xdr:col>24</xdr:col>
      <xdr:colOff>25400</xdr:colOff>
      <xdr:row>73</xdr:row>
      <xdr:rowOff>31750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987800" y="125285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105427</xdr:rowOff>
    </xdr:from>
    <xdr:ext cx="762000" cy="259045"/>
    <xdr:sp macro="" textlink="">
      <xdr:nvSpPr>
        <xdr:cNvPr id="378" name="公債費平均値テキスト">
          <a:extLst>
            <a:ext uri="{FF2B5EF4-FFF2-40B4-BE49-F238E27FC236}">
              <a16:creationId xmlns:a16="http://schemas.microsoft.com/office/drawing/2014/main" id="{00000000-0008-0000-0400-00007A010000}"/>
            </a:ext>
          </a:extLst>
        </xdr:cNvPr>
        <xdr:cNvSpPr txBox="1"/>
      </xdr:nvSpPr>
      <xdr:spPr>
        <a:xfrm>
          <a:off x="4914900" y="1313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133350</xdr:rowOff>
    </xdr:from>
    <xdr:to>
      <xdr:col>24</xdr:col>
      <xdr:colOff>76200</xdr:colOff>
      <xdr:row>77</xdr:row>
      <xdr:rowOff>63500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47752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31750</xdr:rowOff>
    </xdr:from>
    <xdr:to>
      <xdr:col>19</xdr:col>
      <xdr:colOff>187325</xdr:colOff>
      <xdr:row>73</xdr:row>
      <xdr:rowOff>165100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3098800" y="125476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29227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88900</xdr:rowOff>
    </xdr:from>
    <xdr:to>
      <xdr:col>15</xdr:col>
      <xdr:colOff>98425</xdr:colOff>
      <xdr:row>73</xdr:row>
      <xdr:rowOff>165100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a:off x="2209800" y="126047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76200</xdr:rowOff>
    </xdr:from>
    <xdr:to>
      <xdr:col>15</xdr:col>
      <xdr:colOff>149225</xdr:colOff>
      <xdr:row>78</xdr:row>
      <xdr:rowOff>6350</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3048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162577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69850</xdr:rowOff>
    </xdr:from>
    <xdr:to>
      <xdr:col>11</xdr:col>
      <xdr:colOff>9525</xdr:colOff>
      <xdr:row>73</xdr:row>
      <xdr:rowOff>88900</xdr:rowOff>
    </xdr:to>
    <xdr:cxnSp macro="">
      <xdr:nvCxnSpPr>
        <xdr:cNvPr id="386" name="直線コネクタ 385">
          <a:extLst>
            <a:ext uri="{FF2B5EF4-FFF2-40B4-BE49-F238E27FC236}">
              <a16:creationId xmlns:a16="http://schemas.microsoft.com/office/drawing/2014/main" id="{00000000-0008-0000-0400-000082010000}"/>
            </a:ext>
          </a:extLst>
        </xdr:cNvPr>
        <xdr:cNvCxnSpPr/>
      </xdr:nvCxnSpPr>
      <xdr:spPr>
        <a:xfrm>
          <a:off x="1320800" y="12585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114300</xdr:rowOff>
    </xdr:from>
    <xdr:to>
      <xdr:col>11</xdr:col>
      <xdr:colOff>60325</xdr:colOff>
      <xdr:row>78</xdr:row>
      <xdr:rowOff>44450</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21590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29227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340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89" name="フローチャート: 判断 388">
          <a:extLst>
            <a:ext uri="{FF2B5EF4-FFF2-40B4-BE49-F238E27FC236}">
              <a16:creationId xmlns:a16="http://schemas.microsoft.com/office/drawing/2014/main" id="{00000000-0008-0000-0400-000085010000}"/>
            </a:ext>
          </a:extLst>
        </xdr:cNvPr>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72</xdr:row>
      <xdr:rowOff>133350</xdr:rowOff>
    </xdr:from>
    <xdr:to>
      <xdr:col>24</xdr:col>
      <xdr:colOff>76200</xdr:colOff>
      <xdr:row>73</xdr:row>
      <xdr:rowOff>63500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4775200" y="1247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41927</xdr:rowOff>
    </xdr:from>
    <xdr:ext cx="762000" cy="259045"/>
    <xdr:sp macro="" textlink="">
      <xdr:nvSpPr>
        <xdr:cNvPr id="397" name="公債費該当値テキスト">
          <a:extLst>
            <a:ext uri="{FF2B5EF4-FFF2-40B4-BE49-F238E27FC236}">
              <a16:creationId xmlns:a16="http://schemas.microsoft.com/office/drawing/2014/main" id="{00000000-0008-0000-0400-00008D010000}"/>
            </a:ext>
          </a:extLst>
        </xdr:cNvPr>
        <xdr:cNvSpPr txBox="1"/>
      </xdr:nvSpPr>
      <xdr:spPr>
        <a:xfrm>
          <a:off x="4914900" y="1238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72</xdr:row>
      <xdr:rowOff>152400</xdr:rowOff>
    </xdr:from>
    <xdr:to>
      <xdr:col>20</xdr:col>
      <xdr:colOff>38100</xdr:colOff>
      <xdr:row>73</xdr:row>
      <xdr:rowOff>82550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937000" y="1249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92727</xdr:rowOff>
    </xdr:from>
    <xdr:ext cx="7366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3606800" y="1226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114300</xdr:rowOff>
    </xdr:from>
    <xdr:to>
      <xdr:col>15</xdr:col>
      <xdr:colOff>149225</xdr:colOff>
      <xdr:row>74</xdr:row>
      <xdr:rowOff>44450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3048000" y="1263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54627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2717800" y="1239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38100</xdr:rowOff>
    </xdr:from>
    <xdr:to>
      <xdr:col>11</xdr:col>
      <xdr:colOff>60325</xdr:colOff>
      <xdr:row>73</xdr:row>
      <xdr:rowOff>139700</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2159000" y="1255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71</xdr:row>
      <xdr:rowOff>149877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828800" y="1232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19050</xdr:rowOff>
    </xdr:from>
    <xdr:to>
      <xdr:col>6</xdr:col>
      <xdr:colOff>171450</xdr:colOff>
      <xdr:row>73</xdr:row>
      <xdr:rowOff>120650</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1270000" y="125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71</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939800" y="1230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公債費以外に係る経常収支比率は、８２．８％で前年度と比べると３．７ポイント上昇し、類似団体平均と比べると４．４ポイント上回っている。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人件費、扶助費及び物件費に係る経常収支比率が類似団体平均を上回っていることが要因となっている。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「相模原市行財政構造改革プラン」に基づき、市単独事業の扶助費の適正化や既存の公共施設等の見直しにより、持続可能な行財政基盤を築いていく。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4" name="公債費以外グラフ枠">
          <a:extLst>
            <a:ext uri="{FF2B5EF4-FFF2-40B4-BE49-F238E27FC236}">
              <a16:creationId xmlns:a16="http://schemas.microsoft.com/office/drawing/2014/main" id="{00000000-0008-0000-0400-0000B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91622</xdr:rowOff>
    </xdr:from>
    <xdr:to>
      <xdr:col>82</xdr:col>
      <xdr:colOff>107950</xdr:colOff>
      <xdr:row>81</xdr:row>
      <xdr:rowOff>58964</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6510000" y="12607472"/>
          <a:ext cx="0" cy="1338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31041</xdr:rowOff>
    </xdr:from>
    <xdr:ext cx="762000" cy="259045"/>
    <xdr:sp macro="" textlink="">
      <xdr:nvSpPr>
        <xdr:cNvPr id="436" name="公債費以外最小値テキスト">
          <a:extLst>
            <a:ext uri="{FF2B5EF4-FFF2-40B4-BE49-F238E27FC236}">
              <a16:creationId xmlns:a16="http://schemas.microsoft.com/office/drawing/2014/main" id="{00000000-0008-0000-0400-0000B4010000}"/>
            </a:ext>
          </a:extLst>
        </xdr:cNvPr>
        <xdr:cNvSpPr txBox="1"/>
      </xdr:nvSpPr>
      <xdr:spPr>
        <a:xfrm>
          <a:off x="16598900" y="1391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58964</xdr:rowOff>
    </xdr:from>
    <xdr:to>
      <xdr:col>82</xdr:col>
      <xdr:colOff>196850</xdr:colOff>
      <xdr:row>81</xdr:row>
      <xdr:rowOff>58964</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6421100" y="13946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6549</xdr:rowOff>
    </xdr:from>
    <xdr:ext cx="762000" cy="259045"/>
    <xdr:sp macro="" textlink="">
      <xdr:nvSpPr>
        <xdr:cNvPr id="438" name="公債費以外最大値テキスト">
          <a:extLst>
            <a:ext uri="{FF2B5EF4-FFF2-40B4-BE49-F238E27FC236}">
              <a16:creationId xmlns:a16="http://schemas.microsoft.com/office/drawing/2014/main" id="{00000000-0008-0000-0400-0000B6010000}"/>
            </a:ext>
          </a:extLst>
        </xdr:cNvPr>
        <xdr:cNvSpPr txBox="1"/>
      </xdr:nvSpPr>
      <xdr:spPr>
        <a:xfrm>
          <a:off x="16598900" y="1235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91622</xdr:rowOff>
    </xdr:from>
    <xdr:to>
      <xdr:col>82</xdr:col>
      <xdr:colOff>196850</xdr:colOff>
      <xdr:row>73</xdr:row>
      <xdr:rowOff>91622</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6421100" y="126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26307</xdr:rowOff>
    </xdr:from>
    <xdr:to>
      <xdr:col>82</xdr:col>
      <xdr:colOff>107950</xdr:colOff>
      <xdr:row>79</xdr:row>
      <xdr:rowOff>86179</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5671800" y="13227957"/>
          <a:ext cx="838200" cy="402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87284</xdr:rowOff>
    </xdr:from>
    <xdr:ext cx="762000" cy="259045"/>
    <xdr:sp macro="" textlink="">
      <xdr:nvSpPr>
        <xdr:cNvPr id="441" name="公債費以外平均値テキスト">
          <a:extLst>
            <a:ext uri="{FF2B5EF4-FFF2-40B4-BE49-F238E27FC236}">
              <a16:creationId xmlns:a16="http://schemas.microsoft.com/office/drawing/2014/main" id="{00000000-0008-0000-0400-0000B9010000}"/>
            </a:ext>
          </a:extLst>
        </xdr:cNvPr>
        <xdr:cNvSpPr txBox="1"/>
      </xdr:nvSpPr>
      <xdr:spPr>
        <a:xfrm>
          <a:off x="16598900" y="12946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70757</xdr:rowOff>
    </xdr:from>
    <xdr:to>
      <xdr:col>82</xdr:col>
      <xdr:colOff>158750</xdr:colOff>
      <xdr:row>77</xdr:row>
      <xdr:rowOff>907</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6459200" y="1310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26307</xdr:rowOff>
    </xdr:from>
    <xdr:to>
      <xdr:col>78</xdr:col>
      <xdr:colOff>69850</xdr:colOff>
      <xdr:row>79</xdr:row>
      <xdr:rowOff>140607</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flipV="1">
          <a:off x="14782800" y="13227957"/>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54428</xdr:rowOff>
    </xdr:from>
    <xdr:to>
      <xdr:col>78</xdr:col>
      <xdr:colOff>120650</xdr:colOff>
      <xdr:row>74</xdr:row>
      <xdr:rowOff>156028</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5621000" y="1274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166205</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510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140607</xdr:rowOff>
    </xdr:from>
    <xdr:to>
      <xdr:col>73</xdr:col>
      <xdr:colOff>180975</xdr:colOff>
      <xdr:row>81</xdr:row>
      <xdr:rowOff>15421</xdr:rowOff>
    </xdr:to>
    <xdr:cxnSp macro="">
      <xdr:nvCxnSpPr>
        <xdr:cNvPr id="446" name="直線コネクタ 445">
          <a:extLst>
            <a:ext uri="{FF2B5EF4-FFF2-40B4-BE49-F238E27FC236}">
              <a16:creationId xmlns:a16="http://schemas.microsoft.com/office/drawing/2014/main" id="{00000000-0008-0000-0400-0000BE010000}"/>
            </a:ext>
          </a:extLst>
        </xdr:cNvPr>
        <xdr:cNvCxnSpPr/>
      </xdr:nvCxnSpPr>
      <xdr:spPr>
        <a:xfrm flipV="1">
          <a:off x="13893800" y="13685157"/>
          <a:ext cx="8890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136071</xdr:rowOff>
    </xdr:from>
    <xdr:to>
      <xdr:col>74</xdr:col>
      <xdr:colOff>31750</xdr:colOff>
      <xdr:row>77</xdr:row>
      <xdr:rowOff>66221</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4732000" y="131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76399</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293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12700</xdr:rowOff>
    </xdr:from>
    <xdr:to>
      <xdr:col>69</xdr:col>
      <xdr:colOff>92075</xdr:colOff>
      <xdr:row>81</xdr:row>
      <xdr:rowOff>15421</xdr:rowOff>
    </xdr:to>
    <xdr:cxnSp macro="">
      <xdr:nvCxnSpPr>
        <xdr:cNvPr id="449" name="直線コネクタ 448">
          <a:extLst>
            <a:ext uri="{FF2B5EF4-FFF2-40B4-BE49-F238E27FC236}">
              <a16:creationId xmlns:a16="http://schemas.microsoft.com/office/drawing/2014/main" id="{00000000-0008-0000-0400-0000C1010000}"/>
            </a:ext>
          </a:extLst>
        </xdr:cNvPr>
        <xdr:cNvCxnSpPr/>
      </xdr:nvCxnSpPr>
      <xdr:spPr>
        <a:xfrm>
          <a:off x="13004800" y="13728700"/>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114300</xdr:rowOff>
    </xdr:from>
    <xdr:to>
      <xdr:col>69</xdr:col>
      <xdr:colOff>142875</xdr:colOff>
      <xdr:row>77</xdr:row>
      <xdr:rowOff>44450</xdr:rowOff>
    </xdr:to>
    <xdr:sp macro="" textlink="">
      <xdr:nvSpPr>
        <xdr:cNvPr id="450" name="フローチャート: 判断 449">
          <a:extLst>
            <a:ext uri="{FF2B5EF4-FFF2-40B4-BE49-F238E27FC236}">
              <a16:creationId xmlns:a16="http://schemas.microsoft.com/office/drawing/2014/main" id="{00000000-0008-0000-0400-0000C2010000}"/>
            </a:ext>
          </a:extLst>
        </xdr:cNvPr>
        <xdr:cNvSpPr/>
      </xdr:nvSpPr>
      <xdr:spPr>
        <a:xfrm>
          <a:off x="13843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54627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38100</xdr:rowOff>
    </xdr:from>
    <xdr:to>
      <xdr:col>65</xdr:col>
      <xdr:colOff>53975</xdr:colOff>
      <xdr:row>76</xdr:row>
      <xdr:rowOff>139700</xdr:rowOff>
    </xdr:to>
    <xdr:sp macro="" textlink="">
      <xdr:nvSpPr>
        <xdr:cNvPr id="452" name="フローチャート: 判断 451">
          <a:extLst>
            <a:ext uri="{FF2B5EF4-FFF2-40B4-BE49-F238E27FC236}">
              <a16:creationId xmlns:a16="http://schemas.microsoft.com/office/drawing/2014/main" id="{00000000-0008-0000-0400-0000C4010000}"/>
            </a:ext>
          </a:extLst>
        </xdr:cNvPr>
        <xdr:cNvSpPr/>
      </xdr:nvSpPr>
      <xdr:spPr>
        <a:xfrm>
          <a:off x="12954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149877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35379</xdr:rowOff>
    </xdr:from>
    <xdr:to>
      <xdr:col>82</xdr:col>
      <xdr:colOff>158750</xdr:colOff>
      <xdr:row>79</xdr:row>
      <xdr:rowOff>136979</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6459200" y="1357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7456</xdr:rowOff>
    </xdr:from>
    <xdr:ext cx="762000" cy="259045"/>
    <xdr:sp macro="" textlink="">
      <xdr:nvSpPr>
        <xdr:cNvPr id="460" name="公債費以外該当値テキスト">
          <a:extLst>
            <a:ext uri="{FF2B5EF4-FFF2-40B4-BE49-F238E27FC236}">
              <a16:creationId xmlns:a16="http://schemas.microsoft.com/office/drawing/2014/main" id="{00000000-0008-0000-0400-0000CC010000}"/>
            </a:ext>
          </a:extLst>
        </xdr:cNvPr>
        <xdr:cNvSpPr txBox="1"/>
      </xdr:nvSpPr>
      <xdr:spPr>
        <a:xfrm>
          <a:off x="16598900" y="13552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146957</xdr:rowOff>
    </xdr:from>
    <xdr:to>
      <xdr:col>78</xdr:col>
      <xdr:colOff>120650</xdr:colOff>
      <xdr:row>77</xdr:row>
      <xdr:rowOff>77107</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5621000" y="1317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61884</xdr:rowOff>
    </xdr:from>
    <xdr:ext cx="7366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5290800" y="13263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89807</xdr:rowOff>
    </xdr:from>
    <xdr:to>
      <xdr:col>74</xdr:col>
      <xdr:colOff>31750</xdr:colOff>
      <xdr:row>80</xdr:row>
      <xdr:rowOff>19957</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4732000" y="1363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4734</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4401800" y="1372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136071</xdr:rowOff>
    </xdr:from>
    <xdr:to>
      <xdr:col>69</xdr:col>
      <xdr:colOff>142875</xdr:colOff>
      <xdr:row>81</xdr:row>
      <xdr:rowOff>66221</xdr:rowOff>
    </xdr:to>
    <xdr:sp macro="" textlink="">
      <xdr:nvSpPr>
        <xdr:cNvPr id="465" name="楕円 464">
          <a:extLst>
            <a:ext uri="{FF2B5EF4-FFF2-40B4-BE49-F238E27FC236}">
              <a16:creationId xmlns:a16="http://schemas.microsoft.com/office/drawing/2014/main" id="{00000000-0008-0000-0400-0000D1010000}"/>
            </a:ext>
          </a:extLst>
        </xdr:cNvPr>
        <xdr:cNvSpPr/>
      </xdr:nvSpPr>
      <xdr:spPr>
        <a:xfrm>
          <a:off x="13843000" y="1385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50998</xdr:rowOff>
    </xdr:from>
    <xdr:ext cx="7620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3512800" y="13938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133350</xdr:rowOff>
    </xdr:from>
    <xdr:to>
      <xdr:col>65</xdr:col>
      <xdr:colOff>53975</xdr:colOff>
      <xdr:row>80</xdr:row>
      <xdr:rowOff>63500</xdr:rowOff>
    </xdr:to>
    <xdr:sp macro="" textlink="">
      <xdr:nvSpPr>
        <xdr:cNvPr id="467" name="楕円 466">
          <a:extLst>
            <a:ext uri="{FF2B5EF4-FFF2-40B4-BE49-F238E27FC236}">
              <a16:creationId xmlns:a16="http://schemas.microsoft.com/office/drawing/2014/main" id="{00000000-0008-0000-0400-0000D3010000}"/>
            </a:ext>
          </a:extLst>
        </xdr:cNvPr>
        <xdr:cNvSpPr/>
      </xdr:nvSpPr>
      <xdr:spPr>
        <a:xfrm>
          <a:off x="12954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48277</xdr:rowOff>
    </xdr:from>
    <xdr:ext cx="762000" cy="259045"/>
    <xdr:sp macro="" textlink="">
      <xdr:nvSpPr>
        <xdr:cNvPr id="468" name="テキスト ボックス 467">
          <a:extLst>
            <a:ext uri="{FF2B5EF4-FFF2-40B4-BE49-F238E27FC236}">
              <a16:creationId xmlns:a16="http://schemas.microsoft.com/office/drawing/2014/main" id="{00000000-0008-0000-0400-0000D4010000}"/>
            </a:ext>
          </a:extLst>
        </xdr:cNvPr>
        <xdr:cNvSpPr txBox="1"/>
      </xdr:nvSpPr>
      <xdr:spPr>
        <a:xfrm>
          <a:off x="12623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神奈川県相模原市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33617</xdr:rowOff>
    </xdr:from>
    <xdr:to>
      <xdr:col>29</xdr:col>
      <xdr:colOff>127000</xdr:colOff>
      <xdr:row>20</xdr:row>
      <xdr:rowOff>6528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38642"/>
          <a:ext cx="0" cy="13445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150055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55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6528</xdr:rowOff>
    </xdr:from>
    <xdr:to>
      <xdr:col>30</xdr:col>
      <xdr:colOff>25400</xdr:colOff>
      <xdr:row>20</xdr:row>
      <xdr:rowOff>6528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831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119994</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82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33617</xdr:rowOff>
    </xdr:from>
    <xdr:to>
      <xdr:col>30</xdr:col>
      <xdr:colOff>25400</xdr:colOff>
      <xdr:row>12</xdr:row>
      <xdr:rowOff>33617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386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62573</xdr:rowOff>
    </xdr:from>
    <xdr:to>
      <xdr:col>29</xdr:col>
      <xdr:colOff>127000</xdr:colOff>
      <xdr:row>16</xdr:row>
      <xdr:rowOff>127381</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853398"/>
          <a:ext cx="647700" cy="648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14089</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462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169012</xdr:rowOff>
    </xdr:from>
    <xdr:to>
      <xdr:col>29</xdr:col>
      <xdr:colOff>177800</xdr:colOff>
      <xdr:row>15</xdr:row>
      <xdr:rowOff>99162</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16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101435</xdr:rowOff>
    </xdr:from>
    <xdr:to>
      <xdr:col>26</xdr:col>
      <xdr:colOff>50800</xdr:colOff>
      <xdr:row>16</xdr:row>
      <xdr:rowOff>127381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892260"/>
          <a:ext cx="698500" cy="259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30937</xdr:rowOff>
    </xdr:from>
    <xdr:to>
      <xdr:col>26</xdr:col>
      <xdr:colOff>101600</xdr:colOff>
      <xdr:row>15</xdr:row>
      <xdr:rowOff>132537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650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142714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419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101435</xdr:rowOff>
    </xdr:from>
    <xdr:to>
      <xdr:col>22</xdr:col>
      <xdr:colOff>114300</xdr:colOff>
      <xdr:row>16</xdr:row>
      <xdr:rowOff>147117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892260"/>
          <a:ext cx="698500" cy="456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38138</xdr:rowOff>
    </xdr:from>
    <xdr:to>
      <xdr:col>22</xdr:col>
      <xdr:colOff>165100</xdr:colOff>
      <xdr:row>15</xdr:row>
      <xdr:rowOff>139738</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6575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149915</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426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147117</xdr:rowOff>
    </xdr:from>
    <xdr:to>
      <xdr:col>18</xdr:col>
      <xdr:colOff>177800</xdr:colOff>
      <xdr:row>17</xdr:row>
      <xdr:rowOff>39942</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937942"/>
          <a:ext cx="698500" cy="642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71285</xdr:rowOff>
    </xdr:from>
    <xdr:to>
      <xdr:col>19</xdr:col>
      <xdr:colOff>38100</xdr:colOff>
      <xdr:row>16</xdr:row>
      <xdr:rowOff>1435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6906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11612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45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77686</xdr:rowOff>
    </xdr:from>
    <xdr:to>
      <xdr:col>15</xdr:col>
      <xdr:colOff>101600</xdr:colOff>
      <xdr:row>16</xdr:row>
      <xdr:rowOff>7836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697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18013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465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11773</xdr:rowOff>
    </xdr:from>
    <xdr:to>
      <xdr:col>29</xdr:col>
      <xdr:colOff>177800</xdr:colOff>
      <xdr:row>16</xdr:row>
      <xdr:rowOff>113373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025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155300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774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76581</xdr:rowOff>
    </xdr:from>
    <xdr:to>
      <xdr:col>26</xdr:col>
      <xdr:colOff>101600</xdr:colOff>
      <xdr:row>17</xdr:row>
      <xdr:rowOff>6731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674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162958</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953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50635</xdr:rowOff>
    </xdr:from>
    <xdr:to>
      <xdr:col>22</xdr:col>
      <xdr:colOff>165100</xdr:colOff>
      <xdr:row>16</xdr:row>
      <xdr:rowOff>152235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41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137012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92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96317</xdr:rowOff>
    </xdr:from>
    <xdr:to>
      <xdr:col>19</xdr:col>
      <xdr:colOff>38100</xdr:colOff>
      <xdr:row>17</xdr:row>
      <xdr:rowOff>26467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871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11244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973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160592</xdr:rowOff>
    </xdr:from>
    <xdr:to>
      <xdr:col>15</xdr:col>
      <xdr:colOff>101600</xdr:colOff>
      <xdr:row>17</xdr:row>
      <xdr:rowOff>90742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514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75519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03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340474</xdr:rowOff>
    </xdr:from>
    <xdr:to>
      <xdr:col>29</xdr:col>
      <xdr:colOff>127000</xdr:colOff>
      <xdr:row>38</xdr:row>
      <xdr:rowOff>8357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265024"/>
          <a:ext cx="0" cy="12109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323334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4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8357</xdr:rowOff>
    </xdr:from>
    <xdr:to>
      <xdr:col>30</xdr:col>
      <xdr:colOff>25400</xdr:colOff>
      <xdr:row>38</xdr:row>
      <xdr:rowOff>8357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759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83951</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00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340474</xdr:rowOff>
    </xdr:from>
    <xdr:to>
      <xdr:col>30</xdr:col>
      <xdr:colOff>25400</xdr:colOff>
      <xdr:row>33</xdr:row>
      <xdr:rowOff>340474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2650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184836</xdr:rowOff>
    </xdr:from>
    <xdr:to>
      <xdr:col>29</xdr:col>
      <xdr:colOff>127000</xdr:colOff>
      <xdr:row>37</xdr:row>
      <xdr:rowOff>189712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309536"/>
          <a:ext cx="647700" cy="48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119245</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29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274168</xdr:rowOff>
    </xdr:from>
    <xdr:to>
      <xdr:col>29</xdr:col>
      <xdr:colOff>177800</xdr:colOff>
      <xdr:row>36</xdr:row>
      <xdr:rowOff>32868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84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189712</xdr:rowOff>
    </xdr:from>
    <xdr:to>
      <xdr:col>26</xdr:col>
      <xdr:colOff>50800</xdr:colOff>
      <xdr:row>37</xdr:row>
      <xdr:rowOff>207963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314412"/>
          <a:ext cx="698500" cy="182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230239</xdr:rowOff>
    </xdr:from>
    <xdr:to>
      <xdr:col>26</xdr:col>
      <xdr:colOff>101600</xdr:colOff>
      <xdr:row>35</xdr:row>
      <xdr:rowOff>331839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405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342016</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609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193104</xdr:rowOff>
    </xdr:from>
    <xdr:to>
      <xdr:col>22</xdr:col>
      <xdr:colOff>114300</xdr:colOff>
      <xdr:row>37</xdr:row>
      <xdr:rowOff>207963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317804"/>
          <a:ext cx="698500" cy="14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222352</xdr:rowOff>
    </xdr:from>
    <xdr:to>
      <xdr:col>22</xdr:col>
      <xdr:colOff>165100</xdr:colOff>
      <xdr:row>35</xdr:row>
      <xdr:rowOff>323952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8327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334129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601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193104</xdr:rowOff>
    </xdr:from>
    <xdr:to>
      <xdr:col>18</xdr:col>
      <xdr:colOff>177800</xdr:colOff>
      <xdr:row>37</xdr:row>
      <xdr:rowOff>231051</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317804"/>
          <a:ext cx="698500" cy="379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237668</xdr:rowOff>
    </xdr:from>
    <xdr:to>
      <xdr:col>19</xdr:col>
      <xdr:colOff>38100</xdr:colOff>
      <xdr:row>35</xdr:row>
      <xdr:rowOff>339268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8480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6545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616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226505</xdr:rowOff>
    </xdr:from>
    <xdr:to>
      <xdr:col>15</xdr:col>
      <xdr:colOff>101600</xdr:colOff>
      <xdr:row>35</xdr:row>
      <xdr:rowOff>328105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8368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338282</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605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134036</xdr:rowOff>
    </xdr:from>
    <xdr:to>
      <xdr:col>29</xdr:col>
      <xdr:colOff>177800</xdr:colOff>
      <xdr:row>37</xdr:row>
      <xdr:rowOff>235636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2587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106113</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230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138912</xdr:rowOff>
    </xdr:from>
    <xdr:to>
      <xdr:col>26</xdr:col>
      <xdr:colOff>101600</xdr:colOff>
      <xdr:row>37</xdr:row>
      <xdr:rowOff>240512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2636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225289</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349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157163</xdr:rowOff>
    </xdr:from>
    <xdr:to>
      <xdr:col>22</xdr:col>
      <xdr:colOff>165100</xdr:colOff>
      <xdr:row>37</xdr:row>
      <xdr:rowOff>258763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2818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243540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368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142304</xdr:rowOff>
    </xdr:from>
    <xdr:to>
      <xdr:col>19</xdr:col>
      <xdr:colOff>38100</xdr:colOff>
      <xdr:row>37</xdr:row>
      <xdr:rowOff>243904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2670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228681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3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180251</xdr:rowOff>
    </xdr:from>
    <xdr:to>
      <xdr:col>15</xdr:col>
      <xdr:colOff>101600</xdr:colOff>
      <xdr:row>37</xdr:row>
      <xdr:rowOff>281851</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304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266628</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391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神奈川県相模原市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719,118
701,689
328.91
354,093,500
336,509,959
15,989,281
180,308,481
265,220,373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7988</xdr:rowOff>
    </xdr:from>
    <xdr:to>
      <xdr:col>24</xdr:col>
      <xdr:colOff>62865</xdr:colOff>
      <xdr:row>38</xdr:row>
      <xdr:rowOff>19266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51488"/>
          <a:ext cx="1270" cy="1382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23093</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38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19266</xdr:rowOff>
    </xdr:from>
    <xdr:to>
      <xdr:col>24</xdr:col>
      <xdr:colOff>152400</xdr:colOff>
      <xdr:row>38</xdr:row>
      <xdr:rowOff>19266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34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126115</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6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7988</xdr:rowOff>
    </xdr:from>
    <xdr:to>
      <xdr:col>24</xdr:col>
      <xdr:colOff>152400</xdr:colOff>
      <xdr:row>30</xdr:row>
      <xdr:rowOff>7988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5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62967</xdr:rowOff>
    </xdr:from>
    <xdr:to>
      <xdr:col>24</xdr:col>
      <xdr:colOff>63500</xdr:colOff>
      <xdr:row>34</xdr:row>
      <xdr:rowOff>162027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892267"/>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46397</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5327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23520</xdr:rowOff>
    </xdr:from>
    <xdr:to>
      <xdr:col>24</xdr:col>
      <xdr:colOff>114300</xdr:colOff>
      <xdr:row>33</xdr:row>
      <xdr:rowOff>125120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68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109106</xdr:rowOff>
    </xdr:from>
    <xdr:to>
      <xdr:col>19</xdr:col>
      <xdr:colOff>177800</xdr:colOff>
      <xdr:row>34</xdr:row>
      <xdr:rowOff>162027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5938406"/>
          <a:ext cx="889000" cy="5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53543</xdr:rowOff>
    </xdr:from>
    <xdr:to>
      <xdr:col>20</xdr:col>
      <xdr:colOff>38100</xdr:colOff>
      <xdr:row>33</xdr:row>
      <xdr:rowOff>155143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711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220</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48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109106</xdr:rowOff>
    </xdr:from>
    <xdr:to>
      <xdr:col>15</xdr:col>
      <xdr:colOff>50800</xdr:colOff>
      <xdr:row>35</xdr:row>
      <xdr:rowOff>92532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938406"/>
          <a:ext cx="889000" cy="15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64592</xdr:rowOff>
    </xdr:from>
    <xdr:to>
      <xdr:col>15</xdr:col>
      <xdr:colOff>101600</xdr:colOff>
      <xdr:row>33</xdr:row>
      <xdr:rowOff>166192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572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11269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497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92532</xdr:rowOff>
    </xdr:from>
    <xdr:to>
      <xdr:col>10</xdr:col>
      <xdr:colOff>114300</xdr:colOff>
      <xdr:row>35</xdr:row>
      <xdr:rowOff>120269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093282"/>
          <a:ext cx="889000" cy="27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136030</xdr:rowOff>
    </xdr:from>
    <xdr:to>
      <xdr:col>10</xdr:col>
      <xdr:colOff>165100</xdr:colOff>
      <xdr:row>34</xdr:row>
      <xdr:rowOff>66180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579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82707</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569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141364</xdr:rowOff>
    </xdr:from>
    <xdr:to>
      <xdr:col>6</xdr:col>
      <xdr:colOff>38100</xdr:colOff>
      <xdr:row>34</xdr:row>
      <xdr:rowOff>71514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579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88041</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574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12167</xdr:rowOff>
    </xdr:from>
    <xdr:to>
      <xdr:col>24</xdr:col>
      <xdr:colOff>114300</xdr:colOff>
      <xdr:row>34</xdr:row>
      <xdr:rowOff>113767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84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162044</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819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111227</xdr:rowOff>
    </xdr:from>
    <xdr:to>
      <xdr:col>20</xdr:col>
      <xdr:colOff>38100</xdr:colOff>
      <xdr:row>35</xdr:row>
      <xdr:rowOff>41377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94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32504</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033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58306</xdr:rowOff>
    </xdr:from>
    <xdr:to>
      <xdr:col>15</xdr:col>
      <xdr:colOff>101600</xdr:colOff>
      <xdr:row>34</xdr:row>
      <xdr:rowOff>159906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88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151033</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980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41732</xdr:rowOff>
    </xdr:from>
    <xdr:to>
      <xdr:col>10</xdr:col>
      <xdr:colOff>165100</xdr:colOff>
      <xdr:row>35</xdr:row>
      <xdr:rowOff>143332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04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134459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13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69469</xdr:rowOff>
    </xdr:from>
    <xdr:to>
      <xdr:col>6</xdr:col>
      <xdr:colOff>38100</xdr:colOff>
      <xdr:row>35</xdr:row>
      <xdr:rowOff>171069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07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162196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16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71871</xdr:rowOff>
    </xdr:from>
    <xdr:to>
      <xdr:col>24</xdr:col>
      <xdr:colOff>62865</xdr:colOff>
      <xdr:row>56</xdr:row>
      <xdr:rowOff>67430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44371"/>
          <a:ext cx="1270" cy="1024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71257</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967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67430</xdr:rowOff>
    </xdr:from>
    <xdr:to>
      <xdr:col>24</xdr:col>
      <xdr:colOff>152400</xdr:colOff>
      <xdr:row>56</xdr:row>
      <xdr:rowOff>67430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668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18548</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1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71871</xdr:rowOff>
    </xdr:from>
    <xdr:to>
      <xdr:col>24</xdr:col>
      <xdr:colOff>152400</xdr:colOff>
      <xdr:row>50</xdr:row>
      <xdr:rowOff>71871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44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11782</xdr:rowOff>
    </xdr:from>
    <xdr:to>
      <xdr:col>24</xdr:col>
      <xdr:colOff>63500</xdr:colOff>
      <xdr:row>56</xdr:row>
      <xdr:rowOff>29384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441532"/>
          <a:ext cx="838200" cy="189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119680</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0350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96803</xdr:rowOff>
    </xdr:from>
    <xdr:to>
      <xdr:col>24</xdr:col>
      <xdr:colOff>114300</xdr:colOff>
      <xdr:row>54</xdr:row>
      <xdr:rowOff>26953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18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29384</xdr:rowOff>
    </xdr:from>
    <xdr:to>
      <xdr:col>19</xdr:col>
      <xdr:colOff>177800</xdr:colOff>
      <xdr:row>56</xdr:row>
      <xdr:rowOff>113705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630584"/>
          <a:ext cx="889000" cy="8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43343</xdr:rowOff>
    </xdr:from>
    <xdr:to>
      <xdr:col>20</xdr:col>
      <xdr:colOff>38100</xdr:colOff>
      <xdr:row>54</xdr:row>
      <xdr:rowOff>144943</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30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161470</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07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113705</xdr:rowOff>
    </xdr:from>
    <xdr:to>
      <xdr:col>15</xdr:col>
      <xdr:colOff>50800</xdr:colOff>
      <xdr:row>57</xdr:row>
      <xdr:rowOff>5969</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714905"/>
          <a:ext cx="889000" cy="63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108429</xdr:rowOff>
    </xdr:from>
    <xdr:to>
      <xdr:col>15</xdr:col>
      <xdr:colOff>101600</xdr:colOff>
      <xdr:row>57</xdr:row>
      <xdr:rowOff>38579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0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29706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80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5969</xdr:rowOff>
    </xdr:from>
    <xdr:to>
      <xdr:col>10</xdr:col>
      <xdr:colOff>114300</xdr:colOff>
      <xdr:row>57</xdr:row>
      <xdr:rowOff>113901</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778619"/>
          <a:ext cx="889000" cy="10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86353</xdr:rowOff>
    </xdr:from>
    <xdr:to>
      <xdr:col>10</xdr:col>
      <xdr:colOff>165100</xdr:colOff>
      <xdr:row>58</xdr:row>
      <xdr:rowOff>16503</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5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7630</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95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158068</xdr:rowOff>
    </xdr:from>
    <xdr:to>
      <xdr:col>6</xdr:col>
      <xdr:colOff>38100</xdr:colOff>
      <xdr:row>58</xdr:row>
      <xdr:rowOff>88218</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3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79345</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1002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132432</xdr:rowOff>
    </xdr:from>
    <xdr:to>
      <xdr:col>24</xdr:col>
      <xdr:colOff>114300</xdr:colOff>
      <xdr:row>55</xdr:row>
      <xdr:rowOff>62582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39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110859</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36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150034</xdr:rowOff>
    </xdr:from>
    <xdr:to>
      <xdr:col>20</xdr:col>
      <xdr:colOff>38100</xdr:colOff>
      <xdr:row>56</xdr:row>
      <xdr:rowOff>80184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57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71311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672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62905</xdr:rowOff>
    </xdr:from>
    <xdr:to>
      <xdr:col>15</xdr:col>
      <xdr:colOff>101600</xdr:colOff>
      <xdr:row>56</xdr:row>
      <xdr:rowOff>164505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66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9582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439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126619</xdr:rowOff>
    </xdr:from>
    <xdr:to>
      <xdr:col>10</xdr:col>
      <xdr:colOff>165100</xdr:colOff>
      <xdr:row>57</xdr:row>
      <xdr:rowOff>56769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72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73296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50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63101</xdr:rowOff>
    </xdr:from>
    <xdr:to>
      <xdr:col>6</xdr:col>
      <xdr:colOff>38100</xdr:colOff>
      <xdr:row>57</xdr:row>
      <xdr:rowOff>164701</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83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9778</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61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128106</xdr:rowOff>
    </xdr:from>
    <xdr:ext cx="46717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94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4" name="テキスト ボックス 173">
          <a:extLst>
            <a:ext uri="{FF2B5EF4-FFF2-40B4-BE49-F238E27FC236}">
              <a16:creationId xmlns:a16="http://schemas.microsoft.com/office/drawing/2014/main" id="{00000000-0008-0000-0600-0000AE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維持補修費グラフ枠">
          <a:extLst>
            <a:ext uri="{FF2B5EF4-FFF2-40B4-BE49-F238E27FC236}">
              <a16:creationId xmlns:a16="http://schemas.microsoft.com/office/drawing/2014/main" id="{00000000-0008-0000-06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133931</xdr:rowOff>
    </xdr:from>
    <xdr:to>
      <xdr:col>24</xdr:col>
      <xdr:colOff>62865</xdr:colOff>
      <xdr:row>79</xdr:row>
      <xdr:rowOff>19957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4633595" y="12135431"/>
          <a:ext cx="1270" cy="1429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23784</xdr:rowOff>
    </xdr:from>
    <xdr:ext cx="469744" cy="259045"/>
    <xdr:sp macro="" textlink="">
      <xdr:nvSpPr>
        <xdr:cNvPr id="177" name="維持補修費最小値テキスト">
          <a:extLst>
            <a:ext uri="{FF2B5EF4-FFF2-40B4-BE49-F238E27FC236}">
              <a16:creationId xmlns:a16="http://schemas.microsoft.com/office/drawing/2014/main" id="{00000000-0008-0000-0600-0000B1000000}"/>
            </a:ext>
          </a:extLst>
        </xdr:cNvPr>
        <xdr:cNvSpPr txBox="1"/>
      </xdr:nvSpPr>
      <xdr:spPr>
        <a:xfrm>
          <a:off x="4686300" y="13568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19957</xdr:rowOff>
    </xdr:from>
    <xdr:to>
      <xdr:col>24</xdr:col>
      <xdr:colOff>152400</xdr:colOff>
      <xdr:row>79</xdr:row>
      <xdr:rowOff>19957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3564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80608</xdr:rowOff>
    </xdr:from>
    <xdr:ext cx="534377" cy="259045"/>
    <xdr:sp macro="" textlink="">
      <xdr:nvSpPr>
        <xdr:cNvPr id="179" name="維持補修費最大値テキスト">
          <a:extLst>
            <a:ext uri="{FF2B5EF4-FFF2-40B4-BE49-F238E27FC236}">
              <a16:creationId xmlns:a16="http://schemas.microsoft.com/office/drawing/2014/main" id="{00000000-0008-0000-0600-0000B3000000}"/>
            </a:ext>
          </a:extLst>
        </xdr:cNvPr>
        <xdr:cNvSpPr txBox="1"/>
      </xdr:nvSpPr>
      <xdr:spPr>
        <a:xfrm>
          <a:off x="4686300" y="1191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133931</xdr:rowOff>
    </xdr:from>
    <xdr:to>
      <xdr:col>24</xdr:col>
      <xdr:colOff>152400</xdr:colOff>
      <xdr:row>70</xdr:row>
      <xdr:rowOff>133931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4546600" y="1213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117384</xdr:rowOff>
    </xdr:from>
    <xdr:to>
      <xdr:col>24</xdr:col>
      <xdr:colOff>63500</xdr:colOff>
      <xdr:row>78</xdr:row>
      <xdr:rowOff>64044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3797300" y="13319034"/>
          <a:ext cx="8382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80535</xdr:rowOff>
    </xdr:from>
    <xdr:ext cx="469744" cy="259045"/>
    <xdr:sp macro="" textlink="">
      <xdr:nvSpPr>
        <xdr:cNvPr id="182" name="維持補修費平均値テキスト">
          <a:extLst>
            <a:ext uri="{FF2B5EF4-FFF2-40B4-BE49-F238E27FC236}">
              <a16:creationId xmlns:a16="http://schemas.microsoft.com/office/drawing/2014/main" id="{00000000-0008-0000-0600-0000B6000000}"/>
            </a:ext>
          </a:extLst>
        </xdr:cNvPr>
        <xdr:cNvSpPr txBox="1"/>
      </xdr:nvSpPr>
      <xdr:spPr>
        <a:xfrm>
          <a:off x="4686300" y="12939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57658</xdr:rowOff>
    </xdr:from>
    <xdr:to>
      <xdr:col>24</xdr:col>
      <xdr:colOff>114300</xdr:colOff>
      <xdr:row>76</xdr:row>
      <xdr:rowOff>159258</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4584700" y="1308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15712</xdr:rowOff>
    </xdr:from>
    <xdr:to>
      <xdr:col>19</xdr:col>
      <xdr:colOff>177800</xdr:colOff>
      <xdr:row>78</xdr:row>
      <xdr:rowOff>64044</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908300" y="13388812"/>
          <a:ext cx="889000" cy="48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73986</xdr:rowOff>
    </xdr:from>
    <xdr:to>
      <xdr:col>20</xdr:col>
      <xdr:colOff>38100</xdr:colOff>
      <xdr:row>77</xdr:row>
      <xdr:rowOff>4136</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3746500" y="1310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20664</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562428" y="12879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128053</xdr:rowOff>
    </xdr:from>
    <xdr:to>
      <xdr:col>15</xdr:col>
      <xdr:colOff>50800</xdr:colOff>
      <xdr:row>78</xdr:row>
      <xdr:rowOff>15712</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2019300" y="13329703"/>
          <a:ext cx="889000" cy="59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84110</xdr:rowOff>
    </xdr:from>
    <xdr:to>
      <xdr:col>15</xdr:col>
      <xdr:colOff>101600</xdr:colOff>
      <xdr:row>77</xdr:row>
      <xdr:rowOff>14260</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2857500" y="1311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30787</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673428" y="1288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128053</xdr:rowOff>
    </xdr:from>
    <xdr:to>
      <xdr:col>10</xdr:col>
      <xdr:colOff>114300</xdr:colOff>
      <xdr:row>78</xdr:row>
      <xdr:rowOff>6567</xdr:rowOff>
    </xdr:to>
    <xdr:cxnSp macro="">
      <xdr:nvCxnSpPr>
        <xdr:cNvPr id="190" name="直線コネクタ 189">
          <a:extLst>
            <a:ext uri="{FF2B5EF4-FFF2-40B4-BE49-F238E27FC236}">
              <a16:creationId xmlns:a16="http://schemas.microsoft.com/office/drawing/2014/main" id="{00000000-0008-0000-0600-0000BE000000}"/>
            </a:ext>
          </a:extLst>
        </xdr:cNvPr>
        <xdr:cNvCxnSpPr/>
      </xdr:nvCxnSpPr>
      <xdr:spPr>
        <a:xfrm flipV="1">
          <a:off x="1130300" y="13329703"/>
          <a:ext cx="889000" cy="49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130048</xdr:rowOff>
    </xdr:from>
    <xdr:to>
      <xdr:col>10</xdr:col>
      <xdr:colOff>165100</xdr:colOff>
      <xdr:row>77</xdr:row>
      <xdr:rowOff>60198</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968500" y="1316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76725</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784428" y="1293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117856</xdr:rowOff>
    </xdr:from>
    <xdr:to>
      <xdr:col>6</xdr:col>
      <xdr:colOff>38100</xdr:colOff>
      <xdr:row>77</xdr:row>
      <xdr:rowOff>48006</xdr:rowOff>
    </xdr:to>
    <xdr:sp macro="" textlink="">
      <xdr:nvSpPr>
        <xdr:cNvPr id="193" name="フローチャート: 判断 192">
          <a:extLst>
            <a:ext uri="{FF2B5EF4-FFF2-40B4-BE49-F238E27FC236}">
              <a16:creationId xmlns:a16="http://schemas.microsoft.com/office/drawing/2014/main" id="{00000000-0008-0000-0600-0000C1000000}"/>
            </a:ext>
          </a:extLst>
        </xdr:cNvPr>
        <xdr:cNvSpPr/>
      </xdr:nvSpPr>
      <xdr:spPr>
        <a:xfrm>
          <a:off x="1079500" y="1314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64533</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895428" y="1292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66584</xdr:rowOff>
    </xdr:from>
    <xdr:to>
      <xdr:col>24</xdr:col>
      <xdr:colOff>114300</xdr:colOff>
      <xdr:row>77</xdr:row>
      <xdr:rowOff>168184</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4584700" y="1326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45011</xdr:rowOff>
    </xdr:from>
    <xdr:ext cx="469744" cy="259045"/>
    <xdr:sp macro="" textlink="">
      <xdr:nvSpPr>
        <xdr:cNvPr id="201" name="維持補修費該当値テキスト">
          <a:extLst>
            <a:ext uri="{FF2B5EF4-FFF2-40B4-BE49-F238E27FC236}">
              <a16:creationId xmlns:a16="http://schemas.microsoft.com/office/drawing/2014/main" id="{00000000-0008-0000-0600-0000C9000000}"/>
            </a:ext>
          </a:extLst>
        </xdr:cNvPr>
        <xdr:cNvSpPr txBox="1"/>
      </xdr:nvSpPr>
      <xdr:spPr>
        <a:xfrm>
          <a:off x="4686300" y="13246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13244</xdr:rowOff>
    </xdr:from>
    <xdr:to>
      <xdr:col>20</xdr:col>
      <xdr:colOff>38100</xdr:colOff>
      <xdr:row>78</xdr:row>
      <xdr:rowOff>114844</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3746500" y="1338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105971</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3562428" y="1347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136362</xdr:rowOff>
    </xdr:from>
    <xdr:to>
      <xdr:col>15</xdr:col>
      <xdr:colOff>101600</xdr:colOff>
      <xdr:row>78</xdr:row>
      <xdr:rowOff>66512</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2857500" y="1333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57639</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2673428" y="1343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77253</xdr:rowOff>
    </xdr:from>
    <xdr:to>
      <xdr:col>10</xdr:col>
      <xdr:colOff>165100</xdr:colOff>
      <xdr:row>78</xdr:row>
      <xdr:rowOff>7403</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968500" y="1327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169980</xdr:rowOff>
    </xdr:from>
    <xdr:ext cx="469744"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1784428" y="13371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127217</xdr:rowOff>
    </xdr:from>
    <xdr:to>
      <xdr:col>6</xdr:col>
      <xdr:colOff>38100</xdr:colOff>
      <xdr:row>78</xdr:row>
      <xdr:rowOff>57367</xdr:rowOff>
    </xdr:to>
    <xdr:sp macro="" textlink="">
      <xdr:nvSpPr>
        <xdr:cNvPr id="208" name="楕円 207">
          <a:extLst>
            <a:ext uri="{FF2B5EF4-FFF2-40B4-BE49-F238E27FC236}">
              <a16:creationId xmlns:a16="http://schemas.microsoft.com/office/drawing/2014/main" id="{00000000-0008-0000-0600-0000D0000000}"/>
            </a:ext>
          </a:extLst>
        </xdr:cNvPr>
        <xdr:cNvSpPr/>
      </xdr:nvSpPr>
      <xdr:spPr>
        <a:xfrm>
          <a:off x="1079500" y="1332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48494</xdr:rowOff>
    </xdr:from>
    <xdr:ext cx="469744"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895428" y="1342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6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扶助費グラフ枠">
          <a:extLst>
            <a:ext uri="{FF2B5EF4-FFF2-40B4-BE49-F238E27FC236}">
              <a16:creationId xmlns:a16="http://schemas.microsoft.com/office/drawing/2014/main" id="{00000000-0008-0000-0600-0000E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19369</xdr:rowOff>
    </xdr:from>
    <xdr:to>
      <xdr:col>24</xdr:col>
      <xdr:colOff>62865</xdr:colOff>
      <xdr:row>98</xdr:row>
      <xdr:rowOff>63533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4633595" y="15449869"/>
          <a:ext cx="1270" cy="1415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67360</xdr:rowOff>
    </xdr:from>
    <xdr:ext cx="599010" cy="259045"/>
    <xdr:sp macro="" textlink="">
      <xdr:nvSpPr>
        <xdr:cNvPr id="237" name="扶助費最小値テキスト">
          <a:extLst>
            <a:ext uri="{FF2B5EF4-FFF2-40B4-BE49-F238E27FC236}">
              <a16:creationId xmlns:a16="http://schemas.microsoft.com/office/drawing/2014/main" id="{00000000-0008-0000-0600-0000ED000000}"/>
            </a:ext>
          </a:extLst>
        </xdr:cNvPr>
        <xdr:cNvSpPr txBox="1"/>
      </xdr:nvSpPr>
      <xdr:spPr>
        <a:xfrm>
          <a:off x="4686300" y="16869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63533</xdr:rowOff>
    </xdr:from>
    <xdr:to>
      <xdr:col>24</xdr:col>
      <xdr:colOff>152400</xdr:colOff>
      <xdr:row>98</xdr:row>
      <xdr:rowOff>63533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4546600" y="16865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137496</xdr:rowOff>
    </xdr:from>
    <xdr:ext cx="599010" cy="259045"/>
    <xdr:sp macro="" textlink="">
      <xdr:nvSpPr>
        <xdr:cNvPr id="239" name="扶助費最大値テキスト">
          <a:extLst>
            <a:ext uri="{FF2B5EF4-FFF2-40B4-BE49-F238E27FC236}">
              <a16:creationId xmlns:a16="http://schemas.microsoft.com/office/drawing/2014/main" id="{00000000-0008-0000-0600-0000EF000000}"/>
            </a:ext>
          </a:extLst>
        </xdr:cNvPr>
        <xdr:cNvSpPr txBox="1"/>
      </xdr:nvSpPr>
      <xdr:spPr>
        <a:xfrm>
          <a:off x="4686300" y="1522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19369</xdr:rowOff>
    </xdr:from>
    <xdr:to>
      <xdr:col>24</xdr:col>
      <xdr:colOff>152400</xdr:colOff>
      <xdr:row>90</xdr:row>
      <xdr:rowOff>19369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4546600" y="1544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108752</xdr:rowOff>
    </xdr:from>
    <xdr:to>
      <xdr:col>24</xdr:col>
      <xdr:colOff>63500</xdr:colOff>
      <xdr:row>95</xdr:row>
      <xdr:rowOff>170376</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3797300" y="16396502"/>
          <a:ext cx="838200" cy="61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126168</xdr:rowOff>
    </xdr:from>
    <xdr:ext cx="599010" cy="259045"/>
    <xdr:sp macro="" textlink="">
      <xdr:nvSpPr>
        <xdr:cNvPr id="242" name="扶助費平均値テキスト">
          <a:extLst>
            <a:ext uri="{FF2B5EF4-FFF2-40B4-BE49-F238E27FC236}">
              <a16:creationId xmlns:a16="http://schemas.microsoft.com/office/drawing/2014/main" id="{00000000-0008-0000-0600-0000F2000000}"/>
            </a:ext>
          </a:extLst>
        </xdr:cNvPr>
        <xdr:cNvSpPr txBox="1"/>
      </xdr:nvSpPr>
      <xdr:spPr>
        <a:xfrm>
          <a:off x="4686300" y="160710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103291</xdr:rowOff>
    </xdr:from>
    <xdr:to>
      <xdr:col>24</xdr:col>
      <xdr:colOff>114300</xdr:colOff>
      <xdr:row>95</xdr:row>
      <xdr:rowOff>33441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4584700" y="1621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108752</xdr:rowOff>
    </xdr:from>
    <xdr:to>
      <xdr:col>19</xdr:col>
      <xdr:colOff>177800</xdr:colOff>
      <xdr:row>97</xdr:row>
      <xdr:rowOff>24583</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908300" y="16396502"/>
          <a:ext cx="889000" cy="258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26122</xdr:rowOff>
    </xdr:from>
    <xdr:to>
      <xdr:col>20</xdr:col>
      <xdr:colOff>38100</xdr:colOff>
      <xdr:row>94</xdr:row>
      <xdr:rowOff>127722</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3746500" y="1614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144249</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497795" y="1591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24583</xdr:rowOff>
    </xdr:from>
    <xdr:to>
      <xdr:col>15</xdr:col>
      <xdr:colOff>50800</xdr:colOff>
      <xdr:row>97</xdr:row>
      <xdr:rowOff>93783</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2019300" y="16655233"/>
          <a:ext cx="889000" cy="69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146724</xdr:rowOff>
    </xdr:from>
    <xdr:to>
      <xdr:col>15</xdr:col>
      <xdr:colOff>101600</xdr:colOff>
      <xdr:row>96</xdr:row>
      <xdr:rowOff>76874</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2857500" y="16434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93401</xdr:rowOff>
    </xdr:from>
    <xdr:ext cx="59901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608795" y="16209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93783</xdr:rowOff>
    </xdr:from>
    <xdr:to>
      <xdr:col>10</xdr:col>
      <xdr:colOff>114300</xdr:colOff>
      <xdr:row>97</xdr:row>
      <xdr:rowOff>170462</xdr:rowOff>
    </xdr:to>
    <xdr:cxnSp macro="">
      <xdr:nvCxnSpPr>
        <xdr:cNvPr id="250" name="直線コネクタ 249">
          <a:extLst>
            <a:ext uri="{FF2B5EF4-FFF2-40B4-BE49-F238E27FC236}">
              <a16:creationId xmlns:a16="http://schemas.microsoft.com/office/drawing/2014/main" id="{00000000-0008-0000-0600-0000FA000000}"/>
            </a:ext>
          </a:extLst>
        </xdr:cNvPr>
        <xdr:cNvCxnSpPr/>
      </xdr:nvCxnSpPr>
      <xdr:spPr>
        <a:xfrm flipV="1">
          <a:off x="1130300" y="16724433"/>
          <a:ext cx="889000" cy="76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32077</xdr:rowOff>
    </xdr:from>
    <xdr:to>
      <xdr:col>10</xdr:col>
      <xdr:colOff>165100</xdr:colOff>
      <xdr:row>96</xdr:row>
      <xdr:rowOff>133677</xdr:rowOff>
    </xdr:to>
    <xdr:sp macro="" textlink="">
      <xdr:nvSpPr>
        <xdr:cNvPr id="251" name="フローチャート: 判断 250">
          <a:extLst>
            <a:ext uri="{FF2B5EF4-FFF2-40B4-BE49-F238E27FC236}">
              <a16:creationId xmlns:a16="http://schemas.microsoft.com/office/drawing/2014/main" id="{00000000-0008-0000-0600-0000FB000000}"/>
            </a:ext>
          </a:extLst>
        </xdr:cNvPr>
        <xdr:cNvSpPr/>
      </xdr:nvSpPr>
      <xdr:spPr>
        <a:xfrm>
          <a:off x="1968500" y="16491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150204</xdr:rowOff>
    </xdr:from>
    <xdr:ext cx="59901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719795" y="16266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95475</xdr:rowOff>
    </xdr:from>
    <xdr:to>
      <xdr:col>6</xdr:col>
      <xdr:colOff>38100</xdr:colOff>
      <xdr:row>97</xdr:row>
      <xdr:rowOff>25625</xdr:rowOff>
    </xdr:to>
    <xdr:sp macro="" textlink="">
      <xdr:nvSpPr>
        <xdr:cNvPr id="253" name="フローチャート: 判断 252">
          <a:extLst>
            <a:ext uri="{FF2B5EF4-FFF2-40B4-BE49-F238E27FC236}">
              <a16:creationId xmlns:a16="http://schemas.microsoft.com/office/drawing/2014/main" id="{00000000-0008-0000-0600-0000FD000000}"/>
            </a:ext>
          </a:extLst>
        </xdr:cNvPr>
        <xdr:cNvSpPr/>
      </xdr:nvSpPr>
      <xdr:spPr>
        <a:xfrm>
          <a:off x="1079500" y="1655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42152</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830795" y="16329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119576</xdr:rowOff>
    </xdr:from>
    <xdr:to>
      <xdr:col>24</xdr:col>
      <xdr:colOff>114300</xdr:colOff>
      <xdr:row>96</xdr:row>
      <xdr:rowOff>49726</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4584700" y="1640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98003</xdr:rowOff>
    </xdr:from>
    <xdr:ext cx="599010" cy="259045"/>
    <xdr:sp macro="" textlink="">
      <xdr:nvSpPr>
        <xdr:cNvPr id="261" name="扶助費該当値テキスト">
          <a:extLst>
            <a:ext uri="{FF2B5EF4-FFF2-40B4-BE49-F238E27FC236}">
              <a16:creationId xmlns:a16="http://schemas.microsoft.com/office/drawing/2014/main" id="{00000000-0008-0000-0600-000005010000}"/>
            </a:ext>
          </a:extLst>
        </xdr:cNvPr>
        <xdr:cNvSpPr txBox="1"/>
      </xdr:nvSpPr>
      <xdr:spPr>
        <a:xfrm>
          <a:off x="4686300" y="16385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57952</xdr:rowOff>
    </xdr:from>
    <xdr:to>
      <xdr:col>20</xdr:col>
      <xdr:colOff>38100</xdr:colOff>
      <xdr:row>95</xdr:row>
      <xdr:rowOff>159552</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3746500" y="1634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150679</xdr:rowOff>
    </xdr:from>
    <xdr:ext cx="599010"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3497795" y="16438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145233</xdr:rowOff>
    </xdr:from>
    <xdr:to>
      <xdr:col>15</xdr:col>
      <xdr:colOff>101600</xdr:colOff>
      <xdr:row>97</xdr:row>
      <xdr:rowOff>75383</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2857500" y="1660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66510</xdr:rowOff>
    </xdr:from>
    <xdr:ext cx="599010"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2608795" y="16697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42983</xdr:rowOff>
    </xdr:from>
    <xdr:to>
      <xdr:col>10</xdr:col>
      <xdr:colOff>165100</xdr:colOff>
      <xdr:row>97</xdr:row>
      <xdr:rowOff>144583</xdr:rowOff>
    </xdr:to>
    <xdr:sp macro="" textlink="">
      <xdr:nvSpPr>
        <xdr:cNvPr id="266" name="楕円 265">
          <a:extLst>
            <a:ext uri="{FF2B5EF4-FFF2-40B4-BE49-F238E27FC236}">
              <a16:creationId xmlns:a16="http://schemas.microsoft.com/office/drawing/2014/main" id="{00000000-0008-0000-0600-00000A010000}"/>
            </a:ext>
          </a:extLst>
        </xdr:cNvPr>
        <xdr:cNvSpPr/>
      </xdr:nvSpPr>
      <xdr:spPr>
        <a:xfrm>
          <a:off x="1968500" y="1667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135710</xdr:rowOff>
    </xdr:from>
    <xdr:ext cx="599010"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1719795" y="16766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119662</xdr:rowOff>
    </xdr:from>
    <xdr:to>
      <xdr:col>6</xdr:col>
      <xdr:colOff>38100</xdr:colOff>
      <xdr:row>98</xdr:row>
      <xdr:rowOff>49812</xdr:rowOff>
    </xdr:to>
    <xdr:sp macro="" textlink="">
      <xdr:nvSpPr>
        <xdr:cNvPr id="268" name="楕円 267">
          <a:extLst>
            <a:ext uri="{FF2B5EF4-FFF2-40B4-BE49-F238E27FC236}">
              <a16:creationId xmlns:a16="http://schemas.microsoft.com/office/drawing/2014/main" id="{00000000-0008-0000-0600-00000C010000}"/>
            </a:ext>
          </a:extLst>
        </xdr:cNvPr>
        <xdr:cNvSpPr/>
      </xdr:nvSpPr>
      <xdr:spPr>
        <a:xfrm>
          <a:off x="1079500" y="16750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40939</xdr:rowOff>
    </xdr:from>
    <xdr:ext cx="599010"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830795" y="16843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補助費等グラフ枠">
          <a:extLst>
            <a:ext uri="{FF2B5EF4-FFF2-40B4-BE49-F238E27FC236}">
              <a16:creationId xmlns:a16="http://schemas.microsoft.com/office/drawing/2014/main" id="{00000000-0008-0000-0600-00002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36</xdr:row>
      <xdr:rowOff>1386</xdr:rowOff>
    </xdr:from>
    <xdr:to>
      <xdr:col>54</xdr:col>
      <xdr:colOff>189865</xdr:colOff>
      <xdr:row>37</xdr:row>
      <xdr:rowOff>147418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10475595" y="6173586"/>
          <a:ext cx="1270" cy="317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151245</xdr:rowOff>
    </xdr:from>
    <xdr:ext cx="534377" cy="259045"/>
    <xdr:sp macro="" textlink="">
      <xdr:nvSpPr>
        <xdr:cNvPr id="296" name="補助費等最小値テキスト">
          <a:extLst>
            <a:ext uri="{FF2B5EF4-FFF2-40B4-BE49-F238E27FC236}">
              <a16:creationId xmlns:a16="http://schemas.microsoft.com/office/drawing/2014/main" id="{00000000-0008-0000-0600-000028010000}"/>
            </a:ext>
          </a:extLst>
        </xdr:cNvPr>
        <xdr:cNvSpPr txBox="1"/>
      </xdr:nvSpPr>
      <xdr:spPr>
        <a:xfrm>
          <a:off x="10528300" y="649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147418</xdr:rowOff>
    </xdr:from>
    <xdr:to>
      <xdr:col>55</xdr:col>
      <xdr:colOff>88900</xdr:colOff>
      <xdr:row>37</xdr:row>
      <xdr:rowOff>147418</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649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119513</xdr:rowOff>
    </xdr:from>
    <xdr:ext cx="534377" cy="259045"/>
    <xdr:sp macro="" textlink="">
      <xdr:nvSpPr>
        <xdr:cNvPr id="298" name="補助費等最大値テキスト">
          <a:extLst>
            <a:ext uri="{FF2B5EF4-FFF2-40B4-BE49-F238E27FC236}">
              <a16:creationId xmlns:a16="http://schemas.microsoft.com/office/drawing/2014/main" id="{00000000-0008-0000-0600-00002A010000}"/>
            </a:ext>
          </a:extLst>
        </xdr:cNvPr>
        <xdr:cNvSpPr txBox="1"/>
      </xdr:nvSpPr>
      <xdr:spPr>
        <a:xfrm>
          <a:off x="10528300" y="594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1386</xdr:rowOff>
    </xdr:from>
    <xdr:to>
      <xdr:col>55</xdr:col>
      <xdr:colOff>88900</xdr:colOff>
      <xdr:row>36</xdr:row>
      <xdr:rowOff>1386</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10388600" y="617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147418</xdr:rowOff>
    </xdr:from>
    <xdr:to>
      <xdr:col>55</xdr:col>
      <xdr:colOff>0</xdr:colOff>
      <xdr:row>38</xdr:row>
      <xdr:rowOff>21416</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9639300" y="6491068"/>
          <a:ext cx="838200" cy="4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102165</xdr:rowOff>
    </xdr:from>
    <xdr:ext cx="534377" cy="259045"/>
    <xdr:sp macro="" textlink="">
      <xdr:nvSpPr>
        <xdr:cNvPr id="301" name="補助費等平均値テキスト">
          <a:extLst>
            <a:ext uri="{FF2B5EF4-FFF2-40B4-BE49-F238E27FC236}">
              <a16:creationId xmlns:a16="http://schemas.microsoft.com/office/drawing/2014/main" id="{00000000-0008-0000-0600-00002D010000}"/>
            </a:ext>
          </a:extLst>
        </xdr:cNvPr>
        <xdr:cNvSpPr txBox="1"/>
      </xdr:nvSpPr>
      <xdr:spPr>
        <a:xfrm>
          <a:off x="10528300" y="6102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79288</xdr:rowOff>
    </xdr:from>
    <xdr:to>
      <xdr:col>55</xdr:col>
      <xdr:colOff>50800</xdr:colOff>
      <xdr:row>37</xdr:row>
      <xdr:rowOff>9438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10426700" y="625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146122</xdr:rowOff>
    </xdr:from>
    <xdr:to>
      <xdr:col>50</xdr:col>
      <xdr:colOff>114300</xdr:colOff>
      <xdr:row>38</xdr:row>
      <xdr:rowOff>21416</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8750300" y="5461072"/>
          <a:ext cx="889000" cy="107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63231</xdr:rowOff>
    </xdr:from>
    <xdr:to>
      <xdr:col>50</xdr:col>
      <xdr:colOff>165100</xdr:colOff>
      <xdr:row>36</xdr:row>
      <xdr:rowOff>164831</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9588500" y="623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9908</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72111" y="601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146122</xdr:rowOff>
    </xdr:from>
    <xdr:to>
      <xdr:col>45</xdr:col>
      <xdr:colOff>177800</xdr:colOff>
      <xdr:row>38</xdr:row>
      <xdr:rowOff>60147</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flipV="1">
          <a:off x="7861300" y="5461072"/>
          <a:ext cx="889000" cy="111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44453</xdr:rowOff>
    </xdr:from>
    <xdr:to>
      <xdr:col>46</xdr:col>
      <xdr:colOff>38100</xdr:colOff>
      <xdr:row>30</xdr:row>
      <xdr:rowOff>146053</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8699500" y="518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162580</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50795" y="4963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52756</xdr:rowOff>
    </xdr:from>
    <xdr:to>
      <xdr:col>41</xdr:col>
      <xdr:colOff>50800</xdr:colOff>
      <xdr:row>38</xdr:row>
      <xdr:rowOff>60147</xdr:rowOff>
    </xdr:to>
    <xdr:cxnSp macro="">
      <xdr:nvCxnSpPr>
        <xdr:cNvPr id="309" name="直線コネクタ 308">
          <a:extLst>
            <a:ext uri="{FF2B5EF4-FFF2-40B4-BE49-F238E27FC236}">
              <a16:creationId xmlns:a16="http://schemas.microsoft.com/office/drawing/2014/main" id="{00000000-0008-0000-0600-000035010000}"/>
            </a:ext>
          </a:extLst>
        </xdr:cNvPr>
        <xdr:cNvCxnSpPr/>
      </xdr:nvCxnSpPr>
      <xdr:spPr>
        <a:xfrm>
          <a:off x="6972300" y="6567856"/>
          <a:ext cx="889000" cy="7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954</xdr:rowOff>
    </xdr:from>
    <xdr:to>
      <xdr:col>41</xdr:col>
      <xdr:colOff>101600</xdr:colOff>
      <xdr:row>37</xdr:row>
      <xdr:rowOff>102554</xdr:rowOff>
    </xdr:to>
    <xdr:sp macro="" textlink="">
      <xdr:nvSpPr>
        <xdr:cNvPr id="310" name="フローチャート: 判断 309">
          <a:extLst>
            <a:ext uri="{FF2B5EF4-FFF2-40B4-BE49-F238E27FC236}">
              <a16:creationId xmlns:a16="http://schemas.microsoft.com/office/drawing/2014/main" id="{00000000-0008-0000-0600-000036010000}"/>
            </a:ext>
          </a:extLst>
        </xdr:cNvPr>
        <xdr:cNvSpPr/>
      </xdr:nvSpPr>
      <xdr:spPr>
        <a:xfrm>
          <a:off x="7810500" y="6344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119081</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94111" y="6119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6049</xdr:rowOff>
    </xdr:from>
    <xdr:to>
      <xdr:col>36</xdr:col>
      <xdr:colOff>165100</xdr:colOff>
      <xdr:row>37</xdr:row>
      <xdr:rowOff>107649</xdr:rowOff>
    </xdr:to>
    <xdr:sp macro="" textlink="">
      <xdr:nvSpPr>
        <xdr:cNvPr id="312" name="フローチャート: 判断 311">
          <a:extLst>
            <a:ext uri="{FF2B5EF4-FFF2-40B4-BE49-F238E27FC236}">
              <a16:creationId xmlns:a16="http://schemas.microsoft.com/office/drawing/2014/main" id="{00000000-0008-0000-0600-000038010000}"/>
            </a:ext>
          </a:extLst>
        </xdr:cNvPr>
        <xdr:cNvSpPr/>
      </xdr:nvSpPr>
      <xdr:spPr>
        <a:xfrm>
          <a:off x="6921500" y="634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124176</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05111" y="612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96618</xdr:rowOff>
    </xdr:from>
    <xdr:to>
      <xdr:col>55</xdr:col>
      <xdr:colOff>50800</xdr:colOff>
      <xdr:row>38</xdr:row>
      <xdr:rowOff>26768</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10426700" y="644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11545</xdr:rowOff>
    </xdr:from>
    <xdr:ext cx="534377" cy="259045"/>
    <xdr:sp macro="" textlink="">
      <xdr:nvSpPr>
        <xdr:cNvPr id="320" name="補助費等該当値テキスト">
          <a:extLst>
            <a:ext uri="{FF2B5EF4-FFF2-40B4-BE49-F238E27FC236}">
              <a16:creationId xmlns:a16="http://schemas.microsoft.com/office/drawing/2014/main" id="{00000000-0008-0000-0600-000040010000}"/>
            </a:ext>
          </a:extLst>
        </xdr:cNvPr>
        <xdr:cNvSpPr txBox="1"/>
      </xdr:nvSpPr>
      <xdr:spPr>
        <a:xfrm>
          <a:off x="10528300" y="635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142066</xdr:rowOff>
    </xdr:from>
    <xdr:to>
      <xdr:col>50</xdr:col>
      <xdr:colOff>165100</xdr:colOff>
      <xdr:row>38</xdr:row>
      <xdr:rowOff>72216</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9588500" y="648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63343</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9372111" y="657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95322</xdr:rowOff>
    </xdr:from>
    <xdr:to>
      <xdr:col>46</xdr:col>
      <xdr:colOff>38100</xdr:colOff>
      <xdr:row>32</xdr:row>
      <xdr:rowOff>25472</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8699500" y="541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16599</xdr:rowOff>
    </xdr:from>
    <xdr:ext cx="599010"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8450795" y="5502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9347</xdr:rowOff>
    </xdr:from>
    <xdr:to>
      <xdr:col>41</xdr:col>
      <xdr:colOff>101600</xdr:colOff>
      <xdr:row>38</xdr:row>
      <xdr:rowOff>110947</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7810500" y="652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102074</xdr:rowOff>
    </xdr:from>
    <xdr:ext cx="534377"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7594111" y="661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1956</xdr:rowOff>
    </xdr:from>
    <xdr:to>
      <xdr:col>36</xdr:col>
      <xdr:colOff>165100</xdr:colOff>
      <xdr:row>38</xdr:row>
      <xdr:rowOff>103556</xdr:rowOff>
    </xdr:to>
    <xdr:sp macro="" textlink="">
      <xdr:nvSpPr>
        <xdr:cNvPr id="327" name="楕円 326">
          <a:extLst>
            <a:ext uri="{FF2B5EF4-FFF2-40B4-BE49-F238E27FC236}">
              <a16:creationId xmlns:a16="http://schemas.microsoft.com/office/drawing/2014/main" id="{00000000-0008-0000-0600-000047010000}"/>
            </a:ext>
          </a:extLst>
        </xdr:cNvPr>
        <xdr:cNvSpPr/>
      </xdr:nvSpPr>
      <xdr:spPr>
        <a:xfrm>
          <a:off x="6921500" y="651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94683</xdr:rowOff>
    </xdr:from>
    <xdr:ext cx="534377"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705111" y="6609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a:extLst>
            <a:ext uri="{FF2B5EF4-FFF2-40B4-BE49-F238E27FC236}">
              <a16:creationId xmlns:a16="http://schemas.microsoft.com/office/drawing/2014/main" id="{00000000-0008-0000-0600-00004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a:extLst>
            <a:ext uri="{FF2B5EF4-FFF2-40B4-BE49-F238E27FC236}">
              <a16:creationId xmlns:a16="http://schemas.microsoft.com/office/drawing/2014/main" id="{00000000-0008-0000-0600-00005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16987</xdr:rowOff>
    </xdr:from>
    <xdr:to>
      <xdr:col>54</xdr:col>
      <xdr:colOff>189865</xdr:colOff>
      <xdr:row>58</xdr:row>
      <xdr:rowOff>102621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10475595" y="8760937"/>
          <a:ext cx="1270" cy="1285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106448</xdr:rowOff>
    </xdr:from>
    <xdr:ext cx="534377" cy="259045"/>
    <xdr:sp macro="" textlink="">
      <xdr:nvSpPr>
        <xdr:cNvPr id="352" name="普通建設事業費最小値テキスト">
          <a:extLst>
            <a:ext uri="{FF2B5EF4-FFF2-40B4-BE49-F238E27FC236}">
              <a16:creationId xmlns:a16="http://schemas.microsoft.com/office/drawing/2014/main" id="{00000000-0008-0000-0600-000060010000}"/>
            </a:ext>
          </a:extLst>
        </xdr:cNvPr>
        <xdr:cNvSpPr txBox="1"/>
      </xdr:nvSpPr>
      <xdr:spPr>
        <a:xfrm>
          <a:off x="10528300" y="1005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102621</xdr:rowOff>
    </xdr:from>
    <xdr:to>
      <xdr:col>55</xdr:col>
      <xdr:colOff>88900</xdr:colOff>
      <xdr:row>58</xdr:row>
      <xdr:rowOff>102621</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10046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135114</xdr:rowOff>
    </xdr:from>
    <xdr:ext cx="534377" cy="259045"/>
    <xdr:sp macro="" textlink="">
      <xdr:nvSpPr>
        <xdr:cNvPr id="354" name="普通建設事業費最大値テキスト">
          <a:extLst>
            <a:ext uri="{FF2B5EF4-FFF2-40B4-BE49-F238E27FC236}">
              <a16:creationId xmlns:a16="http://schemas.microsoft.com/office/drawing/2014/main" id="{00000000-0008-0000-0600-000062010000}"/>
            </a:ext>
          </a:extLst>
        </xdr:cNvPr>
        <xdr:cNvSpPr txBox="1"/>
      </xdr:nvSpPr>
      <xdr:spPr>
        <a:xfrm>
          <a:off x="10528300" y="853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16987</xdr:rowOff>
    </xdr:from>
    <xdr:to>
      <xdr:col>55</xdr:col>
      <xdr:colOff>88900</xdr:colOff>
      <xdr:row>51</xdr:row>
      <xdr:rowOff>16987</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10388600" y="8760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40670</xdr:rowOff>
    </xdr:from>
    <xdr:to>
      <xdr:col>55</xdr:col>
      <xdr:colOff>0</xdr:colOff>
      <xdr:row>58</xdr:row>
      <xdr:rowOff>102621</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9639300" y="9984770"/>
          <a:ext cx="838200" cy="6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70904</xdr:rowOff>
    </xdr:from>
    <xdr:ext cx="534377" cy="259045"/>
    <xdr:sp macro="" textlink="">
      <xdr:nvSpPr>
        <xdr:cNvPr id="357" name="普通建設事業費平均値テキスト">
          <a:extLst>
            <a:ext uri="{FF2B5EF4-FFF2-40B4-BE49-F238E27FC236}">
              <a16:creationId xmlns:a16="http://schemas.microsoft.com/office/drawing/2014/main" id="{00000000-0008-0000-0600-000065010000}"/>
            </a:ext>
          </a:extLst>
        </xdr:cNvPr>
        <xdr:cNvSpPr txBox="1"/>
      </xdr:nvSpPr>
      <xdr:spPr>
        <a:xfrm>
          <a:off x="10528300" y="8986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48027</xdr:rowOff>
    </xdr:from>
    <xdr:to>
      <xdr:col>55</xdr:col>
      <xdr:colOff>50800</xdr:colOff>
      <xdr:row>53</xdr:row>
      <xdr:rowOff>149627</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10426700" y="913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93545</xdr:rowOff>
    </xdr:from>
    <xdr:to>
      <xdr:col>50</xdr:col>
      <xdr:colOff>114300</xdr:colOff>
      <xdr:row>58</xdr:row>
      <xdr:rowOff>40670</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8750300" y="9866195"/>
          <a:ext cx="889000" cy="11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52</xdr:row>
      <xdr:rowOff>146462</xdr:rowOff>
    </xdr:from>
    <xdr:to>
      <xdr:col>50</xdr:col>
      <xdr:colOff>165100</xdr:colOff>
      <xdr:row>53</xdr:row>
      <xdr:rowOff>76612</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9588500" y="90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93139</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72111" y="8837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68651</xdr:rowOff>
    </xdr:from>
    <xdr:to>
      <xdr:col>45</xdr:col>
      <xdr:colOff>177800</xdr:colOff>
      <xdr:row>57</xdr:row>
      <xdr:rowOff>93545</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7861300" y="9841301"/>
          <a:ext cx="889000" cy="24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59959</xdr:rowOff>
    </xdr:from>
    <xdr:to>
      <xdr:col>46</xdr:col>
      <xdr:colOff>38100</xdr:colOff>
      <xdr:row>53</xdr:row>
      <xdr:rowOff>161559</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8699500" y="914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6636</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483111" y="892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43756</xdr:rowOff>
    </xdr:from>
    <xdr:to>
      <xdr:col>41</xdr:col>
      <xdr:colOff>50800</xdr:colOff>
      <xdr:row>57</xdr:row>
      <xdr:rowOff>68651</xdr:rowOff>
    </xdr:to>
    <xdr:cxnSp macro="">
      <xdr:nvCxnSpPr>
        <xdr:cNvPr id="365" name="直線コネクタ 364">
          <a:extLst>
            <a:ext uri="{FF2B5EF4-FFF2-40B4-BE49-F238E27FC236}">
              <a16:creationId xmlns:a16="http://schemas.microsoft.com/office/drawing/2014/main" id="{00000000-0008-0000-0600-00006D010000}"/>
            </a:ext>
          </a:extLst>
        </xdr:cNvPr>
        <xdr:cNvCxnSpPr/>
      </xdr:nvCxnSpPr>
      <xdr:spPr>
        <a:xfrm>
          <a:off x="6972300" y="9816406"/>
          <a:ext cx="889000" cy="24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97313</xdr:rowOff>
    </xdr:from>
    <xdr:to>
      <xdr:col>41</xdr:col>
      <xdr:colOff>101600</xdr:colOff>
      <xdr:row>54</xdr:row>
      <xdr:rowOff>27463</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7810500" y="918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43990</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594111" y="895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147307</xdr:rowOff>
    </xdr:from>
    <xdr:to>
      <xdr:col>36</xdr:col>
      <xdr:colOff>165100</xdr:colOff>
      <xdr:row>54</xdr:row>
      <xdr:rowOff>77457</xdr:rowOff>
    </xdr:to>
    <xdr:sp macro="" textlink="">
      <xdr:nvSpPr>
        <xdr:cNvPr id="368" name="フローチャート: 判断 367">
          <a:extLst>
            <a:ext uri="{FF2B5EF4-FFF2-40B4-BE49-F238E27FC236}">
              <a16:creationId xmlns:a16="http://schemas.microsoft.com/office/drawing/2014/main" id="{00000000-0008-0000-0600-000070010000}"/>
            </a:ext>
          </a:extLst>
        </xdr:cNvPr>
        <xdr:cNvSpPr/>
      </xdr:nvSpPr>
      <xdr:spPr>
        <a:xfrm>
          <a:off x="6921500" y="923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93984</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05111" y="900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51821</xdr:rowOff>
    </xdr:from>
    <xdr:to>
      <xdr:col>55</xdr:col>
      <xdr:colOff>50800</xdr:colOff>
      <xdr:row>58</xdr:row>
      <xdr:rowOff>153421</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10426700" y="999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138198</xdr:rowOff>
    </xdr:from>
    <xdr:ext cx="534377" cy="259045"/>
    <xdr:sp macro="" textlink="">
      <xdr:nvSpPr>
        <xdr:cNvPr id="376" name="普通建設事業費該当値テキスト">
          <a:extLst>
            <a:ext uri="{FF2B5EF4-FFF2-40B4-BE49-F238E27FC236}">
              <a16:creationId xmlns:a16="http://schemas.microsoft.com/office/drawing/2014/main" id="{00000000-0008-0000-0600-000078010000}"/>
            </a:ext>
          </a:extLst>
        </xdr:cNvPr>
        <xdr:cNvSpPr txBox="1"/>
      </xdr:nvSpPr>
      <xdr:spPr>
        <a:xfrm>
          <a:off x="10528300" y="991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161320</xdr:rowOff>
    </xdr:from>
    <xdr:to>
      <xdr:col>50</xdr:col>
      <xdr:colOff>165100</xdr:colOff>
      <xdr:row>58</xdr:row>
      <xdr:rowOff>91470</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9588500" y="99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82597</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9372111" y="1002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42745</xdr:rowOff>
    </xdr:from>
    <xdr:to>
      <xdr:col>46</xdr:col>
      <xdr:colOff>38100</xdr:colOff>
      <xdr:row>57</xdr:row>
      <xdr:rowOff>144345</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8699500" y="981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135472</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8483111" y="990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17851</xdr:rowOff>
    </xdr:from>
    <xdr:to>
      <xdr:col>41</xdr:col>
      <xdr:colOff>101600</xdr:colOff>
      <xdr:row>57</xdr:row>
      <xdr:rowOff>119451</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7810500" y="979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110578</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7594111" y="9883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164406</xdr:rowOff>
    </xdr:from>
    <xdr:to>
      <xdr:col>36</xdr:col>
      <xdr:colOff>165100</xdr:colOff>
      <xdr:row>57</xdr:row>
      <xdr:rowOff>94556</xdr:rowOff>
    </xdr:to>
    <xdr:sp macro="" textlink="">
      <xdr:nvSpPr>
        <xdr:cNvPr id="383" name="楕円 382">
          <a:extLst>
            <a:ext uri="{FF2B5EF4-FFF2-40B4-BE49-F238E27FC236}">
              <a16:creationId xmlns:a16="http://schemas.microsoft.com/office/drawing/2014/main" id="{00000000-0008-0000-0600-00007F010000}"/>
            </a:ext>
          </a:extLst>
        </xdr:cNvPr>
        <xdr:cNvSpPr/>
      </xdr:nvSpPr>
      <xdr:spPr>
        <a:xfrm>
          <a:off x="6921500" y="976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85683</xdr:rowOff>
    </xdr:from>
    <xdr:ext cx="534377"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705111" y="9858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86299</xdr:rowOff>
    </xdr:from>
    <xdr:to>
      <xdr:col>54</xdr:col>
      <xdr:colOff>189865</xdr:colOff>
      <xdr:row>77</xdr:row>
      <xdr:rowOff>127172</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087799"/>
          <a:ext cx="1270" cy="1241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130999</xdr:rowOff>
    </xdr:from>
    <xdr:ext cx="469744"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33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127172</xdr:rowOff>
    </xdr:from>
    <xdr:to>
      <xdr:col>55</xdr:col>
      <xdr:colOff>88900</xdr:colOff>
      <xdr:row>77</xdr:row>
      <xdr:rowOff>127172</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32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32976</xdr:rowOff>
    </xdr:from>
    <xdr:ext cx="534377"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86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86299</xdr:rowOff>
    </xdr:from>
    <xdr:to>
      <xdr:col>55</xdr:col>
      <xdr:colOff>88900</xdr:colOff>
      <xdr:row>70</xdr:row>
      <xdr:rowOff>86299</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087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105821</xdr:rowOff>
    </xdr:from>
    <xdr:to>
      <xdr:col>55</xdr:col>
      <xdr:colOff>0</xdr:colOff>
      <xdr:row>77</xdr:row>
      <xdr:rowOff>127172</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9639300" y="13307471"/>
          <a:ext cx="838200" cy="2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2643</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2689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151216</xdr:rowOff>
    </xdr:from>
    <xdr:to>
      <xdr:col>55</xdr:col>
      <xdr:colOff>50800</xdr:colOff>
      <xdr:row>75</xdr:row>
      <xdr:rowOff>81366</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283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105821</xdr:rowOff>
    </xdr:from>
    <xdr:to>
      <xdr:col>50</xdr:col>
      <xdr:colOff>114300</xdr:colOff>
      <xdr:row>77</xdr:row>
      <xdr:rowOff>137002</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8750300" y="13307471"/>
          <a:ext cx="889000" cy="3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53513</xdr:rowOff>
    </xdr:from>
    <xdr:to>
      <xdr:col>50</xdr:col>
      <xdr:colOff>165100</xdr:colOff>
      <xdr:row>74</xdr:row>
      <xdr:rowOff>155113</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274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190</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251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137002</xdr:rowOff>
    </xdr:from>
    <xdr:to>
      <xdr:col>45</xdr:col>
      <xdr:colOff>177800</xdr:colOff>
      <xdr:row>78</xdr:row>
      <xdr:rowOff>2220</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7861300" y="13338652"/>
          <a:ext cx="889000" cy="3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42037</xdr:rowOff>
    </xdr:from>
    <xdr:to>
      <xdr:col>46</xdr:col>
      <xdr:colOff>38100</xdr:colOff>
      <xdr:row>74</xdr:row>
      <xdr:rowOff>143637</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272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160164</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2504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84379</xdr:rowOff>
    </xdr:from>
    <xdr:to>
      <xdr:col>41</xdr:col>
      <xdr:colOff>50800</xdr:colOff>
      <xdr:row>78</xdr:row>
      <xdr:rowOff>2220</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a:off x="6972300" y="13286029"/>
          <a:ext cx="889000" cy="89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156017</xdr:rowOff>
    </xdr:from>
    <xdr:to>
      <xdr:col>41</xdr:col>
      <xdr:colOff>101600</xdr:colOff>
      <xdr:row>74</xdr:row>
      <xdr:rowOff>86167</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267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102694</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244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109748</xdr:rowOff>
    </xdr:from>
    <xdr:to>
      <xdr:col>36</xdr:col>
      <xdr:colOff>165100</xdr:colOff>
      <xdr:row>74</xdr:row>
      <xdr:rowOff>39898</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262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56425</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2400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76372</xdr:rowOff>
    </xdr:from>
    <xdr:to>
      <xdr:col>55</xdr:col>
      <xdr:colOff>50800</xdr:colOff>
      <xdr:row>78</xdr:row>
      <xdr:rowOff>6522</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27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162749</xdr:rowOff>
    </xdr:from>
    <xdr:ext cx="469744"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192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55021</xdr:rowOff>
    </xdr:from>
    <xdr:to>
      <xdr:col>50</xdr:col>
      <xdr:colOff>165100</xdr:colOff>
      <xdr:row>77</xdr:row>
      <xdr:rowOff>156621</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25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147748</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404428" y="1334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86202</xdr:rowOff>
    </xdr:from>
    <xdr:to>
      <xdr:col>46</xdr:col>
      <xdr:colOff>38100</xdr:colOff>
      <xdr:row>78</xdr:row>
      <xdr:rowOff>16352</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28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7479</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515428" y="13380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122870</xdr:rowOff>
    </xdr:from>
    <xdr:to>
      <xdr:col>41</xdr:col>
      <xdr:colOff>101600</xdr:colOff>
      <xdr:row>78</xdr:row>
      <xdr:rowOff>53020</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32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44147</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626428" y="13417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33579</xdr:rowOff>
    </xdr:from>
    <xdr:to>
      <xdr:col>36</xdr:col>
      <xdr:colOff>165100</xdr:colOff>
      <xdr:row>77</xdr:row>
      <xdr:rowOff>135179</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23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126306</xdr:rowOff>
    </xdr:from>
    <xdr:ext cx="469744"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37428" y="13327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a:extLst>
            <a:ext uri="{FF2B5EF4-FFF2-40B4-BE49-F238E27FC236}">
              <a16:creationId xmlns:a16="http://schemas.microsoft.com/office/drawing/2014/main" id="{00000000-0008-0000-0600-0000D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137903</xdr:rowOff>
    </xdr:from>
    <xdr:to>
      <xdr:col>54</xdr:col>
      <xdr:colOff>189865</xdr:colOff>
      <xdr:row>99</xdr:row>
      <xdr:rowOff>23147</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10475595" y="15568403"/>
          <a:ext cx="1270" cy="142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26974</xdr:rowOff>
    </xdr:from>
    <xdr:ext cx="534377" cy="259045"/>
    <xdr:sp macro="" textlink="">
      <xdr:nvSpPr>
        <xdr:cNvPr id="467" name="普通建設事業費 （ うち更新整備　）最小値テキスト">
          <a:extLst>
            <a:ext uri="{FF2B5EF4-FFF2-40B4-BE49-F238E27FC236}">
              <a16:creationId xmlns:a16="http://schemas.microsoft.com/office/drawing/2014/main" id="{00000000-0008-0000-0600-0000D3010000}"/>
            </a:ext>
          </a:extLst>
        </xdr:cNvPr>
        <xdr:cNvSpPr txBox="1"/>
      </xdr:nvSpPr>
      <xdr:spPr>
        <a:xfrm>
          <a:off x="10528300" y="1700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23147</xdr:rowOff>
    </xdr:from>
    <xdr:to>
      <xdr:col>55</xdr:col>
      <xdr:colOff>88900</xdr:colOff>
      <xdr:row>99</xdr:row>
      <xdr:rowOff>23147</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69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84580</xdr:rowOff>
    </xdr:from>
    <xdr:ext cx="534377" cy="259045"/>
    <xdr:sp macro="" textlink="">
      <xdr:nvSpPr>
        <xdr:cNvPr id="469" name="普通建設事業費 （ うち更新整備　）最大値テキスト">
          <a:extLst>
            <a:ext uri="{FF2B5EF4-FFF2-40B4-BE49-F238E27FC236}">
              <a16:creationId xmlns:a16="http://schemas.microsoft.com/office/drawing/2014/main" id="{00000000-0008-0000-0600-0000D5010000}"/>
            </a:ext>
          </a:extLst>
        </xdr:cNvPr>
        <xdr:cNvSpPr txBox="1"/>
      </xdr:nvSpPr>
      <xdr:spPr>
        <a:xfrm>
          <a:off x="10528300" y="1534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137903</xdr:rowOff>
    </xdr:from>
    <xdr:to>
      <xdr:col>55</xdr:col>
      <xdr:colOff>88900</xdr:colOff>
      <xdr:row>90</xdr:row>
      <xdr:rowOff>137903</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556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165336</xdr:rowOff>
    </xdr:from>
    <xdr:to>
      <xdr:col>55</xdr:col>
      <xdr:colOff>0</xdr:colOff>
      <xdr:row>99</xdr:row>
      <xdr:rowOff>23147</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9639300" y="16967436"/>
          <a:ext cx="838200" cy="2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120953</xdr:rowOff>
    </xdr:from>
    <xdr:ext cx="534377" cy="259045"/>
    <xdr:sp macro="" textlink="">
      <xdr:nvSpPr>
        <xdr:cNvPr id="472" name="普通建設事業費 （ うち更新整備　）平均値テキスト">
          <a:extLst>
            <a:ext uri="{FF2B5EF4-FFF2-40B4-BE49-F238E27FC236}">
              <a16:creationId xmlns:a16="http://schemas.microsoft.com/office/drawing/2014/main" id="{00000000-0008-0000-0600-0000D8010000}"/>
            </a:ext>
          </a:extLst>
        </xdr:cNvPr>
        <xdr:cNvSpPr txBox="1"/>
      </xdr:nvSpPr>
      <xdr:spPr>
        <a:xfrm>
          <a:off x="10528300" y="160658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98076</xdr:rowOff>
    </xdr:from>
    <xdr:to>
      <xdr:col>55</xdr:col>
      <xdr:colOff>50800</xdr:colOff>
      <xdr:row>95</xdr:row>
      <xdr:rowOff>28226</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10426700" y="1621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88494</xdr:rowOff>
    </xdr:from>
    <xdr:to>
      <xdr:col>50</xdr:col>
      <xdr:colOff>114300</xdr:colOff>
      <xdr:row>98</xdr:row>
      <xdr:rowOff>165336</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8750300" y="16890594"/>
          <a:ext cx="889000" cy="76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40469</xdr:rowOff>
    </xdr:from>
    <xdr:to>
      <xdr:col>50</xdr:col>
      <xdr:colOff>165100</xdr:colOff>
      <xdr:row>95</xdr:row>
      <xdr:rowOff>142069</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9588500" y="1632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158596</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10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46986</xdr:rowOff>
    </xdr:from>
    <xdr:to>
      <xdr:col>45</xdr:col>
      <xdr:colOff>177800</xdr:colOff>
      <xdr:row>98</xdr:row>
      <xdr:rowOff>88494</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7861300" y="16849086"/>
          <a:ext cx="889000" cy="4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63852</xdr:rowOff>
    </xdr:from>
    <xdr:to>
      <xdr:col>46</xdr:col>
      <xdr:colOff>38100</xdr:colOff>
      <xdr:row>95</xdr:row>
      <xdr:rowOff>165452</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8699500" y="1635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10529</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126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46986</xdr:rowOff>
    </xdr:from>
    <xdr:to>
      <xdr:col>41</xdr:col>
      <xdr:colOff>50800</xdr:colOff>
      <xdr:row>98</xdr:row>
      <xdr:rowOff>89996</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flipV="1">
          <a:off x="6972300" y="16849086"/>
          <a:ext cx="889000" cy="4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138604</xdr:rowOff>
    </xdr:from>
    <xdr:to>
      <xdr:col>41</xdr:col>
      <xdr:colOff>101600</xdr:colOff>
      <xdr:row>96</xdr:row>
      <xdr:rowOff>68754</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7810500" y="1642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85281</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20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64994</xdr:rowOff>
    </xdr:from>
    <xdr:to>
      <xdr:col>36</xdr:col>
      <xdr:colOff>165100</xdr:colOff>
      <xdr:row>96</xdr:row>
      <xdr:rowOff>166594</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6921500" y="1652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11671</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29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143797</xdr:rowOff>
    </xdr:from>
    <xdr:to>
      <xdr:col>55</xdr:col>
      <xdr:colOff>50800</xdr:colOff>
      <xdr:row>99</xdr:row>
      <xdr:rowOff>73947</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10426700" y="1694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58724</xdr:rowOff>
    </xdr:from>
    <xdr:ext cx="534377" cy="259045"/>
    <xdr:sp macro="" textlink="">
      <xdr:nvSpPr>
        <xdr:cNvPr id="491" name="普通建設事業費 （ うち更新整備　）該当値テキスト">
          <a:extLst>
            <a:ext uri="{FF2B5EF4-FFF2-40B4-BE49-F238E27FC236}">
              <a16:creationId xmlns:a16="http://schemas.microsoft.com/office/drawing/2014/main" id="{00000000-0008-0000-0600-0000EB010000}"/>
            </a:ext>
          </a:extLst>
        </xdr:cNvPr>
        <xdr:cNvSpPr txBox="1"/>
      </xdr:nvSpPr>
      <xdr:spPr>
        <a:xfrm>
          <a:off x="10528300" y="1686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114536</xdr:rowOff>
    </xdr:from>
    <xdr:to>
      <xdr:col>50</xdr:col>
      <xdr:colOff>165100</xdr:colOff>
      <xdr:row>99</xdr:row>
      <xdr:rowOff>44686</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9588500" y="1691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35813</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9372111" y="1700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37694</xdr:rowOff>
    </xdr:from>
    <xdr:to>
      <xdr:col>46</xdr:col>
      <xdr:colOff>38100</xdr:colOff>
      <xdr:row>98</xdr:row>
      <xdr:rowOff>139294</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8699500" y="1683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130421</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8483111" y="16932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167636</xdr:rowOff>
    </xdr:from>
    <xdr:to>
      <xdr:col>41</xdr:col>
      <xdr:colOff>101600</xdr:colOff>
      <xdr:row>98</xdr:row>
      <xdr:rowOff>97786</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7810500" y="1679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88913</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7594111" y="1689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39196</xdr:rowOff>
    </xdr:from>
    <xdr:to>
      <xdr:col>36</xdr:col>
      <xdr:colOff>165100</xdr:colOff>
      <xdr:row>98</xdr:row>
      <xdr:rowOff>140796</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6921500" y="1684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131923</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6705111" y="1693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a:extLst>
            <a:ext uri="{FF2B5EF4-FFF2-40B4-BE49-F238E27FC236}">
              <a16:creationId xmlns:a16="http://schemas.microsoft.com/office/drawing/2014/main" id="{00000000-0008-0000-06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52015</xdr:rowOff>
    </xdr:from>
    <xdr:to>
      <xdr:col>85</xdr:col>
      <xdr:colOff>126364</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6317595" y="5366965"/>
          <a:ext cx="1269" cy="1418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6" name="災害復旧事業費最小値テキスト">
          <a:extLst>
            <a:ext uri="{FF2B5EF4-FFF2-40B4-BE49-F238E27FC236}">
              <a16:creationId xmlns:a16="http://schemas.microsoft.com/office/drawing/2014/main" id="{00000000-0008-0000-0600-00000E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170142</xdr:rowOff>
    </xdr:from>
    <xdr:ext cx="469744" cy="259045"/>
    <xdr:sp macro="" textlink="">
      <xdr:nvSpPr>
        <xdr:cNvPr id="528" name="災害復旧事業費最大値テキスト">
          <a:extLst>
            <a:ext uri="{FF2B5EF4-FFF2-40B4-BE49-F238E27FC236}">
              <a16:creationId xmlns:a16="http://schemas.microsoft.com/office/drawing/2014/main" id="{00000000-0008-0000-0600-000010020000}"/>
            </a:ext>
          </a:extLst>
        </xdr:cNvPr>
        <xdr:cNvSpPr txBox="1"/>
      </xdr:nvSpPr>
      <xdr:spPr>
        <a:xfrm>
          <a:off x="16370300" y="514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52015</xdr:rowOff>
    </xdr:from>
    <xdr:to>
      <xdr:col>86</xdr:col>
      <xdr:colOff>25400</xdr:colOff>
      <xdr:row>31</xdr:row>
      <xdr:rowOff>52015</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6230600" y="536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130719</xdr:rowOff>
    </xdr:from>
    <xdr:to>
      <xdr:col>85</xdr:col>
      <xdr:colOff>127000</xdr:colOff>
      <xdr:row>39</xdr:row>
      <xdr:rowOff>32095</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5481300" y="6474369"/>
          <a:ext cx="838200" cy="244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99367</xdr:rowOff>
    </xdr:from>
    <xdr:ext cx="378565" cy="259045"/>
    <xdr:sp macro="" textlink="">
      <xdr:nvSpPr>
        <xdr:cNvPr id="531" name="災害復旧事業費平均値テキスト">
          <a:extLst>
            <a:ext uri="{FF2B5EF4-FFF2-40B4-BE49-F238E27FC236}">
              <a16:creationId xmlns:a16="http://schemas.microsoft.com/office/drawing/2014/main" id="{00000000-0008-0000-0600-000013020000}"/>
            </a:ext>
          </a:extLst>
        </xdr:cNvPr>
        <xdr:cNvSpPr txBox="1"/>
      </xdr:nvSpPr>
      <xdr:spPr>
        <a:xfrm>
          <a:off x="16370300" y="64430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76490</xdr:rowOff>
    </xdr:from>
    <xdr:to>
      <xdr:col>85</xdr:col>
      <xdr:colOff>177800</xdr:colOff>
      <xdr:row>39</xdr:row>
      <xdr:rowOff>6640</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6268700" y="659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142313</xdr:rowOff>
    </xdr:from>
    <xdr:to>
      <xdr:col>81</xdr:col>
      <xdr:colOff>50800</xdr:colOff>
      <xdr:row>37</xdr:row>
      <xdr:rowOff>130719</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4592300" y="6314513"/>
          <a:ext cx="889000" cy="159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70776</xdr:rowOff>
    </xdr:from>
    <xdr:to>
      <xdr:col>81</xdr:col>
      <xdr:colOff>101600</xdr:colOff>
      <xdr:row>39</xdr:row>
      <xdr:rowOff>926</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5430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163503</xdr:rowOff>
    </xdr:from>
    <xdr:ext cx="378565"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2017" y="66786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142313</xdr:rowOff>
    </xdr:from>
    <xdr:to>
      <xdr:col>76</xdr:col>
      <xdr:colOff>114300</xdr:colOff>
      <xdr:row>37</xdr:row>
      <xdr:rowOff>31115</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flipV="1">
          <a:off x="13703300" y="6314513"/>
          <a:ext cx="889000" cy="60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563</xdr:rowOff>
    </xdr:from>
    <xdr:to>
      <xdr:col>76</xdr:col>
      <xdr:colOff>165100</xdr:colOff>
      <xdr:row>38</xdr:row>
      <xdr:rowOff>102163</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4541500" y="651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93290</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608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31115</xdr:rowOff>
    </xdr:from>
    <xdr:to>
      <xdr:col>71</xdr:col>
      <xdr:colOff>177800</xdr:colOff>
      <xdr:row>38</xdr:row>
      <xdr:rowOff>163376</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flipV="1">
          <a:off x="12814300" y="6374765"/>
          <a:ext cx="889000" cy="303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118455</xdr:rowOff>
    </xdr:from>
    <xdr:to>
      <xdr:col>72</xdr:col>
      <xdr:colOff>38100</xdr:colOff>
      <xdr:row>38</xdr:row>
      <xdr:rowOff>48605</xdr:rowOff>
    </xdr:to>
    <xdr:sp macro="" textlink="">
      <xdr:nvSpPr>
        <xdr:cNvPr id="540" name="フローチャート: 判断 539">
          <a:extLst>
            <a:ext uri="{FF2B5EF4-FFF2-40B4-BE49-F238E27FC236}">
              <a16:creationId xmlns:a16="http://schemas.microsoft.com/office/drawing/2014/main" id="{00000000-0008-0000-0600-00001C020000}"/>
            </a:ext>
          </a:extLst>
        </xdr:cNvPr>
        <xdr:cNvSpPr/>
      </xdr:nvSpPr>
      <xdr:spPr>
        <a:xfrm>
          <a:off x="13652500" y="646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39732</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68428" y="6554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154541</xdr:rowOff>
    </xdr:from>
    <xdr:to>
      <xdr:col>67</xdr:col>
      <xdr:colOff>101600</xdr:colOff>
      <xdr:row>38</xdr:row>
      <xdr:rowOff>84691</xdr:rowOff>
    </xdr:to>
    <xdr:sp macro="" textlink="">
      <xdr:nvSpPr>
        <xdr:cNvPr id="542" name="フローチャート: 判断 541">
          <a:extLst>
            <a:ext uri="{FF2B5EF4-FFF2-40B4-BE49-F238E27FC236}">
              <a16:creationId xmlns:a16="http://schemas.microsoft.com/office/drawing/2014/main" id="{00000000-0008-0000-0600-00001E020000}"/>
            </a:ext>
          </a:extLst>
        </xdr:cNvPr>
        <xdr:cNvSpPr/>
      </xdr:nvSpPr>
      <xdr:spPr>
        <a:xfrm>
          <a:off x="12763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101218</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79428" y="6273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152745</xdr:rowOff>
    </xdr:from>
    <xdr:to>
      <xdr:col>85</xdr:col>
      <xdr:colOff>177800</xdr:colOff>
      <xdr:row>39</xdr:row>
      <xdr:rowOff>82895</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6268700" y="666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67672</xdr:rowOff>
    </xdr:from>
    <xdr:ext cx="378565" cy="259045"/>
    <xdr:sp macro="" textlink="">
      <xdr:nvSpPr>
        <xdr:cNvPr id="550" name="災害復旧事業費該当値テキスト">
          <a:extLst>
            <a:ext uri="{FF2B5EF4-FFF2-40B4-BE49-F238E27FC236}">
              <a16:creationId xmlns:a16="http://schemas.microsoft.com/office/drawing/2014/main" id="{00000000-0008-0000-0600-000026020000}"/>
            </a:ext>
          </a:extLst>
        </xdr:cNvPr>
        <xdr:cNvSpPr txBox="1"/>
      </xdr:nvSpPr>
      <xdr:spPr>
        <a:xfrm>
          <a:off x="16370300" y="6582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79919</xdr:rowOff>
    </xdr:from>
    <xdr:to>
      <xdr:col>81</xdr:col>
      <xdr:colOff>101600</xdr:colOff>
      <xdr:row>38</xdr:row>
      <xdr:rowOff>10069</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5430500" y="642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26596</xdr:rowOff>
    </xdr:from>
    <xdr:ext cx="469744"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5246428" y="6198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91513</xdr:rowOff>
    </xdr:from>
    <xdr:to>
      <xdr:col>76</xdr:col>
      <xdr:colOff>165100</xdr:colOff>
      <xdr:row>37</xdr:row>
      <xdr:rowOff>21663</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4541500" y="626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38190</xdr:rowOff>
    </xdr:from>
    <xdr:ext cx="469744"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4357428" y="6038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151765</xdr:rowOff>
    </xdr:from>
    <xdr:to>
      <xdr:col>72</xdr:col>
      <xdr:colOff>38100</xdr:colOff>
      <xdr:row>37</xdr:row>
      <xdr:rowOff>81915</xdr:rowOff>
    </xdr:to>
    <xdr:sp macro="" textlink="">
      <xdr:nvSpPr>
        <xdr:cNvPr id="555" name="楕円 554">
          <a:extLst>
            <a:ext uri="{FF2B5EF4-FFF2-40B4-BE49-F238E27FC236}">
              <a16:creationId xmlns:a16="http://schemas.microsoft.com/office/drawing/2014/main" id="{00000000-0008-0000-0600-00002B020000}"/>
            </a:ext>
          </a:extLst>
        </xdr:cNvPr>
        <xdr:cNvSpPr/>
      </xdr:nvSpPr>
      <xdr:spPr>
        <a:xfrm>
          <a:off x="13652500" y="632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98442</xdr:rowOff>
    </xdr:from>
    <xdr:ext cx="469744"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3468428" y="6099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112576</xdr:rowOff>
    </xdr:from>
    <xdr:to>
      <xdr:col>67</xdr:col>
      <xdr:colOff>101600</xdr:colOff>
      <xdr:row>39</xdr:row>
      <xdr:rowOff>42726</xdr:rowOff>
    </xdr:to>
    <xdr:sp macro="" textlink="">
      <xdr:nvSpPr>
        <xdr:cNvPr id="557" name="楕円 556">
          <a:extLst>
            <a:ext uri="{FF2B5EF4-FFF2-40B4-BE49-F238E27FC236}">
              <a16:creationId xmlns:a16="http://schemas.microsoft.com/office/drawing/2014/main" id="{00000000-0008-0000-0600-00002D020000}"/>
            </a:ext>
          </a:extLst>
        </xdr:cNvPr>
        <xdr:cNvSpPr/>
      </xdr:nvSpPr>
      <xdr:spPr>
        <a:xfrm>
          <a:off x="12763500" y="662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33853</xdr:rowOff>
    </xdr:from>
    <xdr:ext cx="378565"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625017" y="6720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失業対策事業費グラフ枠">
          <a:extLst>
            <a:ext uri="{FF2B5EF4-FFF2-40B4-BE49-F238E27FC236}">
              <a16:creationId xmlns:a16="http://schemas.microsoft.com/office/drawing/2014/main" id="{00000000-0008-0000-06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5" name="失業対策事業費最小値テキスト">
          <a:extLst>
            <a:ext uri="{FF2B5EF4-FFF2-40B4-BE49-F238E27FC236}">
              <a16:creationId xmlns:a16="http://schemas.microsoft.com/office/drawing/2014/main" id="{00000000-0008-0000-0600-00003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7" name="失業対策事業費最大値テキスト">
          <a:extLst>
            <a:ext uri="{FF2B5EF4-FFF2-40B4-BE49-F238E27FC236}">
              <a16:creationId xmlns:a16="http://schemas.microsoft.com/office/drawing/2014/main" id="{00000000-0008-0000-0600-00004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0" name="失業対策事業費平均値テキスト">
          <a:extLst>
            <a:ext uri="{FF2B5EF4-FFF2-40B4-BE49-F238E27FC236}">
              <a16:creationId xmlns:a16="http://schemas.microsoft.com/office/drawing/2014/main" id="{00000000-0008-0000-0600-00004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9" name="フローチャート: 判断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フローチャート: 判断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9" name="失業対策事業費該当値テキスト">
          <a:extLst>
            <a:ext uri="{FF2B5EF4-FFF2-40B4-BE49-F238E27FC236}">
              <a16:creationId xmlns:a16="http://schemas.microsoft.com/office/drawing/2014/main" id="{00000000-0008-0000-0600-00005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6" name="楕円 605">
          <a:extLst>
            <a:ext uri="{FF2B5EF4-FFF2-40B4-BE49-F238E27FC236}">
              <a16:creationId xmlns:a16="http://schemas.microsoft.com/office/drawing/2014/main" id="{00000000-0008-0000-0600-00005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公債費グラフ枠">
          <a:extLst>
            <a:ext uri="{FF2B5EF4-FFF2-40B4-BE49-F238E27FC236}">
              <a16:creationId xmlns:a16="http://schemas.microsoft.com/office/drawing/2014/main" id="{00000000-0008-0000-06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58743</xdr:rowOff>
    </xdr:from>
    <xdr:to>
      <xdr:col>85</xdr:col>
      <xdr:colOff>126364</xdr:colOff>
      <xdr:row>77</xdr:row>
      <xdr:rowOff>79415</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6317595" y="12231693"/>
          <a:ext cx="1269" cy="1049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83242</xdr:rowOff>
    </xdr:from>
    <xdr:ext cx="534377" cy="259045"/>
    <xdr:sp macro="" textlink="">
      <xdr:nvSpPr>
        <xdr:cNvPr id="635" name="公債費最小値テキスト">
          <a:extLst>
            <a:ext uri="{FF2B5EF4-FFF2-40B4-BE49-F238E27FC236}">
              <a16:creationId xmlns:a16="http://schemas.microsoft.com/office/drawing/2014/main" id="{00000000-0008-0000-0600-00007B020000}"/>
            </a:ext>
          </a:extLst>
        </xdr:cNvPr>
        <xdr:cNvSpPr txBox="1"/>
      </xdr:nvSpPr>
      <xdr:spPr>
        <a:xfrm>
          <a:off x="16370300" y="1328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79415</xdr:rowOff>
    </xdr:from>
    <xdr:to>
      <xdr:col>86</xdr:col>
      <xdr:colOff>25400</xdr:colOff>
      <xdr:row>77</xdr:row>
      <xdr:rowOff>79415</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6230600" y="1328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5420</xdr:rowOff>
    </xdr:from>
    <xdr:ext cx="534377" cy="259045"/>
    <xdr:sp macro="" textlink="">
      <xdr:nvSpPr>
        <xdr:cNvPr id="637" name="公債費最大値テキスト">
          <a:extLst>
            <a:ext uri="{FF2B5EF4-FFF2-40B4-BE49-F238E27FC236}">
              <a16:creationId xmlns:a16="http://schemas.microsoft.com/office/drawing/2014/main" id="{00000000-0008-0000-0600-00007D020000}"/>
            </a:ext>
          </a:extLst>
        </xdr:cNvPr>
        <xdr:cNvSpPr txBox="1"/>
      </xdr:nvSpPr>
      <xdr:spPr>
        <a:xfrm>
          <a:off x="16370300" y="1200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58743</xdr:rowOff>
    </xdr:from>
    <xdr:to>
      <xdr:col>86</xdr:col>
      <xdr:colOff>25400</xdr:colOff>
      <xdr:row>71</xdr:row>
      <xdr:rowOff>58743</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6230600" y="12231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43100</xdr:rowOff>
    </xdr:from>
    <xdr:to>
      <xdr:col>85</xdr:col>
      <xdr:colOff>127000</xdr:colOff>
      <xdr:row>78</xdr:row>
      <xdr:rowOff>11488</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5481300" y="13244750"/>
          <a:ext cx="838200" cy="139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38919</xdr:rowOff>
    </xdr:from>
    <xdr:ext cx="534377" cy="259045"/>
    <xdr:sp macro="" textlink="">
      <xdr:nvSpPr>
        <xdr:cNvPr id="640" name="公債費平均値テキスト">
          <a:extLst>
            <a:ext uri="{FF2B5EF4-FFF2-40B4-BE49-F238E27FC236}">
              <a16:creationId xmlns:a16="http://schemas.microsoft.com/office/drawing/2014/main" id="{00000000-0008-0000-0600-000080020000}"/>
            </a:ext>
          </a:extLst>
        </xdr:cNvPr>
        <xdr:cNvSpPr txBox="1"/>
      </xdr:nvSpPr>
      <xdr:spPr>
        <a:xfrm>
          <a:off x="16370300" y="12554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16042</xdr:rowOff>
    </xdr:from>
    <xdr:to>
      <xdr:col>85</xdr:col>
      <xdr:colOff>177800</xdr:colOff>
      <xdr:row>74</xdr:row>
      <xdr:rowOff>117642</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6268700" y="1270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11488</xdr:rowOff>
    </xdr:from>
    <xdr:to>
      <xdr:col>81</xdr:col>
      <xdr:colOff>50800</xdr:colOff>
      <xdr:row>78</xdr:row>
      <xdr:rowOff>31474</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flipV="1">
          <a:off x="14592300" y="13384588"/>
          <a:ext cx="889000" cy="19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165253</xdr:rowOff>
    </xdr:from>
    <xdr:to>
      <xdr:col>81</xdr:col>
      <xdr:colOff>101600</xdr:colOff>
      <xdr:row>74</xdr:row>
      <xdr:rowOff>95403</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5430500" y="1268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111930</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245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5871</xdr:rowOff>
    </xdr:from>
    <xdr:to>
      <xdr:col>76</xdr:col>
      <xdr:colOff>114300</xdr:colOff>
      <xdr:row>78</xdr:row>
      <xdr:rowOff>31474</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a:off x="13703300" y="13378971"/>
          <a:ext cx="8890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72310</xdr:rowOff>
    </xdr:from>
    <xdr:to>
      <xdr:col>76</xdr:col>
      <xdr:colOff>165100</xdr:colOff>
      <xdr:row>75</xdr:row>
      <xdr:rowOff>2460</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4541500" y="1275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18987</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325111" y="1253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5871</xdr:rowOff>
    </xdr:from>
    <xdr:to>
      <xdr:col>71</xdr:col>
      <xdr:colOff>177800</xdr:colOff>
      <xdr:row>78</xdr:row>
      <xdr:rowOff>92380</xdr:rowOff>
    </xdr:to>
    <xdr:cxnSp macro="">
      <xdr:nvCxnSpPr>
        <xdr:cNvPr id="648" name="直線コネクタ 647">
          <a:extLst>
            <a:ext uri="{FF2B5EF4-FFF2-40B4-BE49-F238E27FC236}">
              <a16:creationId xmlns:a16="http://schemas.microsoft.com/office/drawing/2014/main" id="{00000000-0008-0000-0600-000088020000}"/>
            </a:ext>
          </a:extLst>
        </xdr:cNvPr>
        <xdr:cNvCxnSpPr/>
      </xdr:nvCxnSpPr>
      <xdr:spPr>
        <a:xfrm flipV="1">
          <a:off x="12814300" y="13378971"/>
          <a:ext cx="889000" cy="8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20483</xdr:rowOff>
    </xdr:from>
    <xdr:to>
      <xdr:col>72</xdr:col>
      <xdr:colOff>38100</xdr:colOff>
      <xdr:row>74</xdr:row>
      <xdr:rowOff>122083</xdr:rowOff>
    </xdr:to>
    <xdr:sp macro="" textlink="">
      <xdr:nvSpPr>
        <xdr:cNvPr id="649" name="フローチャート: 判断 648">
          <a:extLst>
            <a:ext uri="{FF2B5EF4-FFF2-40B4-BE49-F238E27FC236}">
              <a16:creationId xmlns:a16="http://schemas.microsoft.com/office/drawing/2014/main" id="{00000000-0008-0000-0600-000089020000}"/>
            </a:ext>
          </a:extLst>
        </xdr:cNvPr>
        <xdr:cNvSpPr/>
      </xdr:nvSpPr>
      <xdr:spPr>
        <a:xfrm>
          <a:off x="13652500" y="12707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138610</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436111" y="1248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143960</xdr:rowOff>
    </xdr:from>
    <xdr:to>
      <xdr:col>67</xdr:col>
      <xdr:colOff>101600</xdr:colOff>
      <xdr:row>74</xdr:row>
      <xdr:rowOff>74110</xdr:rowOff>
    </xdr:to>
    <xdr:sp macro="" textlink="">
      <xdr:nvSpPr>
        <xdr:cNvPr id="651" name="フローチャート: 判断 650">
          <a:extLst>
            <a:ext uri="{FF2B5EF4-FFF2-40B4-BE49-F238E27FC236}">
              <a16:creationId xmlns:a16="http://schemas.microsoft.com/office/drawing/2014/main" id="{00000000-0008-0000-0600-00008B020000}"/>
            </a:ext>
          </a:extLst>
        </xdr:cNvPr>
        <xdr:cNvSpPr/>
      </xdr:nvSpPr>
      <xdr:spPr>
        <a:xfrm>
          <a:off x="12763500" y="1265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90637</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547111" y="1243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163750</xdr:rowOff>
    </xdr:from>
    <xdr:to>
      <xdr:col>85</xdr:col>
      <xdr:colOff>177800</xdr:colOff>
      <xdr:row>77</xdr:row>
      <xdr:rowOff>93900</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6268700" y="1319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78677</xdr:rowOff>
    </xdr:from>
    <xdr:ext cx="534377" cy="259045"/>
    <xdr:sp macro="" textlink="">
      <xdr:nvSpPr>
        <xdr:cNvPr id="659" name="公債費該当値テキスト">
          <a:extLst>
            <a:ext uri="{FF2B5EF4-FFF2-40B4-BE49-F238E27FC236}">
              <a16:creationId xmlns:a16="http://schemas.microsoft.com/office/drawing/2014/main" id="{00000000-0008-0000-0600-000093020000}"/>
            </a:ext>
          </a:extLst>
        </xdr:cNvPr>
        <xdr:cNvSpPr txBox="1"/>
      </xdr:nvSpPr>
      <xdr:spPr>
        <a:xfrm>
          <a:off x="16370300" y="1310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132138</xdr:rowOff>
    </xdr:from>
    <xdr:to>
      <xdr:col>81</xdr:col>
      <xdr:colOff>101600</xdr:colOff>
      <xdr:row>78</xdr:row>
      <xdr:rowOff>62288</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5430500" y="1333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53415</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5214111" y="13426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152124</xdr:rowOff>
    </xdr:from>
    <xdr:to>
      <xdr:col>76</xdr:col>
      <xdr:colOff>165100</xdr:colOff>
      <xdr:row>78</xdr:row>
      <xdr:rowOff>82274</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4541500" y="1335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73401</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4325111" y="13446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126521</xdr:rowOff>
    </xdr:from>
    <xdr:to>
      <xdr:col>72</xdr:col>
      <xdr:colOff>38100</xdr:colOff>
      <xdr:row>78</xdr:row>
      <xdr:rowOff>56671</xdr:rowOff>
    </xdr:to>
    <xdr:sp macro="" textlink="">
      <xdr:nvSpPr>
        <xdr:cNvPr id="664" name="楕円 663">
          <a:extLst>
            <a:ext uri="{FF2B5EF4-FFF2-40B4-BE49-F238E27FC236}">
              <a16:creationId xmlns:a16="http://schemas.microsoft.com/office/drawing/2014/main" id="{00000000-0008-0000-0600-000098020000}"/>
            </a:ext>
          </a:extLst>
        </xdr:cNvPr>
        <xdr:cNvSpPr/>
      </xdr:nvSpPr>
      <xdr:spPr>
        <a:xfrm>
          <a:off x="13652500" y="1332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47798</xdr:rowOff>
    </xdr:from>
    <xdr:ext cx="534377"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3436111" y="1342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41580</xdr:rowOff>
    </xdr:from>
    <xdr:to>
      <xdr:col>67</xdr:col>
      <xdr:colOff>101600</xdr:colOff>
      <xdr:row>78</xdr:row>
      <xdr:rowOff>143180</xdr:rowOff>
    </xdr:to>
    <xdr:sp macro="" textlink="">
      <xdr:nvSpPr>
        <xdr:cNvPr id="666" name="楕円 665">
          <a:extLst>
            <a:ext uri="{FF2B5EF4-FFF2-40B4-BE49-F238E27FC236}">
              <a16:creationId xmlns:a16="http://schemas.microsoft.com/office/drawing/2014/main" id="{00000000-0008-0000-0600-00009A020000}"/>
            </a:ext>
          </a:extLst>
        </xdr:cNvPr>
        <xdr:cNvSpPr/>
      </xdr:nvSpPr>
      <xdr:spPr>
        <a:xfrm>
          <a:off x="12763500" y="1341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134307</xdr:rowOff>
    </xdr:from>
    <xdr:ext cx="534377"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547111" y="1350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6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積立金グラフ枠">
          <a:extLst>
            <a:ext uri="{FF2B5EF4-FFF2-40B4-BE49-F238E27FC236}">
              <a16:creationId xmlns:a16="http://schemas.microsoft.com/office/drawing/2014/main" id="{00000000-0008-0000-06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3626</xdr:rowOff>
    </xdr:from>
    <xdr:to>
      <xdr:col>85</xdr:col>
      <xdr:colOff>126364</xdr:colOff>
      <xdr:row>97</xdr:row>
      <xdr:rowOff>100267</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6317595" y="15605576"/>
          <a:ext cx="1269" cy="1125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104094</xdr:rowOff>
    </xdr:from>
    <xdr:ext cx="469744" cy="259045"/>
    <xdr:sp macro="" textlink="">
      <xdr:nvSpPr>
        <xdr:cNvPr id="688" name="積立金最小値テキスト">
          <a:extLst>
            <a:ext uri="{FF2B5EF4-FFF2-40B4-BE49-F238E27FC236}">
              <a16:creationId xmlns:a16="http://schemas.microsoft.com/office/drawing/2014/main" id="{00000000-0008-0000-0600-0000B0020000}"/>
            </a:ext>
          </a:extLst>
        </xdr:cNvPr>
        <xdr:cNvSpPr txBox="1"/>
      </xdr:nvSpPr>
      <xdr:spPr>
        <a:xfrm>
          <a:off x="16370300" y="16734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100267</xdr:rowOff>
    </xdr:from>
    <xdr:to>
      <xdr:col>86</xdr:col>
      <xdr:colOff>25400</xdr:colOff>
      <xdr:row>97</xdr:row>
      <xdr:rowOff>100267</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6730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121753</xdr:rowOff>
    </xdr:from>
    <xdr:ext cx="534377" cy="259045"/>
    <xdr:sp macro="" textlink="">
      <xdr:nvSpPr>
        <xdr:cNvPr id="690" name="積立金最大値テキスト">
          <a:extLst>
            <a:ext uri="{FF2B5EF4-FFF2-40B4-BE49-F238E27FC236}">
              <a16:creationId xmlns:a16="http://schemas.microsoft.com/office/drawing/2014/main" id="{00000000-0008-0000-0600-0000B2020000}"/>
            </a:ext>
          </a:extLst>
        </xdr:cNvPr>
        <xdr:cNvSpPr txBox="1"/>
      </xdr:nvSpPr>
      <xdr:spPr>
        <a:xfrm>
          <a:off x="16370300" y="1538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3626</xdr:rowOff>
    </xdr:from>
    <xdr:to>
      <xdr:col>86</xdr:col>
      <xdr:colOff>25400</xdr:colOff>
      <xdr:row>91</xdr:row>
      <xdr:rowOff>3626</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6230600" y="15605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106153</xdr:rowOff>
    </xdr:from>
    <xdr:to>
      <xdr:col>85</xdr:col>
      <xdr:colOff>127000</xdr:colOff>
      <xdr:row>97</xdr:row>
      <xdr:rowOff>79235</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5481300" y="15879553"/>
          <a:ext cx="838200" cy="83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82072</xdr:rowOff>
    </xdr:from>
    <xdr:ext cx="469744" cy="259045"/>
    <xdr:sp macro="" textlink="">
      <xdr:nvSpPr>
        <xdr:cNvPr id="693" name="積立金平均値テキスト">
          <a:extLst>
            <a:ext uri="{FF2B5EF4-FFF2-40B4-BE49-F238E27FC236}">
              <a16:creationId xmlns:a16="http://schemas.microsoft.com/office/drawing/2014/main" id="{00000000-0008-0000-0600-0000B5020000}"/>
            </a:ext>
          </a:extLst>
        </xdr:cNvPr>
        <xdr:cNvSpPr txBox="1"/>
      </xdr:nvSpPr>
      <xdr:spPr>
        <a:xfrm>
          <a:off x="16370300" y="16198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103645</xdr:rowOff>
    </xdr:from>
    <xdr:to>
      <xdr:col>85</xdr:col>
      <xdr:colOff>177800</xdr:colOff>
      <xdr:row>95</xdr:row>
      <xdr:rowOff>33795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6268700" y="16219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79235</xdr:rowOff>
    </xdr:from>
    <xdr:to>
      <xdr:col>81</xdr:col>
      <xdr:colOff>50800</xdr:colOff>
      <xdr:row>97</xdr:row>
      <xdr:rowOff>151073</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4592300" y="16709885"/>
          <a:ext cx="889000" cy="71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162680</xdr:rowOff>
    </xdr:from>
    <xdr:to>
      <xdr:col>81</xdr:col>
      <xdr:colOff>101600</xdr:colOff>
      <xdr:row>94</xdr:row>
      <xdr:rowOff>92830</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5430500" y="1610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109357</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588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118211</xdr:rowOff>
    </xdr:from>
    <xdr:to>
      <xdr:col>76</xdr:col>
      <xdr:colOff>114300</xdr:colOff>
      <xdr:row>97</xdr:row>
      <xdr:rowOff>151073</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3703300" y="16748861"/>
          <a:ext cx="889000" cy="3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91242</xdr:rowOff>
    </xdr:from>
    <xdr:to>
      <xdr:col>76</xdr:col>
      <xdr:colOff>165100</xdr:colOff>
      <xdr:row>97</xdr:row>
      <xdr:rowOff>21392</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4541500" y="1655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37919</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57428" y="16325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21913</xdr:rowOff>
    </xdr:from>
    <xdr:to>
      <xdr:col>71</xdr:col>
      <xdr:colOff>177800</xdr:colOff>
      <xdr:row>97</xdr:row>
      <xdr:rowOff>118211</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a:off x="12814300" y="16652563"/>
          <a:ext cx="889000" cy="96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23864</xdr:rowOff>
    </xdr:from>
    <xdr:to>
      <xdr:col>72</xdr:col>
      <xdr:colOff>38100</xdr:colOff>
      <xdr:row>96</xdr:row>
      <xdr:rowOff>125464</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3652500" y="1648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141991</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68428" y="1625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67926</xdr:rowOff>
    </xdr:from>
    <xdr:to>
      <xdr:col>67</xdr:col>
      <xdr:colOff>101600</xdr:colOff>
      <xdr:row>96</xdr:row>
      <xdr:rowOff>169526</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2763500" y="1652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14603</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79428" y="1630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55353</xdr:rowOff>
    </xdr:from>
    <xdr:to>
      <xdr:col>85</xdr:col>
      <xdr:colOff>177800</xdr:colOff>
      <xdr:row>92</xdr:row>
      <xdr:rowOff>156953</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6268700" y="1582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78230</xdr:rowOff>
    </xdr:from>
    <xdr:ext cx="534377" cy="259045"/>
    <xdr:sp macro="" textlink="">
      <xdr:nvSpPr>
        <xdr:cNvPr id="712" name="積立金該当値テキスト">
          <a:extLst>
            <a:ext uri="{FF2B5EF4-FFF2-40B4-BE49-F238E27FC236}">
              <a16:creationId xmlns:a16="http://schemas.microsoft.com/office/drawing/2014/main" id="{00000000-0008-0000-0600-0000C8020000}"/>
            </a:ext>
          </a:extLst>
        </xdr:cNvPr>
        <xdr:cNvSpPr txBox="1"/>
      </xdr:nvSpPr>
      <xdr:spPr>
        <a:xfrm>
          <a:off x="16370300" y="15680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28435</xdr:rowOff>
    </xdr:from>
    <xdr:to>
      <xdr:col>81</xdr:col>
      <xdr:colOff>101600</xdr:colOff>
      <xdr:row>97</xdr:row>
      <xdr:rowOff>130035</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5430500" y="1665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121162</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5246428" y="1675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100273</xdr:rowOff>
    </xdr:from>
    <xdr:to>
      <xdr:col>76</xdr:col>
      <xdr:colOff>165100</xdr:colOff>
      <xdr:row>98</xdr:row>
      <xdr:rowOff>30423</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4541500" y="1673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98</xdr:row>
      <xdr:rowOff>21550</xdr:rowOff>
    </xdr:from>
    <xdr:ext cx="378565"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4403017" y="16823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67411</xdr:rowOff>
    </xdr:from>
    <xdr:to>
      <xdr:col>72</xdr:col>
      <xdr:colOff>38100</xdr:colOff>
      <xdr:row>97</xdr:row>
      <xdr:rowOff>169011</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3652500" y="1669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160138</xdr:rowOff>
    </xdr:from>
    <xdr:ext cx="469744"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3468428" y="16790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142563</xdr:rowOff>
    </xdr:from>
    <xdr:to>
      <xdr:col>67</xdr:col>
      <xdr:colOff>101600</xdr:colOff>
      <xdr:row>97</xdr:row>
      <xdr:rowOff>72713</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2763500" y="1660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63840</xdr:rowOff>
    </xdr:from>
    <xdr:ext cx="469744"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2579428" y="16694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投資及び出資金グラフ枠">
          <a:extLst>
            <a:ext uri="{FF2B5EF4-FFF2-40B4-BE49-F238E27FC236}">
              <a16:creationId xmlns:a16="http://schemas.microsoft.com/office/drawing/2014/main" id="{00000000-0008-0000-06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150150</xdr:rowOff>
    </xdr:from>
    <xdr:to>
      <xdr:col>116</xdr:col>
      <xdr:colOff>62864</xdr:colOff>
      <xdr:row>39</xdr:row>
      <xdr:rowOff>98878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2159595" y="5293650"/>
          <a:ext cx="1269" cy="1491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投資及び出資金最小値テキスト">
          <a:extLst>
            <a:ext uri="{FF2B5EF4-FFF2-40B4-BE49-F238E27FC236}">
              <a16:creationId xmlns:a16="http://schemas.microsoft.com/office/drawing/2014/main" id="{00000000-0008-0000-0600-0000EB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96827</xdr:rowOff>
    </xdr:from>
    <xdr:ext cx="469744" cy="259045"/>
    <xdr:sp macro="" textlink="">
      <xdr:nvSpPr>
        <xdr:cNvPr id="749" name="投資及び出資金最大値テキスト">
          <a:extLst>
            <a:ext uri="{FF2B5EF4-FFF2-40B4-BE49-F238E27FC236}">
              <a16:creationId xmlns:a16="http://schemas.microsoft.com/office/drawing/2014/main" id="{00000000-0008-0000-0600-0000ED020000}"/>
            </a:ext>
          </a:extLst>
        </xdr:cNvPr>
        <xdr:cNvSpPr txBox="1"/>
      </xdr:nvSpPr>
      <xdr:spPr>
        <a:xfrm>
          <a:off x="22212300" y="5068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150150</xdr:rowOff>
    </xdr:from>
    <xdr:to>
      <xdr:col>116</xdr:col>
      <xdr:colOff>152400</xdr:colOff>
      <xdr:row>30</xdr:row>
      <xdr:rowOff>150150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2072600" y="5293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150312</xdr:rowOff>
    </xdr:from>
    <xdr:ext cx="469744" cy="259045"/>
    <xdr:sp macro="" textlink="">
      <xdr:nvSpPr>
        <xdr:cNvPr id="752" name="投資及び出資金平均値テキスト">
          <a:extLst>
            <a:ext uri="{FF2B5EF4-FFF2-40B4-BE49-F238E27FC236}">
              <a16:creationId xmlns:a16="http://schemas.microsoft.com/office/drawing/2014/main" id="{00000000-0008-0000-0600-0000F0020000}"/>
            </a:ext>
          </a:extLst>
        </xdr:cNvPr>
        <xdr:cNvSpPr txBox="1"/>
      </xdr:nvSpPr>
      <xdr:spPr>
        <a:xfrm>
          <a:off x="22212300" y="59796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127435</xdr:rowOff>
    </xdr:from>
    <xdr:to>
      <xdr:col>116</xdr:col>
      <xdr:colOff>114300</xdr:colOff>
      <xdr:row>36</xdr:row>
      <xdr:rowOff>57585</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2110700" y="612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49711</xdr:rowOff>
    </xdr:from>
    <xdr:to>
      <xdr:col>112</xdr:col>
      <xdr:colOff>38100</xdr:colOff>
      <xdr:row>36</xdr:row>
      <xdr:rowOff>151311</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1272500" y="62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167838</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088428" y="5997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131028</xdr:rowOff>
    </xdr:from>
    <xdr:to>
      <xdr:col>107</xdr:col>
      <xdr:colOff>101600</xdr:colOff>
      <xdr:row>36</xdr:row>
      <xdr:rowOff>61178</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20383500" y="613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77705</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199428" y="590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73878</xdr:rowOff>
    </xdr:from>
    <xdr:to>
      <xdr:col>102</xdr:col>
      <xdr:colOff>165100</xdr:colOff>
      <xdr:row>36</xdr:row>
      <xdr:rowOff>4028</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19494500" y="607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20555</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10428" y="5849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73551</xdr:rowOff>
    </xdr:from>
    <xdr:to>
      <xdr:col>98</xdr:col>
      <xdr:colOff>38100</xdr:colOff>
      <xdr:row>36</xdr:row>
      <xdr:rowOff>3701</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18605500" y="607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20228</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21428" y="5849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1" name="投資及び出資金該当値テキスト">
          <a:extLst>
            <a:ext uri="{FF2B5EF4-FFF2-40B4-BE49-F238E27FC236}">
              <a16:creationId xmlns:a16="http://schemas.microsoft.com/office/drawing/2014/main" id="{00000000-0008-0000-0600-00000303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a:extLst>
            <a:ext uri="{FF2B5EF4-FFF2-40B4-BE49-F238E27FC236}">
              <a16:creationId xmlns:a16="http://schemas.microsoft.com/office/drawing/2014/main" id="{00000000-0008-0000-0600-00000A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4" name="貸付金グラフ枠">
          <a:extLst>
            <a:ext uri="{FF2B5EF4-FFF2-40B4-BE49-F238E27FC236}">
              <a16:creationId xmlns:a16="http://schemas.microsoft.com/office/drawing/2014/main" id="{00000000-0008-0000-0600-00002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20186</xdr:rowOff>
    </xdr:from>
    <xdr:to>
      <xdr:col>116</xdr:col>
      <xdr:colOff>62864</xdr:colOff>
      <xdr:row>59</xdr:row>
      <xdr:rowOff>95461</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22159595" y="8764136"/>
          <a:ext cx="1269" cy="1446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99288</xdr:rowOff>
    </xdr:from>
    <xdr:ext cx="378565" cy="259045"/>
    <xdr:sp macro="" textlink="">
      <xdr:nvSpPr>
        <xdr:cNvPr id="806" name="貸付金最小値テキスト">
          <a:extLst>
            <a:ext uri="{FF2B5EF4-FFF2-40B4-BE49-F238E27FC236}">
              <a16:creationId xmlns:a16="http://schemas.microsoft.com/office/drawing/2014/main" id="{00000000-0008-0000-0600-000026030000}"/>
            </a:ext>
          </a:extLst>
        </xdr:cNvPr>
        <xdr:cNvSpPr txBox="1"/>
      </xdr:nvSpPr>
      <xdr:spPr>
        <a:xfrm>
          <a:off x="22212300" y="10214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95461</xdr:rowOff>
    </xdr:from>
    <xdr:to>
      <xdr:col>116</xdr:col>
      <xdr:colOff>152400</xdr:colOff>
      <xdr:row>59</xdr:row>
      <xdr:rowOff>95461</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2072600" y="10211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138313</xdr:rowOff>
    </xdr:from>
    <xdr:ext cx="599010" cy="259045"/>
    <xdr:sp macro="" textlink="">
      <xdr:nvSpPr>
        <xdr:cNvPr id="808" name="貸付金最大値テキスト">
          <a:extLst>
            <a:ext uri="{FF2B5EF4-FFF2-40B4-BE49-F238E27FC236}">
              <a16:creationId xmlns:a16="http://schemas.microsoft.com/office/drawing/2014/main" id="{00000000-0008-0000-0600-000028030000}"/>
            </a:ext>
          </a:extLst>
        </xdr:cNvPr>
        <xdr:cNvSpPr txBox="1"/>
      </xdr:nvSpPr>
      <xdr:spPr>
        <a:xfrm>
          <a:off x="22212300" y="8539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20186</xdr:rowOff>
    </xdr:from>
    <xdr:to>
      <xdr:col>116</xdr:col>
      <xdr:colOff>152400</xdr:colOff>
      <xdr:row>51</xdr:row>
      <xdr:rowOff>20186</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22072600" y="8764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149389</xdr:rowOff>
    </xdr:from>
    <xdr:to>
      <xdr:col>116</xdr:col>
      <xdr:colOff>63500</xdr:colOff>
      <xdr:row>58</xdr:row>
      <xdr:rowOff>162920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21323300" y="10093489"/>
          <a:ext cx="838200" cy="13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56695</xdr:rowOff>
    </xdr:from>
    <xdr:ext cx="534377" cy="259045"/>
    <xdr:sp macro="" textlink="">
      <xdr:nvSpPr>
        <xdr:cNvPr id="811" name="貸付金平均値テキスト">
          <a:extLst>
            <a:ext uri="{FF2B5EF4-FFF2-40B4-BE49-F238E27FC236}">
              <a16:creationId xmlns:a16="http://schemas.microsoft.com/office/drawing/2014/main" id="{00000000-0008-0000-0600-00002B030000}"/>
            </a:ext>
          </a:extLst>
        </xdr:cNvPr>
        <xdr:cNvSpPr txBox="1"/>
      </xdr:nvSpPr>
      <xdr:spPr>
        <a:xfrm>
          <a:off x="22212300" y="9657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33818</xdr:rowOff>
    </xdr:from>
    <xdr:to>
      <xdr:col>116</xdr:col>
      <xdr:colOff>114300</xdr:colOff>
      <xdr:row>57</xdr:row>
      <xdr:rowOff>135418</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2110700" y="980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64654</xdr:rowOff>
    </xdr:from>
    <xdr:to>
      <xdr:col>111</xdr:col>
      <xdr:colOff>177800</xdr:colOff>
      <xdr:row>58</xdr:row>
      <xdr:rowOff>162920</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20434300" y="10008754"/>
          <a:ext cx="889000" cy="98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134947</xdr:rowOff>
    </xdr:from>
    <xdr:to>
      <xdr:col>112</xdr:col>
      <xdr:colOff>38100</xdr:colOff>
      <xdr:row>57</xdr:row>
      <xdr:rowOff>65097</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21272500" y="973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81624</xdr:rowOff>
    </xdr:from>
    <xdr:ext cx="534377"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056111" y="951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64654</xdr:rowOff>
    </xdr:from>
    <xdr:to>
      <xdr:col>107</xdr:col>
      <xdr:colOff>50800</xdr:colOff>
      <xdr:row>58</xdr:row>
      <xdr:rowOff>120465</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flipV="1">
          <a:off x="19545300" y="10008754"/>
          <a:ext cx="889000" cy="5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138735</xdr:rowOff>
    </xdr:from>
    <xdr:to>
      <xdr:col>107</xdr:col>
      <xdr:colOff>101600</xdr:colOff>
      <xdr:row>57</xdr:row>
      <xdr:rowOff>68885</xdr:rowOff>
    </xdr:to>
    <xdr:sp macro="" textlink="">
      <xdr:nvSpPr>
        <xdr:cNvPr id="817" name="フローチャート: 判断 816">
          <a:extLst>
            <a:ext uri="{FF2B5EF4-FFF2-40B4-BE49-F238E27FC236}">
              <a16:creationId xmlns:a16="http://schemas.microsoft.com/office/drawing/2014/main" id="{00000000-0008-0000-0600-000031030000}"/>
            </a:ext>
          </a:extLst>
        </xdr:cNvPr>
        <xdr:cNvSpPr/>
      </xdr:nvSpPr>
      <xdr:spPr>
        <a:xfrm>
          <a:off x="20383500" y="97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85412</xdr:rowOff>
    </xdr:from>
    <xdr:ext cx="534377"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67111" y="951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113792</xdr:rowOff>
    </xdr:from>
    <xdr:to>
      <xdr:col>102</xdr:col>
      <xdr:colOff>114300</xdr:colOff>
      <xdr:row>58</xdr:row>
      <xdr:rowOff>120465</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656300" y="10057892"/>
          <a:ext cx="889000" cy="6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169225</xdr:rowOff>
    </xdr:from>
    <xdr:to>
      <xdr:col>102</xdr:col>
      <xdr:colOff>165100</xdr:colOff>
      <xdr:row>58</xdr:row>
      <xdr:rowOff>99375</xdr:rowOff>
    </xdr:to>
    <xdr:sp macro="" textlink="">
      <xdr:nvSpPr>
        <xdr:cNvPr id="820" name="フローチャート: 判断 819">
          <a:extLst>
            <a:ext uri="{FF2B5EF4-FFF2-40B4-BE49-F238E27FC236}">
              <a16:creationId xmlns:a16="http://schemas.microsoft.com/office/drawing/2014/main" id="{00000000-0008-0000-0600-000034030000}"/>
            </a:ext>
          </a:extLst>
        </xdr:cNvPr>
        <xdr:cNvSpPr/>
      </xdr:nvSpPr>
      <xdr:spPr>
        <a:xfrm>
          <a:off x="19494500" y="994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115902</xdr:rowOff>
    </xdr:from>
    <xdr:ext cx="534377"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278111" y="971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163533</xdr:rowOff>
    </xdr:from>
    <xdr:to>
      <xdr:col>98</xdr:col>
      <xdr:colOff>38100</xdr:colOff>
      <xdr:row>58</xdr:row>
      <xdr:rowOff>93683</xdr:rowOff>
    </xdr:to>
    <xdr:sp macro="" textlink="">
      <xdr:nvSpPr>
        <xdr:cNvPr id="822" name="フローチャート: 判断 821">
          <a:extLst>
            <a:ext uri="{FF2B5EF4-FFF2-40B4-BE49-F238E27FC236}">
              <a16:creationId xmlns:a16="http://schemas.microsoft.com/office/drawing/2014/main" id="{00000000-0008-0000-0600-000036030000}"/>
            </a:ext>
          </a:extLst>
        </xdr:cNvPr>
        <xdr:cNvSpPr/>
      </xdr:nvSpPr>
      <xdr:spPr>
        <a:xfrm>
          <a:off x="18605500" y="993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110210</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389111" y="9711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98589</xdr:rowOff>
    </xdr:from>
    <xdr:to>
      <xdr:col>116</xdr:col>
      <xdr:colOff>114300</xdr:colOff>
      <xdr:row>59</xdr:row>
      <xdr:rowOff>28739</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2110700" y="1004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13516</xdr:rowOff>
    </xdr:from>
    <xdr:ext cx="534377" cy="259045"/>
    <xdr:sp macro="" textlink="">
      <xdr:nvSpPr>
        <xdr:cNvPr id="830" name="貸付金該当値テキスト">
          <a:extLst>
            <a:ext uri="{FF2B5EF4-FFF2-40B4-BE49-F238E27FC236}">
              <a16:creationId xmlns:a16="http://schemas.microsoft.com/office/drawing/2014/main" id="{00000000-0008-0000-0600-00003E030000}"/>
            </a:ext>
          </a:extLst>
        </xdr:cNvPr>
        <xdr:cNvSpPr txBox="1"/>
      </xdr:nvSpPr>
      <xdr:spPr>
        <a:xfrm>
          <a:off x="22212300" y="995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112120</xdr:rowOff>
    </xdr:from>
    <xdr:to>
      <xdr:col>112</xdr:col>
      <xdr:colOff>38100</xdr:colOff>
      <xdr:row>59</xdr:row>
      <xdr:rowOff>42270</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21272500" y="1005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33397</xdr:rowOff>
    </xdr:from>
    <xdr:ext cx="469744"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21088428" y="1014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13854</xdr:rowOff>
    </xdr:from>
    <xdr:to>
      <xdr:col>107</xdr:col>
      <xdr:colOff>101600</xdr:colOff>
      <xdr:row>58</xdr:row>
      <xdr:rowOff>115454</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20383500" y="995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58</xdr:row>
      <xdr:rowOff>106581</xdr:rowOff>
    </xdr:from>
    <xdr:ext cx="534377"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20167111" y="1005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69665</xdr:rowOff>
    </xdr:from>
    <xdr:to>
      <xdr:col>102</xdr:col>
      <xdr:colOff>165100</xdr:colOff>
      <xdr:row>58</xdr:row>
      <xdr:rowOff>171265</xdr:rowOff>
    </xdr:to>
    <xdr:sp macro="" textlink="">
      <xdr:nvSpPr>
        <xdr:cNvPr id="835" name="楕円 834">
          <a:extLst>
            <a:ext uri="{FF2B5EF4-FFF2-40B4-BE49-F238E27FC236}">
              <a16:creationId xmlns:a16="http://schemas.microsoft.com/office/drawing/2014/main" id="{00000000-0008-0000-0600-000043030000}"/>
            </a:ext>
          </a:extLst>
        </xdr:cNvPr>
        <xdr:cNvSpPr/>
      </xdr:nvSpPr>
      <xdr:spPr>
        <a:xfrm>
          <a:off x="19494500" y="1001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58</xdr:row>
      <xdr:rowOff>162392</xdr:rowOff>
    </xdr:from>
    <xdr:ext cx="534377"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9278111" y="1010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62992</xdr:rowOff>
    </xdr:from>
    <xdr:to>
      <xdr:col>98</xdr:col>
      <xdr:colOff>38100</xdr:colOff>
      <xdr:row>58</xdr:row>
      <xdr:rowOff>164592</xdr:rowOff>
    </xdr:to>
    <xdr:sp macro="" textlink="">
      <xdr:nvSpPr>
        <xdr:cNvPr id="837" name="楕円 836">
          <a:extLst>
            <a:ext uri="{FF2B5EF4-FFF2-40B4-BE49-F238E27FC236}">
              <a16:creationId xmlns:a16="http://schemas.microsoft.com/office/drawing/2014/main" id="{00000000-0008-0000-0600-000045030000}"/>
            </a:ext>
          </a:extLst>
        </xdr:cNvPr>
        <xdr:cNvSpPr/>
      </xdr:nvSpPr>
      <xdr:spPr>
        <a:xfrm>
          <a:off x="18605500" y="1000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58</xdr:row>
      <xdr:rowOff>155719</xdr:rowOff>
    </xdr:from>
    <xdr:ext cx="534377"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389111" y="1009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5" name="正方形/長方形 844">
          <a:extLst>
            <a:ext uri="{FF2B5EF4-FFF2-40B4-BE49-F238E27FC236}">
              <a16:creationId xmlns:a16="http://schemas.microsoft.com/office/drawing/2014/main" id="{00000000-0008-0000-0600-00004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6" name="正方形/長方形 845">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2" name="繰出金グラフ枠">
          <a:extLst>
            <a:ext uri="{FF2B5EF4-FFF2-40B4-BE49-F238E27FC236}">
              <a16:creationId xmlns:a16="http://schemas.microsoft.com/office/drawing/2014/main" id="{00000000-0008-0000-0600-00005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86322</xdr:rowOff>
    </xdr:from>
    <xdr:to>
      <xdr:col>116</xdr:col>
      <xdr:colOff>62864</xdr:colOff>
      <xdr:row>77</xdr:row>
      <xdr:rowOff>151321</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2159595" y="12259272"/>
          <a:ext cx="1269" cy="1093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155148</xdr:rowOff>
    </xdr:from>
    <xdr:ext cx="534377" cy="259045"/>
    <xdr:sp macro="" textlink="">
      <xdr:nvSpPr>
        <xdr:cNvPr id="864" name="繰出金最小値テキスト">
          <a:extLst>
            <a:ext uri="{FF2B5EF4-FFF2-40B4-BE49-F238E27FC236}">
              <a16:creationId xmlns:a16="http://schemas.microsoft.com/office/drawing/2014/main" id="{00000000-0008-0000-0600-000060030000}"/>
            </a:ext>
          </a:extLst>
        </xdr:cNvPr>
        <xdr:cNvSpPr txBox="1"/>
      </xdr:nvSpPr>
      <xdr:spPr>
        <a:xfrm>
          <a:off x="22212300" y="1335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151321</xdr:rowOff>
    </xdr:from>
    <xdr:to>
      <xdr:col>116</xdr:col>
      <xdr:colOff>152400</xdr:colOff>
      <xdr:row>77</xdr:row>
      <xdr:rowOff>151321</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22072600" y="13352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32999</xdr:rowOff>
    </xdr:from>
    <xdr:ext cx="534377" cy="259045"/>
    <xdr:sp macro="" textlink="">
      <xdr:nvSpPr>
        <xdr:cNvPr id="866" name="繰出金最大値テキスト">
          <a:extLst>
            <a:ext uri="{FF2B5EF4-FFF2-40B4-BE49-F238E27FC236}">
              <a16:creationId xmlns:a16="http://schemas.microsoft.com/office/drawing/2014/main" id="{00000000-0008-0000-0600-000062030000}"/>
            </a:ext>
          </a:extLst>
        </xdr:cNvPr>
        <xdr:cNvSpPr txBox="1"/>
      </xdr:nvSpPr>
      <xdr:spPr>
        <a:xfrm>
          <a:off x="22212300" y="1203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86322</xdr:rowOff>
    </xdr:from>
    <xdr:to>
      <xdr:col>116</xdr:col>
      <xdr:colOff>152400</xdr:colOff>
      <xdr:row>71</xdr:row>
      <xdr:rowOff>86322</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22072600" y="12259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144348</xdr:rowOff>
    </xdr:from>
    <xdr:to>
      <xdr:col>116</xdr:col>
      <xdr:colOff>63500</xdr:colOff>
      <xdr:row>77</xdr:row>
      <xdr:rowOff>70283</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21323300" y="13174548"/>
          <a:ext cx="838200" cy="97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26205</xdr:rowOff>
    </xdr:from>
    <xdr:ext cx="534377" cy="259045"/>
    <xdr:sp macro="" textlink="">
      <xdr:nvSpPr>
        <xdr:cNvPr id="869" name="繰出金平均値テキスト">
          <a:extLst>
            <a:ext uri="{FF2B5EF4-FFF2-40B4-BE49-F238E27FC236}">
              <a16:creationId xmlns:a16="http://schemas.microsoft.com/office/drawing/2014/main" id="{00000000-0008-0000-0600-000065030000}"/>
            </a:ext>
          </a:extLst>
        </xdr:cNvPr>
        <xdr:cNvSpPr txBox="1"/>
      </xdr:nvSpPr>
      <xdr:spPr>
        <a:xfrm>
          <a:off x="22212300" y="127135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3328</xdr:rowOff>
    </xdr:from>
    <xdr:to>
      <xdr:col>116</xdr:col>
      <xdr:colOff>114300</xdr:colOff>
      <xdr:row>75</xdr:row>
      <xdr:rowOff>104928</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2110700" y="1286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70283</xdr:rowOff>
    </xdr:from>
    <xdr:to>
      <xdr:col>111</xdr:col>
      <xdr:colOff>177800</xdr:colOff>
      <xdr:row>77</xdr:row>
      <xdr:rowOff>73101</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flipV="1">
          <a:off x="20434300" y="13271933"/>
          <a:ext cx="889000" cy="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27825</xdr:rowOff>
    </xdr:from>
    <xdr:to>
      <xdr:col>112</xdr:col>
      <xdr:colOff>38100</xdr:colOff>
      <xdr:row>75</xdr:row>
      <xdr:rowOff>129425</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21272500" y="1288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145952</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266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44259</xdr:rowOff>
    </xdr:from>
    <xdr:to>
      <xdr:col>107</xdr:col>
      <xdr:colOff>50800</xdr:colOff>
      <xdr:row>77</xdr:row>
      <xdr:rowOff>73101</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a:off x="19545300" y="13245909"/>
          <a:ext cx="889000" cy="28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68935</xdr:rowOff>
    </xdr:from>
    <xdr:to>
      <xdr:col>107</xdr:col>
      <xdr:colOff>101600</xdr:colOff>
      <xdr:row>75</xdr:row>
      <xdr:rowOff>170535</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20383500" y="1292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15612</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70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31496</xdr:rowOff>
    </xdr:from>
    <xdr:to>
      <xdr:col>102</xdr:col>
      <xdr:colOff>114300</xdr:colOff>
      <xdr:row>77</xdr:row>
      <xdr:rowOff>44259</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a:off x="18656300" y="13233146"/>
          <a:ext cx="889000" cy="1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61735</xdr:rowOff>
    </xdr:from>
    <xdr:to>
      <xdr:col>102</xdr:col>
      <xdr:colOff>165100</xdr:colOff>
      <xdr:row>75</xdr:row>
      <xdr:rowOff>163336</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19494500" y="129204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8412</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269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104940</xdr:rowOff>
    </xdr:from>
    <xdr:to>
      <xdr:col>98</xdr:col>
      <xdr:colOff>38100</xdr:colOff>
      <xdr:row>76</xdr:row>
      <xdr:rowOff>35089</xdr:rowOff>
    </xdr:to>
    <xdr:sp macro="" textlink="">
      <xdr:nvSpPr>
        <xdr:cNvPr id="880" name="フローチャート: 判断 879">
          <a:extLst>
            <a:ext uri="{FF2B5EF4-FFF2-40B4-BE49-F238E27FC236}">
              <a16:creationId xmlns:a16="http://schemas.microsoft.com/office/drawing/2014/main" id="{00000000-0008-0000-0600-000070030000}"/>
            </a:ext>
          </a:extLst>
        </xdr:cNvPr>
        <xdr:cNvSpPr/>
      </xdr:nvSpPr>
      <xdr:spPr>
        <a:xfrm>
          <a:off x="18605500" y="129636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51617</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273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93548</xdr:rowOff>
    </xdr:from>
    <xdr:to>
      <xdr:col>116</xdr:col>
      <xdr:colOff>114300</xdr:colOff>
      <xdr:row>77</xdr:row>
      <xdr:rowOff>23698</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22110700" y="1312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71975</xdr:rowOff>
    </xdr:from>
    <xdr:ext cx="534377" cy="259045"/>
    <xdr:sp macro="" textlink="">
      <xdr:nvSpPr>
        <xdr:cNvPr id="888" name="繰出金該当値テキスト">
          <a:extLst>
            <a:ext uri="{FF2B5EF4-FFF2-40B4-BE49-F238E27FC236}">
              <a16:creationId xmlns:a16="http://schemas.microsoft.com/office/drawing/2014/main" id="{00000000-0008-0000-0600-000078030000}"/>
            </a:ext>
          </a:extLst>
        </xdr:cNvPr>
        <xdr:cNvSpPr txBox="1"/>
      </xdr:nvSpPr>
      <xdr:spPr>
        <a:xfrm>
          <a:off x="22212300" y="13102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19483</xdr:rowOff>
    </xdr:from>
    <xdr:to>
      <xdr:col>112</xdr:col>
      <xdr:colOff>38100</xdr:colOff>
      <xdr:row>77</xdr:row>
      <xdr:rowOff>121083</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21272500" y="1322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112210</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1056111" y="1331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22301</xdr:rowOff>
    </xdr:from>
    <xdr:to>
      <xdr:col>107</xdr:col>
      <xdr:colOff>101600</xdr:colOff>
      <xdr:row>77</xdr:row>
      <xdr:rowOff>123901</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20383500" y="1322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115028</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0167111" y="1331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164909</xdr:rowOff>
    </xdr:from>
    <xdr:to>
      <xdr:col>102</xdr:col>
      <xdr:colOff>165100</xdr:colOff>
      <xdr:row>77</xdr:row>
      <xdr:rowOff>95059</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19494500" y="1319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86186</xdr:rowOff>
    </xdr:from>
    <xdr:ext cx="534377"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9278111" y="1328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152146</xdr:rowOff>
    </xdr:from>
    <xdr:to>
      <xdr:col>98</xdr:col>
      <xdr:colOff>38100</xdr:colOff>
      <xdr:row>77</xdr:row>
      <xdr:rowOff>82296</xdr:rowOff>
    </xdr:to>
    <xdr:sp macro="" textlink="">
      <xdr:nvSpPr>
        <xdr:cNvPr id="895" name="楕円 894">
          <a:extLst>
            <a:ext uri="{FF2B5EF4-FFF2-40B4-BE49-F238E27FC236}">
              <a16:creationId xmlns:a16="http://schemas.microsoft.com/office/drawing/2014/main" id="{00000000-0008-0000-0600-00007F030000}"/>
            </a:ext>
          </a:extLst>
        </xdr:cNvPr>
        <xdr:cNvSpPr/>
      </xdr:nvSpPr>
      <xdr:spPr>
        <a:xfrm>
          <a:off x="18605500" y="1318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73423</xdr:rowOff>
    </xdr:from>
    <xdr:ext cx="534377"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389111" y="1327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1" name="前年度繰上充用金グラフ枠">
          <a:extLst>
            <a:ext uri="{FF2B5EF4-FFF2-40B4-BE49-F238E27FC236}">
              <a16:creationId xmlns:a16="http://schemas.microsoft.com/office/drawing/2014/main" id="{00000000-0008-0000-0600-00008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3" name="前年度繰上充用金最小値テキスト">
          <a:extLst>
            <a:ext uri="{FF2B5EF4-FFF2-40B4-BE49-F238E27FC236}">
              <a16:creationId xmlns:a16="http://schemas.microsoft.com/office/drawing/2014/main" id="{00000000-0008-0000-0600-00009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5" name="前年度繰上充用金最大値テキスト">
          <a:extLst>
            <a:ext uri="{FF2B5EF4-FFF2-40B4-BE49-F238E27FC236}">
              <a16:creationId xmlns:a16="http://schemas.microsoft.com/office/drawing/2014/main" id="{00000000-0008-0000-0600-00009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8" name="前年度繰上充用金平均値テキスト">
          <a:extLst>
            <a:ext uri="{FF2B5EF4-FFF2-40B4-BE49-F238E27FC236}">
              <a16:creationId xmlns:a16="http://schemas.microsoft.com/office/drawing/2014/main" id="{00000000-0008-0000-0600-00009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3" name="直線コネクタ 922">
          <a:extLst>
            <a:ext uri="{FF2B5EF4-FFF2-40B4-BE49-F238E27FC236}">
              <a16:creationId xmlns:a16="http://schemas.microsoft.com/office/drawing/2014/main" id="{00000000-0008-0000-0600-00009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6" name="直線コネクタ 925">
          <a:extLst>
            <a:ext uri="{FF2B5EF4-FFF2-40B4-BE49-F238E27FC236}">
              <a16:creationId xmlns:a16="http://schemas.microsoft.com/office/drawing/2014/main" id="{00000000-0008-0000-0600-00009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7" name="フローチャート: 判断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フローチャート: 判断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7" name="前年度繰上充用金該当値テキスト">
          <a:extLst>
            <a:ext uri="{FF2B5EF4-FFF2-40B4-BE49-F238E27FC236}">
              <a16:creationId xmlns:a16="http://schemas.microsoft.com/office/drawing/2014/main" id="{00000000-0008-0000-0600-0000A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4" name="楕円 943">
          <a:extLst>
            <a:ext uri="{FF2B5EF4-FFF2-40B4-BE49-F238E27FC236}">
              <a16:creationId xmlns:a16="http://schemas.microsoft.com/office/drawing/2014/main" id="{00000000-0008-0000-0600-0000B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6" name="正方形/長方形 945">
          <a:extLst>
            <a:ext uri="{FF2B5EF4-FFF2-40B4-BE49-F238E27FC236}">
              <a16:creationId xmlns:a16="http://schemas.microsoft.com/office/drawing/2014/main" id="{00000000-0008-0000-0600-0000B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7" name="正方形/長方形 946">
          <a:extLst>
            <a:ext uri="{FF2B5EF4-FFF2-40B4-BE49-F238E27FC236}">
              <a16:creationId xmlns:a16="http://schemas.microsoft.com/office/drawing/2014/main" id="{00000000-0008-0000-0600-0000B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8" name="テキスト ボックス 947">
          <a:extLst>
            <a:ext uri="{FF2B5EF4-FFF2-40B4-BE49-F238E27FC236}">
              <a16:creationId xmlns:a16="http://schemas.microsoft.com/office/drawing/2014/main" id="{00000000-0008-0000-0600-0000B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歳出決算総額は、</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467,948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となっている。人件費は住民一人当たり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102,014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円で、前年度と</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比べると</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％増となっている。令和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年度は、人事委員会勧告に基づく期末手当の引き上げ等の影響により増加したが、類似団体平均を下回る低い水準を維持している。扶助費は住民一人当たり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146,432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円で、前年度と比べると</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となっている。これは、子育て世帯への臨時特別給付金事業費や、就学奨励金交付世帯子ども応援給付金事業費の減少等が主な要因である。類似団体平均を下回る水準であるが、増加傾向にあるため、引き続き市単独事業の扶助費等の見直しなどに努める。普通建設事業費は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21,622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円で、前年度と比べると</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となっている。これは、相模原スポーツ・レクリエーションパーク整備事業費が減少したこと等によるものである。近年、類似団体平均を下回る低い水準で推移しているが、持続可能な都市経営を行っていくために、引き続き、老朽化する公共施設の長寿命化事業の推進や都市基盤整備等に係る経費の確保に努める。積立金は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16,587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円で、前年度と比べると</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706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となっている。これは、麻溝台・新磯野第一整備地区土地区画整理事業の事業継続に伴い、その財源を市街地整備基金に積み立てたこと等によるものである。全体的に、各費目の住民一人当たりの金額は類似団体平均を下回るものが多い。こうした中で、近年増加傾向にある物件費や扶助費については、事務事業の見直し等の取組を進め、経費縮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神奈川県相模原市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719,118
701,689
328.91
354,093,500
336,509,959
15,989,281
180,308,481
265,220,373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151130</xdr:rowOff>
    </xdr:from>
    <xdr:to>
      <xdr:col>24</xdr:col>
      <xdr:colOff>62865</xdr:colOff>
      <xdr:row>39</xdr:row>
      <xdr:rowOff>118473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94630"/>
          <a:ext cx="127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122300</xdr:rowOff>
    </xdr:from>
    <xdr:ext cx="378565"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808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118473</xdr:rowOff>
    </xdr:from>
    <xdr:to>
      <xdr:col>24</xdr:col>
      <xdr:colOff>152400</xdr:colOff>
      <xdr:row>39</xdr:row>
      <xdr:rowOff>118473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80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97807</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151130</xdr:rowOff>
    </xdr:from>
    <xdr:to>
      <xdr:col>24</xdr:col>
      <xdr:colOff>152400</xdr:colOff>
      <xdr:row>30</xdr:row>
      <xdr:rowOff>151130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152763</xdr:rowOff>
    </xdr:from>
    <xdr:to>
      <xdr:col>24</xdr:col>
      <xdr:colOff>63500</xdr:colOff>
      <xdr:row>34</xdr:row>
      <xdr:rowOff>159294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982063"/>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162033</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627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12156</xdr:rowOff>
    </xdr:from>
    <xdr:to>
      <xdr:col>24</xdr:col>
      <xdr:colOff>114300</xdr:colOff>
      <xdr:row>36</xdr:row>
      <xdr:rowOff>113756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8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90714</xdr:rowOff>
    </xdr:from>
    <xdr:to>
      <xdr:col>19</xdr:col>
      <xdr:colOff>177800</xdr:colOff>
      <xdr:row>34</xdr:row>
      <xdr:rowOff>159294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92001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23586</xdr:rowOff>
    </xdr:from>
    <xdr:to>
      <xdr:col>20</xdr:col>
      <xdr:colOff>38100</xdr:colOff>
      <xdr:row>36</xdr:row>
      <xdr:rowOff>125186</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9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116313</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28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90714</xdr:rowOff>
    </xdr:from>
    <xdr:to>
      <xdr:col>15</xdr:col>
      <xdr:colOff>50800</xdr:colOff>
      <xdr:row>34</xdr:row>
      <xdr:rowOff>139700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92001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31750</xdr:rowOff>
    </xdr:from>
    <xdr:to>
      <xdr:col>15</xdr:col>
      <xdr:colOff>101600</xdr:colOff>
      <xdr:row>36</xdr:row>
      <xdr:rowOff>133350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124477</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9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108676</xdr:rowOff>
    </xdr:from>
    <xdr:to>
      <xdr:col>10</xdr:col>
      <xdr:colOff>114300</xdr:colOff>
      <xdr:row>34</xdr:row>
      <xdr:rowOff>139700</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93797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162378</xdr:rowOff>
    </xdr:from>
    <xdr:to>
      <xdr:col>10</xdr:col>
      <xdr:colOff>165100</xdr:colOff>
      <xdr:row>36</xdr:row>
      <xdr:rowOff>92528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6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83655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25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141151</xdr:rowOff>
    </xdr:from>
    <xdr:to>
      <xdr:col>6</xdr:col>
      <xdr:colOff>38100</xdr:colOff>
      <xdr:row>36</xdr:row>
      <xdr:rowOff>71301</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62428</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23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101963</xdr:rowOff>
    </xdr:from>
    <xdr:to>
      <xdr:col>24</xdr:col>
      <xdr:colOff>114300</xdr:colOff>
      <xdr:row>35</xdr:row>
      <xdr:rowOff>32113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93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124840</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78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108494</xdr:rowOff>
    </xdr:from>
    <xdr:to>
      <xdr:col>20</xdr:col>
      <xdr:colOff>38100</xdr:colOff>
      <xdr:row>35</xdr:row>
      <xdr:rowOff>38644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93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55171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71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39914</xdr:rowOff>
    </xdr:from>
    <xdr:to>
      <xdr:col>15</xdr:col>
      <xdr:colOff>101600</xdr:colOff>
      <xdr:row>34</xdr:row>
      <xdr:rowOff>141514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86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158041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644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88900</xdr:rowOff>
    </xdr:from>
    <xdr:to>
      <xdr:col>10</xdr:col>
      <xdr:colOff>165100</xdr:colOff>
      <xdr:row>35</xdr:row>
      <xdr:rowOff>19050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35577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69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57876</xdr:rowOff>
    </xdr:from>
    <xdr:to>
      <xdr:col>6</xdr:col>
      <xdr:colOff>38100</xdr:colOff>
      <xdr:row>34</xdr:row>
      <xdr:rowOff>159476</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88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4553</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662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57</xdr:row>
      <xdr:rowOff>95529</xdr:rowOff>
    </xdr:from>
    <xdr:to>
      <xdr:col>24</xdr:col>
      <xdr:colOff>62865</xdr:colOff>
      <xdr:row>59</xdr:row>
      <xdr:rowOff>75235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9868179"/>
          <a:ext cx="1270" cy="322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79062</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9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75235</xdr:rowOff>
    </xdr:from>
    <xdr:to>
      <xdr:col>24</xdr:col>
      <xdr:colOff>152400</xdr:colOff>
      <xdr:row>59</xdr:row>
      <xdr:rowOff>75235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90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42206</xdr:rowOff>
    </xdr:from>
    <xdr:ext cx="534377"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964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52,978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57</xdr:row>
      <xdr:rowOff>95529</xdr:rowOff>
    </xdr:from>
    <xdr:to>
      <xdr:col>24</xdr:col>
      <xdr:colOff>152400</xdr:colOff>
      <xdr:row>57</xdr:row>
      <xdr:rowOff>95529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9868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125933</xdr:rowOff>
    </xdr:from>
    <xdr:to>
      <xdr:col>24</xdr:col>
      <xdr:colOff>63500</xdr:colOff>
      <xdr:row>59</xdr:row>
      <xdr:rowOff>31762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10070033"/>
          <a:ext cx="838200" cy="77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72927</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845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50050</xdr:rowOff>
    </xdr:from>
    <xdr:to>
      <xdr:col>24</xdr:col>
      <xdr:colOff>114300</xdr:colOff>
      <xdr:row>58</xdr:row>
      <xdr:rowOff>151650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99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120167</xdr:rowOff>
    </xdr:from>
    <xdr:to>
      <xdr:col>19</xdr:col>
      <xdr:colOff>177800</xdr:colOff>
      <xdr:row>59</xdr:row>
      <xdr:rowOff>31762</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908300" y="8864117"/>
          <a:ext cx="889000" cy="1283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27254</xdr:rowOff>
    </xdr:from>
    <xdr:to>
      <xdr:col>20</xdr:col>
      <xdr:colOff>38100</xdr:colOff>
      <xdr:row>58</xdr:row>
      <xdr:rowOff>128854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97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145381</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530111" y="974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120167</xdr:rowOff>
    </xdr:from>
    <xdr:to>
      <xdr:col>15</xdr:col>
      <xdr:colOff>50800</xdr:colOff>
      <xdr:row>59</xdr:row>
      <xdr:rowOff>37998</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8864117"/>
          <a:ext cx="889000" cy="128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63462</xdr:rowOff>
    </xdr:from>
    <xdr:to>
      <xdr:col>15</xdr:col>
      <xdr:colOff>101600</xdr:colOff>
      <xdr:row>51</xdr:row>
      <xdr:rowOff>165062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88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10139</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08795" y="8582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19190</xdr:rowOff>
    </xdr:from>
    <xdr:to>
      <xdr:col>10</xdr:col>
      <xdr:colOff>114300</xdr:colOff>
      <xdr:row>59</xdr:row>
      <xdr:rowOff>37998</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10134740"/>
          <a:ext cx="889000" cy="18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109639</xdr:rowOff>
    </xdr:from>
    <xdr:to>
      <xdr:col>10</xdr:col>
      <xdr:colOff>165100</xdr:colOff>
      <xdr:row>59</xdr:row>
      <xdr:rowOff>39789</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05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56316</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82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124841</xdr:rowOff>
    </xdr:from>
    <xdr:to>
      <xdr:col>6</xdr:col>
      <xdr:colOff>38100</xdr:colOff>
      <xdr:row>59</xdr:row>
      <xdr:rowOff>54991</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6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71518</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84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75133</xdr:rowOff>
    </xdr:from>
    <xdr:to>
      <xdr:col>24</xdr:col>
      <xdr:colOff>114300</xdr:colOff>
      <xdr:row>59</xdr:row>
      <xdr:rowOff>5283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1001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28478</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97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152412</xdr:rowOff>
    </xdr:from>
    <xdr:to>
      <xdr:col>20</xdr:col>
      <xdr:colOff>38100</xdr:colOff>
      <xdr:row>59</xdr:row>
      <xdr:rowOff>82562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1009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73689</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530111" y="1018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69367</xdr:rowOff>
    </xdr:from>
    <xdr:to>
      <xdr:col>15</xdr:col>
      <xdr:colOff>101600</xdr:colOff>
      <xdr:row>51</xdr:row>
      <xdr:rowOff>170967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881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162094</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08795" y="8906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158648</xdr:rowOff>
    </xdr:from>
    <xdr:to>
      <xdr:col>10</xdr:col>
      <xdr:colOff>165100</xdr:colOff>
      <xdr:row>59</xdr:row>
      <xdr:rowOff>88798</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10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79925</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1019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139840</xdr:rowOff>
    </xdr:from>
    <xdr:to>
      <xdr:col>6</xdr:col>
      <xdr:colOff>38100</xdr:colOff>
      <xdr:row>59</xdr:row>
      <xdr:rowOff>69990</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08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61117</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1017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75912</xdr:rowOff>
    </xdr:from>
    <xdr:to>
      <xdr:col>24</xdr:col>
      <xdr:colOff>62865</xdr:colOff>
      <xdr:row>78</xdr:row>
      <xdr:rowOff>88457</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77412"/>
          <a:ext cx="1270" cy="1384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92284</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65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88457</xdr:rowOff>
    </xdr:from>
    <xdr:to>
      <xdr:col>24</xdr:col>
      <xdr:colOff>152400</xdr:colOff>
      <xdr:row>78</xdr:row>
      <xdr:rowOff>88457</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61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22589</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52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306,976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75912</xdr:rowOff>
    </xdr:from>
    <xdr:to>
      <xdr:col>24</xdr:col>
      <xdr:colOff>152400</xdr:colOff>
      <xdr:row>70</xdr:row>
      <xdr:rowOff>75912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77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57376</xdr:rowOff>
    </xdr:from>
    <xdr:to>
      <xdr:col>24</xdr:col>
      <xdr:colOff>63500</xdr:colOff>
      <xdr:row>76</xdr:row>
      <xdr:rowOff>63257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3087576"/>
          <a:ext cx="838200" cy="5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129791</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6456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106914</xdr:rowOff>
    </xdr:from>
    <xdr:to>
      <xdr:col>24</xdr:col>
      <xdr:colOff>114300</xdr:colOff>
      <xdr:row>75</xdr:row>
      <xdr:rowOff>37064</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7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57376</xdr:rowOff>
    </xdr:from>
    <xdr:to>
      <xdr:col>19</xdr:col>
      <xdr:colOff>177800</xdr:colOff>
      <xdr:row>77</xdr:row>
      <xdr:rowOff>112396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087576"/>
          <a:ext cx="889000" cy="226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80908</xdr:rowOff>
    </xdr:from>
    <xdr:to>
      <xdr:col>20</xdr:col>
      <xdr:colOff>38100</xdr:colOff>
      <xdr:row>75</xdr:row>
      <xdr:rowOff>11058</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76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27585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543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112396</xdr:rowOff>
    </xdr:from>
    <xdr:to>
      <xdr:col>15</xdr:col>
      <xdr:colOff>50800</xdr:colOff>
      <xdr:row>77</xdr:row>
      <xdr:rowOff>140788</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314046"/>
          <a:ext cx="889000" cy="2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150521</xdr:rowOff>
    </xdr:from>
    <xdr:to>
      <xdr:col>15</xdr:col>
      <xdr:colOff>101600</xdr:colOff>
      <xdr:row>76</xdr:row>
      <xdr:rowOff>80671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00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97198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784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140788</xdr:rowOff>
    </xdr:from>
    <xdr:to>
      <xdr:col>10</xdr:col>
      <xdr:colOff>114300</xdr:colOff>
      <xdr:row>78</xdr:row>
      <xdr:rowOff>21513</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342438"/>
          <a:ext cx="889000" cy="52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40629</xdr:rowOff>
    </xdr:from>
    <xdr:to>
      <xdr:col>10</xdr:col>
      <xdr:colOff>165100</xdr:colOff>
      <xdr:row>76</xdr:row>
      <xdr:rowOff>142229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07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158756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846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95172</xdr:rowOff>
    </xdr:from>
    <xdr:to>
      <xdr:col>6</xdr:col>
      <xdr:colOff>38100</xdr:colOff>
      <xdr:row>77</xdr:row>
      <xdr:rowOff>25322</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12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41849</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900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12457</xdr:rowOff>
    </xdr:from>
    <xdr:to>
      <xdr:col>24</xdr:col>
      <xdr:colOff>114300</xdr:colOff>
      <xdr:row>76</xdr:row>
      <xdr:rowOff>114057</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04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162334</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021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6576</xdr:rowOff>
    </xdr:from>
    <xdr:to>
      <xdr:col>20</xdr:col>
      <xdr:colOff>38100</xdr:colOff>
      <xdr:row>76</xdr:row>
      <xdr:rowOff>108176</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03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99303</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129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61596</xdr:rowOff>
    </xdr:from>
    <xdr:to>
      <xdr:col>15</xdr:col>
      <xdr:colOff>101600</xdr:colOff>
      <xdr:row>77</xdr:row>
      <xdr:rowOff>163196</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26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154323</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355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89988</xdr:rowOff>
    </xdr:from>
    <xdr:to>
      <xdr:col>10</xdr:col>
      <xdr:colOff>165100</xdr:colOff>
      <xdr:row>78</xdr:row>
      <xdr:rowOff>20138</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29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11265</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384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142163</xdr:rowOff>
    </xdr:from>
    <xdr:to>
      <xdr:col>6</xdr:col>
      <xdr:colOff>38100</xdr:colOff>
      <xdr:row>78</xdr:row>
      <xdr:rowOff>72313</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34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63440</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436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53129</xdr:rowOff>
    </xdr:from>
    <xdr:to>
      <xdr:col>24</xdr:col>
      <xdr:colOff>62865</xdr:colOff>
      <xdr:row>95</xdr:row>
      <xdr:rowOff>110759</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483629"/>
          <a:ext cx="1270" cy="914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114586</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402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95</xdr:row>
      <xdr:rowOff>110759</xdr:rowOff>
    </xdr:from>
    <xdr:to>
      <xdr:col>24</xdr:col>
      <xdr:colOff>152400</xdr:colOff>
      <xdr:row>95</xdr:row>
      <xdr:rowOff>110759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398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171256</xdr:rowOff>
    </xdr:from>
    <xdr:ext cx="534377"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25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83,787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53129</xdr:rowOff>
    </xdr:from>
    <xdr:to>
      <xdr:col>24</xdr:col>
      <xdr:colOff>152400</xdr:colOff>
      <xdr:row>90</xdr:row>
      <xdr:rowOff>53129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48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156570</xdr:rowOff>
    </xdr:from>
    <xdr:to>
      <xdr:col>24</xdr:col>
      <xdr:colOff>63500</xdr:colOff>
      <xdr:row>95</xdr:row>
      <xdr:rowOff>67142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272870"/>
          <a:ext cx="838200" cy="8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168287</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5941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145410</xdr:rowOff>
    </xdr:from>
    <xdr:to>
      <xdr:col>24</xdr:col>
      <xdr:colOff>114300</xdr:colOff>
      <xdr:row>94</xdr:row>
      <xdr:rowOff>75560</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0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67142</xdr:rowOff>
    </xdr:from>
    <xdr:to>
      <xdr:col>19</xdr:col>
      <xdr:colOff>177800</xdr:colOff>
      <xdr:row>96</xdr:row>
      <xdr:rowOff>25332</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354892"/>
          <a:ext cx="889000" cy="129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7632</xdr:rowOff>
    </xdr:from>
    <xdr:to>
      <xdr:col>20</xdr:col>
      <xdr:colOff>38100</xdr:colOff>
      <xdr:row>94</xdr:row>
      <xdr:rowOff>109232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12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125759</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589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25332</xdr:rowOff>
    </xdr:from>
    <xdr:to>
      <xdr:col>15</xdr:col>
      <xdr:colOff>50800</xdr:colOff>
      <xdr:row>96</xdr:row>
      <xdr:rowOff>141621</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484532"/>
          <a:ext cx="889000" cy="11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23064</xdr:rowOff>
    </xdr:from>
    <xdr:to>
      <xdr:col>15</xdr:col>
      <xdr:colOff>101600</xdr:colOff>
      <xdr:row>96</xdr:row>
      <xdr:rowOff>124664</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48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115791</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57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141621</xdr:rowOff>
    </xdr:from>
    <xdr:to>
      <xdr:col>10</xdr:col>
      <xdr:colOff>114300</xdr:colOff>
      <xdr:row>97</xdr:row>
      <xdr:rowOff>38933</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600821"/>
          <a:ext cx="889000" cy="6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76212</xdr:rowOff>
    </xdr:from>
    <xdr:to>
      <xdr:col>10</xdr:col>
      <xdr:colOff>165100</xdr:colOff>
      <xdr:row>97</xdr:row>
      <xdr:rowOff>6362</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535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22889</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31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97656</xdr:rowOff>
    </xdr:from>
    <xdr:to>
      <xdr:col>6</xdr:col>
      <xdr:colOff>38100</xdr:colOff>
      <xdr:row>97</xdr:row>
      <xdr:rowOff>27806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55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44333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33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105770</xdr:rowOff>
    </xdr:from>
    <xdr:to>
      <xdr:col>24</xdr:col>
      <xdr:colOff>114300</xdr:colOff>
      <xdr:row>95</xdr:row>
      <xdr:rowOff>35920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22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20697</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13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16342</xdr:rowOff>
    </xdr:from>
    <xdr:to>
      <xdr:col>20</xdr:col>
      <xdr:colOff>38100</xdr:colOff>
      <xdr:row>95</xdr:row>
      <xdr:rowOff>117942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30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109069</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396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145982</xdr:rowOff>
    </xdr:from>
    <xdr:to>
      <xdr:col>15</xdr:col>
      <xdr:colOff>101600</xdr:colOff>
      <xdr:row>96</xdr:row>
      <xdr:rowOff>76132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43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92659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20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90821</xdr:rowOff>
    </xdr:from>
    <xdr:to>
      <xdr:col>10</xdr:col>
      <xdr:colOff>165100</xdr:colOff>
      <xdr:row>97</xdr:row>
      <xdr:rowOff>20971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55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12098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64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159583</xdr:rowOff>
    </xdr:from>
    <xdr:to>
      <xdr:col>6</xdr:col>
      <xdr:colOff>38100</xdr:colOff>
      <xdr:row>97</xdr:row>
      <xdr:rowOff>89733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61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80860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71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33</xdr:row>
      <xdr:rowOff>168927</xdr:rowOff>
    </xdr:from>
    <xdr:ext cx="37702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226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31</xdr:row>
      <xdr:rowOff>130827</xdr:rowOff>
    </xdr:from>
    <xdr:ext cx="37702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226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78740</xdr:rowOff>
    </xdr:from>
    <xdr:to>
      <xdr:col>54</xdr:col>
      <xdr:colOff>189865</xdr:colOff>
      <xdr:row>39</xdr:row>
      <xdr:rowOff>16510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393690"/>
          <a:ext cx="1270" cy="1309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20337</xdr:rowOff>
    </xdr:from>
    <xdr:ext cx="313932"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068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16510</xdr:rowOff>
    </xdr:from>
    <xdr:to>
      <xdr:col>55</xdr:col>
      <xdr:colOff>88900</xdr:colOff>
      <xdr:row>39</xdr:row>
      <xdr:rowOff>16510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03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25417</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16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78740</xdr:rowOff>
    </xdr:from>
    <xdr:to>
      <xdr:col>55</xdr:col>
      <xdr:colOff>88900</xdr:colOff>
      <xdr:row>31</xdr:row>
      <xdr:rowOff>78740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39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99060</xdr:rowOff>
    </xdr:from>
    <xdr:to>
      <xdr:col>55</xdr:col>
      <xdr:colOff>0</xdr:colOff>
      <xdr:row>36</xdr:row>
      <xdr:rowOff>19050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5928360"/>
          <a:ext cx="838200" cy="26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31767</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2039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53340</xdr:rowOff>
    </xdr:from>
    <xdr:to>
      <xdr:col>55</xdr:col>
      <xdr:colOff>50800</xdr:colOff>
      <xdr:row>36</xdr:row>
      <xdr:rowOff>154940</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38100</xdr:rowOff>
    </xdr:from>
    <xdr:to>
      <xdr:col>50</xdr:col>
      <xdr:colOff>114300</xdr:colOff>
      <xdr:row>34</xdr:row>
      <xdr:rowOff>99060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5695950"/>
          <a:ext cx="889000" cy="23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2540</xdr:rowOff>
    </xdr:from>
    <xdr:to>
      <xdr:col>50</xdr:col>
      <xdr:colOff>165100</xdr:colOff>
      <xdr:row>36</xdr:row>
      <xdr:rowOff>104140</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95267</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267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40640</xdr:rowOff>
    </xdr:from>
    <xdr:to>
      <xdr:col>45</xdr:col>
      <xdr:colOff>177800</xdr:colOff>
      <xdr:row>33</xdr:row>
      <xdr:rowOff>38100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552704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152400</xdr:rowOff>
    </xdr:from>
    <xdr:to>
      <xdr:col>46</xdr:col>
      <xdr:colOff>38100</xdr:colOff>
      <xdr:row>36</xdr:row>
      <xdr:rowOff>82550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1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73677</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245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40640</xdr:rowOff>
    </xdr:from>
    <xdr:to>
      <xdr:col>41</xdr:col>
      <xdr:colOff>50800</xdr:colOff>
      <xdr:row>32</xdr:row>
      <xdr:rowOff>80010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6972300" y="5527040"/>
          <a:ext cx="8890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60960</xdr:rowOff>
    </xdr:from>
    <xdr:to>
      <xdr:col>41</xdr:col>
      <xdr:colOff>101600</xdr:colOff>
      <xdr:row>36</xdr:row>
      <xdr:rowOff>162560</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153687</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325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52070</xdr:rowOff>
    </xdr:from>
    <xdr:to>
      <xdr:col>36</xdr:col>
      <xdr:colOff>165100</xdr:colOff>
      <xdr:row>36</xdr:row>
      <xdr:rowOff>153670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22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144797</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316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139700</xdr:rowOff>
    </xdr:from>
    <xdr:to>
      <xdr:col>55</xdr:col>
      <xdr:colOff>50800</xdr:colOff>
      <xdr:row>36</xdr:row>
      <xdr:rowOff>69850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162577</xdr:rowOff>
    </xdr:from>
    <xdr:ext cx="378565"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599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48260</xdr:rowOff>
    </xdr:from>
    <xdr:to>
      <xdr:col>50</xdr:col>
      <xdr:colOff>165100</xdr:colOff>
      <xdr:row>34</xdr:row>
      <xdr:rowOff>149860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587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32</xdr:row>
      <xdr:rowOff>166387</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50017" y="5652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158750</xdr:rowOff>
    </xdr:from>
    <xdr:to>
      <xdr:col>46</xdr:col>
      <xdr:colOff>38100</xdr:colOff>
      <xdr:row>33</xdr:row>
      <xdr:rowOff>88900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564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31</xdr:row>
      <xdr:rowOff>105427</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61017" y="5420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161290</xdr:rowOff>
    </xdr:from>
    <xdr:to>
      <xdr:col>41</xdr:col>
      <xdr:colOff>101600</xdr:colOff>
      <xdr:row>32</xdr:row>
      <xdr:rowOff>91440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547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30</xdr:row>
      <xdr:rowOff>107967</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2017" y="5251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29210</xdr:rowOff>
    </xdr:from>
    <xdr:to>
      <xdr:col>36</xdr:col>
      <xdr:colOff>165100</xdr:colOff>
      <xdr:row>32</xdr:row>
      <xdr:rowOff>130810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551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30</xdr:row>
      <xdr:rowOff>147337</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3017" y="5290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126238</xdr:rowOff>
    </xdr:from>
    <xdr:to>
      <xdr:col>54</xdr:col>
      <xdr:colOff>189865</xdr:colOff>
      <xdr:row>59</xdr:row>
      <xdr:rowOff>39624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70188"/>
          <a:ext cx="1270" cy="1284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43451</xdr:rowOff>
    </xdr:from>
    <xdr:ext cx="313932"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590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39624</xdr:rowOff>
    </xdr:from>
    <xdr:to>
      <xdr:col>55</xdr:col>
      <xdr:colOff>88900</xdr:colOff>
      <xdr:row>59</xdr:row>
      <xdr:rowOff>39624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55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72915</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4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126238</xdr:rowOff>
    </xdr:from>
    <xdr:to>
      <xdr:col>55</xdr:col>
      <xdr:colOff>88900</xdr:colOff>
      <xdr:row>51</xdr:row>
      <xdr:rowOff>126238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70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53467</xdr:rowOff>
    </xdr:from>
    <xdr:to>
      <xdr:col>55</xdr:col>
      <xdr:colOff>0</xdr:colOff>
      <xdr:row>58</xdr:row>
      <xdr:rowOff>87122</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997567"/>
          <a:ext cx="838200" cy="3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74058</xdr:rowOff>
    </xdr:from>
    <xdr:ext cx="469744"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675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51181</xdr:rowOff>
    </xdr:from>
    <xdr:to>
      <xdr:col>55</xdr:col>
      <xdr:colOff>50800</xdr:colOff>
      <xdr:row>57</xdr:row>
      <xdr:rowOff>152781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82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87122</xdr:rowOff>
    </xdr:from>
    <xdr:to>
      <xdr:col>50</xdr:col>
      <xdr:colOff>114300</xdr:colOff>
      <xdr:row>58</xdr:row>
      <xdr:rowOff>88138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10031222"/>
          <a:ext cx="889000" cy="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52451</xdr:rowOff>
    </xdr:from>
    <xdr:to>
      <xdr:col>50</xdr:col>
      <xdr:colOff>165100</xdr:colOff>
      <xdr:row>57</xdr:row>
      <xdr:rowOff>154051</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8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170578</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404428" y="9600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80137</xdr:rowOff>
    </xdr:from>
    <xdr:to>
      <xdr:col>45</xdr:col>
      <xdr:colOff>177800</xdr:colOff>
      <xdr:row>58</xdr:row>
      <xdr:rowOff>88138</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10024237"/>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58547</xdr:rowOff>
    </xdr:from>
    <xdr:to>
      <xdr:col>46</xdr:col>
      <xdr:colOff>38100</xdr:colOff>
      <xdr:row>57</xdr:row>
      <xdr:rowOff>160147</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8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5224</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15428" y="960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80137</xdr:rowOff>
    </xdr:from>
    <xdr:to>
      <xdr:col>41</xdr:col>
      <xdr:colOff>50800</xdr:colOff>
      <xdr:row>58</xdr:row>
      <xdr:rowOff>92202</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10024237"/>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58547</xdr:rowOff>
    </xdr:from>
    <xdr:to>
      <xdr:col>41</xdr:col>
      <xdr:colOff>101600</xdr:colOff>
      <xdr:row>57</xdr:row>
      <xdr:rowOff>160147</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8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5224</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26428" y="960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71628</xdr:rowOff>
    </xdr:from>
    <xdr:to>
      <xdr:col>36</xdr:col>
      <xdr:colOff>165100</xdr:colOff>
      <xdr:row>58</xdr:row>
      <xdr:rowOff>1778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84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18305</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37428" y="9619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2667</xdr:rowOff>
    </xdr:from>
    <xdr:to>
      <xdr:col>55</xdr:col>
      <xdr:colOff>50800</xdr:colOff>
      <xdr:row>58</xdr:row>
      <xdr:rowOff>104267</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94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152544</xdr:rowOff>
    </xdr:from>
    <xdr:ext cx="469744"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925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36322</xdr:rowOff>
    </xdr:from>
    <xdr:to>
      <xdr:col>50</xdr:col>
      <xdr:colOff>165100</xdr:colOff>
      <xdr:row>58</xdr:row>
      <xdr:rowOff>137922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98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129049</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04428" y="1007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37338</xdr:rowOff>
    </xdr:from>
    <xdr:to>
      <xdr:col>46</xdr:col>
      <xdr:colOff>38100</xdr:colOff>
      <xdr:row>58</xdr:row>
      <xdr:rowOff>138938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98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130065</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15428" y="10074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29337</xdr:rowOff>
    </xdr:from>
    <xdr:to>
      <xdr:col>41</xdr:col>
      <xdr:colOff>101600</xdr:colOff>
      <xdr:row>58</xdr:row>
      <xdr:rowOff>130937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97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122064</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626428" y="1006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41402</xdr:rowOff>
    </xdr:from>
    <xdr:to>
      <xdr:col>36</xdr:col>
      <xdr:colOff>165100</xdr:colOff>
      <xdr:row>58</xdr:row>
      <xdr:rowOff>143002</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98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134129</xdr:rowOff>
    </xdr:from>
    <xdr:ext cx="378565"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83017" y="10078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113443</xdr:rowOff>
    </xdr:from>
    <xdr:to>
      <xdr:col>54</xdr:col>
      <xdr:colOff>189865</xdr:colOff>
      <xdr:row>79</xdr:row>
      <xdr:rowOff>59679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114943"/>
          <a:ext cx="1270" cy="1489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63506</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608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59679</xdr:rowOff>
    </xdr:from>
    <xdr:to>
      <xdr:col>55</xdr:col>
      <xdr:colOff>88900</xdr:colOff>
      <xdr:row>79</xdr:row>
      <xdr:rowOff>59679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60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60120</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90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140,412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113443</xdr:rowOff>
    </xdr:from>
    <xdr:to>
      <xdr:col>55</xdr:col>
      <xdr:colOff>88900</xdr:colOff>
      <xdr:row>70</xdr:row>
      <xdr:rowOff>113443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114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94002</xdr:rowOff>
    </xdr:from>
    <xdr:to>
      <xdr:col>55</xdr:col>
      <xdr:colOff>0</xdr:colOff>
      <xdr:row>78</xdr:row>
      <xdr:rowOff>132221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467102"/>
          <a:ext cx="838200" cy="38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157334</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016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134457</xdr:rowOff>
    </xdr:from>
    <xdr:to>
      <xdr:col>55</xdr:col>
      <xdr:colOff>50800</xdr:colOff>
      <xdr:row>77</xdr:row>
      <xdr:rowOff>64607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16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20709</xdr:rowOff>
    </xdr:from>
    <xdr:to>
      <xdr:col>50</xdr:col>
      <xdr:colOff>114300</xdr:colOff>
      <xdr:row>78</xdr:row>
      <xdr:rowOff>132221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393809"/>
          <a:ext cx="889000" cy="111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16923</xdr:rowOff>
    </xdr:from>
    <xdr:to>
      <xdr:col>50</xdr:col>
      <xdr:colOff>165100</xdr:colOff>
      <xdr:row>76</xdr:row>
      <xdr:rowOff>118523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047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135051</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282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20709</xdr:rowOff>
    </xdr:from>
    <xdr:to>
      <xdr:col>45</xdr:col>
      <xdr:colOff>177800</xdr:colOff>
      <xdr:row>78</xdr:row>
      <xdr:rowOff>93425</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393809"/>
          <a:ext cx="889000" cy="72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45771</xdr:rowOff>
    </xdr:from>
    <xdr:to>
      <xdr:col>46</xdr:col>
      <xdr:colOff>38100</xdr:colOff>
      <xdr:row>76</xdr:row>
      <xdr:rowOff>147371</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07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163898</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285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82975</xdr:rowOff>
    </xdr:from>
    <xdr:to>
      <xdr:col>41</xdr:col>
      <xdr:colOff>50800</xdr:colOff>
      <xdr:row>78</xdr:row>
      <xdr:rowOff>93425</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456075"/>
          <a:ext cx="889000" cy="1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132922</xdr:rowOff>
    </xdr:from>
    <xdr:to>
      <xdr:col>41</xdr:col>
      <xdr:colOff>101600</xdr:colOff>
      <xdr:row>78</xdr:row>
      <xdr:rowOff>63072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3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79599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0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143568</xdr:rowOff>
    </xdr:from>
    <xdr:to>
      <xdr:col>36</xdr:col>
      <xdr:colOff>165100</xdr:colOff>
      <xdr:row>78</xdr:row>
      <xdr:rowOff>73718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4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90245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12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43202</xdr:rowOff>
    </xdr:from>
    <xdr:to>
      <xdr:col>55</xdr:col>
      <xdr:colOff>50800</xdr:colOff>
      <xdr:row>78</xdr:row>
      <xdr:rowOff>144802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41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21629</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9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81421</xdr:rowOff>
    </xdr:from>
    <xdr:to>
      <xdr:col>50</xdr:col>
      <xdr:colOff>165100</xdr:colOff>
      <xdr:row>79</xdr:row>
      <xdr:rowOff>11571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5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2698</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547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141359</xdr:rowOff>
    </xdr:from>
    <xdr:to>
      <xdr:col>46</xdr:col>
      <xdr:colOff>38100</xdr:colOff>
      <xdr:row>78</xdr:row>
      <xdr:rowOff>71509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34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62636</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43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42625</xdr:rowOff>
    </xdr:from>
    <xdr:to>
      <xdr:col>41</xdr:col>
      <xdr:colOff>101600</xdr:colOff>
      <xdr:row>78</xdr:row>
      <xdr:rowOff>144225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1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135352</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50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32175</xdr:rowOff>
    </xdr:from>
    <xdr:to>
      <xdr:col>36</xdr:col>
      <xdr:colOff>165100</xdr:colOff>
      <xdr:row>78</xdr:row>
      <xdr:rowOff>133775</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0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124902</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49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52299</xdr:rowOff>
    </xdr:from>
    <xdr:to>
      <xdr:col>54</xdr:col>
      <xdr:colOff>189865</xdr:colOff>
      <xdr:row>96</xdr:row>
      <xdr:rowOff>163379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654249"/>
          <a:ext cx="1270" cy="968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167206</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62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96</xdr:row>
      <xdr:rowOff>163379</xdr:rowOff>
    </xdr:from>
    <xdr:to>
      <xdr:col>55</xdr:col>
      <xdr:colOff>88900</xdr:colOff>
      <xdr:row>96</xdr:row>
      <xdr:rowOff>163379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62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170426</xdr:rowOff>
    </xdr:from>
    <xdr:ext cx="534377"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42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91,588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52299</xdr:rowOff>
    </xdr:from>
    <xdr:to>
      <xdr:col>55</xdr:col>
      <xdr:colOff>88900</xdr:colOff>
      <xdr:row>91</xdr:row>
      <xdr:rowOff>52299</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654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163379</xdr:rowOff>
    </xdr:from>
    <xdr:to>
      <xdr:col>55</xdr:col>
      <xdr:colOff>0</xdr:colOff>
      <xdr:row>97</xdr:row>
      <xdr:rowOff>138976</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639300" y="16622579"/>
          <a:ext cx="838200" cy="147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167327</xdr:rowOff>
    </xdr:from>
    <xdr:ext cx="534377"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5940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144450</xdr:rowOff>
    </xdr:from>
    <xdr:to>
      <xdr:col>55</xdr:col>
      <xdr:colOff>50800</xdr:colOff>
      <xdr:row>94</xdr:row>
      <xdr:rowOff>74600</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08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107829</xdr:rowOff>
    </xdr:from>
    <xdr:to>
      <xdr:col>50</xdr:col>
      <xdr:colOff>114300</xdr:colOff>
      <xdr:row>97</xdr:row>
      <xdr:rowOff>138976</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8750300" y="16738479"/>
          <a:ext cx="889000" cy="3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93</xdr:row>
      <xdr:rowOff>95625</xdr:rowOff>
    </xdr:from>
    <xdr:to>
      <xdr:col>50</xdr:col>
      <xdr:colOff>165100</xdr:colOff>
      <xdr:row>94</xdr:row>
      <xdr:rowOff>25775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0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42302</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72111" y="15815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100019</xdr:rowOff>
    </xdr:from>
    <xdr:to>
      <xdr:col>45</xdr:col>
      <xdr:colOff>177800</xdr:colOff>
      <xdr:row>97</xdr:row>
      <xdr:rowOff>107829</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7861300" y="16730669"/>
          <a:ext cx="889000" cy="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19483</xdr:rowOff>
    </xdr:from>
    <xdr:to>
      <xdr:col>46</xdr:col>
      <xdr:colOff>38100</xdr:colOff>
      <xdr:row>94</xdr:row>
      <xdr:rowOff>121083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135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137610</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83111" y="15911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63519</xdr:rowOff>
    </xdr:from>
    <xdr:to>
      <xdr:col>41</xdr:col>
      <xdr:colOff>50800</xdr:colOff>
      <xdr:row>97</xdr:row>
      <xdr:rowOff>100019</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6972300" y="16694169"/>
          <a:ext cx="889000" cy="3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38608</xdr:rowOff>
    </xdr:from>
    <xdr:to>
      <xdr:col>41</xdr:col>
      <xdr:colOff>101600</xdr:colOff>
      <xdr:row>94</xdr:row>
      <xdr:rowOff>140208</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1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156735</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593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31235</xdr:rowOff>
    </xdr:from>
    <xdr:to>
      <xdr:col>36</xdr:col>
      <xdr:colOff>165100</xdr:colOff>
      <xdr:row>94</xdr:row>
      <xdr:rowOff>132835</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14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149362</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592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112579</xdr:rowOff>
    </xdr:from>
    <xdr:to>
      <xdr:col>55</xdr:col>
      <xdr:colOff>50800</xdr:colOff>
      <xdr:row>97</xdr:row>
      <xdr:rowOff>42729</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57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27506</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48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88176</xdr:rowOff>
    </xdr:from>
    <xdr:to>
      <xdr:col>50</xdr:col>
      <xdr:colOff>165100</xdr:colOff>
      <xdr:row>98</xdr:row>
      <xdr:rowOff>18326</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71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9453</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681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57029</xdr:rowOff>
    </xdr:from>
    <xdr:to>
      <xdr:col>46</xdr:col>
      <xdr:colOff>38100</xdr:colOff>
      <xdr:row>97</xdr:row>
      <xdr:rowOff>158629</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68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149756</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6780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49219</xdr:rowOff>
    </xdr:from>
    <xdr:to>
      <xdr:col>41</xdr:col>
      <xdr:colOff>101600</xdr:colOff>
      <xdr:row>97</xdr:row>
      <xdr:rowOff>150819</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67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141946</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677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12719</xdr:rowOff>
    </xdr:from>
    <xdr:to>
      <xdr:col>36</xdr:col>
      <xdr:colOff>165100</xdr:colOff>
      <xdr:row>97</xdr:row>
      <xdr:rowOff>114319</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64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105446</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673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a:extLst>
            <a:ext uri="{FF2B5EF4-FFF2-40B4-BE49-F238E27FC236}">
              <a16:creationId xmlns:a16="http://schemas.microsoft.com/office/drawing/2014/main" id="{00000000-0008-0000-07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30135</xdr:rowOff>
    </xdr:from>
    <xdr:to>
      <xdr:col>85</xdr:col>
      <xdr:colOff>126364</xdr:colOff>
      <xdr:row>39</xdr:row>
      <xdr:rowOff>1070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6317595" y="5345085"/>
          <a:ext cx="1269" cy="1342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4897</xdr:rowOff>
    </xdr:from>
    <xdr:ext cx="469744" cy="259045"/>
    <xdr:sp macro="" textlink="">
      <xdr:nvSpPr>
        <xdr:cNvPr id="520" name="消防費最小値テキスト">
          <a:extLst>
            <a:ext uri="{FF2B5EF4-FFF2-40B4-BE49-F238E27FC236}">
              <a16:creationId xmlns:a16="http://schemas.microsoft.com/office/drawing/2014/main" id="{00000000-0008-0000-0700-000008020000}"/>
            </a:ext>
          </a:extLst>
        </xdr:cNvPr>
        <xdr:cNvSpPr txBox="1"/>
      </xdr:nvSpPr>
      <xdr:spPr>
        <a:xfrm>
          <a:off x="16370300" y="66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1070</xdr:rowOff>
    </xdr:from>
    <xdr:to>
      <xdr:col>86</xdr:col>
      <xdr:colOff>25400</xdr:colOff>
      <xdr:row>39</xdr:row>
      <xdr:rowOff>1070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668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148262</xdr:rowOff>
    </xdr:from>
    <xdr:ext cx="534377" cy="259045"/>
    <xdr:sp macro="" textlink="">
      <xdr:nvSpPr>
        <xdr:cNvPr id="522" name="消防費最大値テキスト">
          <a:extLst>
            <a:ext uri="{FF2B5EF4-FFF2-40B4-BE49-F238E27FC236}">
              <a16:creationId xmlns:a16="http://schemas.microsoft.com/office/drawing/2014/main" id="{00000000-0008-0000-0700-00000A020000}"/>
            </a:ext>
          </a:extLst>
        </xdr:cNvPr>
        <xdr:cNvSpPr txBox="1"/>
      </xdr:nvSpPr>
      <xdr:spPr>
        <a:xfrm>
          <a:off x="16370300" y="512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30135</xdr:rowOff>
    </xdr:from>
    <xdr:to>
      <xdr:col>86</xdr:col>
      <xdr:colOff>25400</xdr:colOff>
      <xdr:row>31</xdr:row>
      <xdr:rowOff>30135</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5345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72263</xdr:rowOff>
    </xdr:from>
    <xdr:to>
      <xdr:col>85</xdr:col>
      <xdr:colOff>127000</xdr:colOff>
      <xdr:row>36</xdr:row>
      <xdr:rowOff>17073</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5481300" y="6073013"/>
          <a:ext cx="838200" cy="116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16055</xdr:rowOff>
    </xdr:from>
    <xdr:ext cx="534377" cy="259045"/>
    <xdr:sp macro="" textlink="">
      <xdr:nvSpPr>
        <xdr:cNvPr id="525" name="消防費平均値テキスト">
          <a:extLst>
            <a:ext uri="{FF2B5EF4-FFF2-40B4-BE49-F238E27FC236}">
              <a16:creationId xmlns:a16="http://schemas.microsoft.com/office/drawing/2014/main" id="{00000000-0008-0000-0700-00000D020000}"/>
            </a:ext>
          </a:extLst>
        </xdr:cNvPr>
        <xdr:cNvSpPr txBox="1"/>
      </xdr:nvSpPr>
      <xdr:spPr>
        <a:xfrm>
          <a:off x="16370300" y="6016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37628</xdr:rowOff>
    </xdr:from>
    <xdr:to>
      <xdr:col>85</xdr:col>
      <xdr:colOff>177800</xdr:colOff>
      <xdr:row>35</xdr:row>
      <xdr:rowOff>139228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6268700" y="6038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17073</xdr:rowOff>
    </xdr:from>
    <xdr:to>
      <xdr:col>81</xdr:col>
      <xdr:colOff>50800</xdr:colOff>
      <xdr:row>36</xdr:row>
      <xdr:rowOff>114228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4592300" y="6189273"/>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170869</xdr:rowOff>
    </xdr:from>
    <xdr:to>
      <xdr:col>81</xdr:col>
      <xdr:colOff>101600</xdr:colOff>
      <xdr:row>35</xdr:row>
      <xdr:rowOff>101019</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5430500" y="600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117546</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14111" y="577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114228</xdr:rowOff>
    </xdr:from>
    <xdr:to>
      <xdr:col>76</xdr:col>
      <xdr:colOff>114300</xdr:colOff>
      <xdr:row>36</xdr:row>
      <xdr:rowOff>125004</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3703300" y="6286428"/>
          <a:ext cx="889000" cy="10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29137</xdr:rowOff>
    </xdr:from>
    <xdr:to>
      <xdr:col>76</xdr:col>
      <xdr:colOff>165100</xdr:colOff>
      <xdr:row>35</xdr:row>
      <xdr:rowOff>130737</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4541500" y="602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147264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325111" y="580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125004</xdr:rowOff>
    </xdr:from>
    <xdr:to>
      <xdr:col>71</xdr:col>
      <xdr:colOff>177800</xdr:colOff>
      <xdr:row>37</xdr:row>
      <xdr:rowOff>36014</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2814300" y="6297204"/>
          <a:ext cx="889000" cy="8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105555</xdr:rowOff>
    </xdr:from>
    <xdr:to>
      <xdr:col>72</xdr:col>
      <xdr:colOff>38100</xdr:colOff>
      <xdr:row>35</xdr:row>
      <xdr:rowOff>35705</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3652500" y="593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52232</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5710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48895</xdr:rowOff>
    </xdr:from>
    <xdr:to>
      <xdr:col>67</xdr:col>
      <xdr:colOff>101600</xdr:colOff>
      <xdr:row>35</xdr:row>
      <xdr:rowOff>150495</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2763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167022</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582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21463</xdr:rowOff>
    </xdr:from>
    <xdr:to>
      <xdr:col>85</xdr:col>
      <xdr:colOff>177800</xdr:colOff>
      <xdr:row>35</xdr:row>
      <xdr:rowOff>123063</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6268700" y="602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44340</xdr:rowOff>
    </xdr:from>
    <xdr:ext cx="534377" cy="259045"/>
    <xdr:sp macro="" textlink="">
      <xdr:nvSpPr>
        <xdr:cNvPr id="544" name="消防費該当値テキスト">
          <a:extLst>
            <a:ext uri="{FF2B5EF4-FFF2-40B4-BE49-F238E27FC236}">
              <a16:creationId xmlns:a16="http://schemas.microsoft.com/office/drawing/2014/main" id="{00000000-0008-0000-0700-000020020000}"/>
            </a:ext>
          </a:extLst>
        </xdr:cNvPr>
        <xdr:cNvSpPr txBox="1"/>
      </xdr:nvSpPr>
      <xdr:spPr>
        <a:xfrm>
          <a:off x="16370300" y="587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137723</xdr:rowOff>
    </xdr:from>
    <xdr:to>
      <xdr:col>81</xdr:col>
      <xdr:colOff>101600</xdr:colOff>
      <xdr:row>36</xdr:row>
      <xdr:rowOff>67873</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5430500" y="613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59000</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5214111" y="623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63428</xdr:rowOff>
    </xdr:from>
    <xdr:to>
      <xdr:col>76</xdr:col>
      <xdr:colOff>165100</xdr:colOff>
      <xdr:row>36</xdr:row>
      <xdr:rowOff>165028</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4541500" y="623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156155</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4325111" y="6328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74204</xdr:rowOff>
    </xdr:from>
    <xdr:to>
      <xdr:col>72</xdr:col>
      <xdr:colOff>38100</xdr:colOff>
      <xdr:row>37</xdr:row>
      <xdr:rowOff>4354</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3652500" y="624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166931</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3436111" y="633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156664</xdr:rowOff>
    </xdr:from>
    <xdr:to>
      <xdr:col>67</xdr:col>
      <xdr:colOff>101600</xdr:colOff>
      <xdr:row>37</xdr:row>
      <xdr:rowOff>86814</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2763500" y="632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77941</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547111" y="642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149339</xdr:rowOff>
    </xdr:from>
    <xdr:to>
      <xdr:col>85</xdr:col>
      <xdr:colOff>126364</xdr:colOff>
      <xdr:row>59</xdr:row>
      <xdr:rowOff>16866</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893289"/>
          <a:ext cx="1269" cy="1239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20693</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1013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16866</xdr:rowOff>
    </xdr:from>
    <xdr:to>
      <xdr:col>86</xdr:col>
      <xdr:colOff>25400</xdr:colOff>
      <xdr:row>59</xdr:row>
      <xdr:rowOff>16866</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10132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96016</xdr:rowOff>
    </xdr:from>
    <xdr:ext cx="599010"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668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103,247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149339</xdr:rowOff>
    </xdr:from>
    <xdr:to>
      <xdr:col>86</xdr:col>
      <xdr:colOff>25400</xdr:colOff>
      <xdr:row>51</xdr:row>
      <xdr:rowOff>149339</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16866</xdr:rowOff>
    </xdr:from>
    <xdr:to>
      <xdr:col>85</xdr:col>
      <xdr:colOff>127000</xdr:colOff>
      <xdr:row>59</xdr:row>
      <xdr:rowOff>115963</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5481300" y="10132416"/>
          <a:ext cx="838200" cy="99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58132</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1449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35255</xdr:rowOff>
    </xdr:from>
    <xdr:to>
      <xdr:col>85</xdr:col>
      <xdr:colOff>177800</xdr:colOff>
      <xdr:row>54</xdr:row>
      <xdr:rowOff>136855</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29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93714</xdr:rowOff>
    </xdr:from>
    <xdr:to>
      <xdr:col>81</xdr:col>
      <xdr:colOff>50800</xdr:colOff>
      <xdr:row>59</xdr:row>
      <xdr:rowOff>115963</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4592300" y="10037814"/>
          <a:ext cx="889000" cy="193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109931</xdr:rowOff>
    </xdr:from>
    <xdr:to>
      <xdr:col>81</xdr:col>
      <xdr:colOff>101600</xdr:colOff>
      <xdr:row>55</xdr:row>
      <xdr:rowOff>40081</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36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56608</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14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93714</xdr:rowOff>
    </xdr:from>
    <xdr:to>
      <xdr:col>76</xdr:col>
      <xdr:colOff>114300</xdr:colOff>
      <xdr:row>58</xdr:row>
      <xdr:rowOff>130632</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3703300" y="10037814"/>
          <a:ext cx="889000" cy="36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30835</xdr:rowOff>
    </xdr:from>
    <xdr:to>
      <xdr:col>76</xdr:col>
      <xdr:colOff>165100</xdr:colOff>
      <xdr:row>54</xdr:row>
      <xdr:rowOff>132435</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28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148962</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06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130632</xdr:rowOff>
    </xdr:from>
    <xdr:to>
      <xdr:col>71</xdr:col>
      <xdr:colOff>177800</xdr:colOff>
      <xdr:row>59</xdr:row>
      <xdr:rowOff>41821</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2814300" y="10074732"/>
          <a:ext cx="889000" cy="8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73889</xdr:rowOff>
    </xdr:from>
    <xdr:to>
      <xdr:col>72</xdr:col>
      <xdr:colOff>38100</xdr:colOff>
      <xdr:row>56</xdr:row>
      <xdr:rowOff>4039</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50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20566</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27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13157</xdr:rowOff>
    </xdr:from>
    <xdr:to>
      <xdr:col>67</xdr:col>
      <xdr:colOff>101600</xdr:colOff>
      <xdr:row>56</xdr:row>
      <xdr:rowOff>114757</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6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131284</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38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137516</xdr:rowOff>
    </xdr:from>
    <xdr:to>
      <xdr:col>85</xdr:col>
      <xdr:colOff>177800</xdr:colOff>
      <xdr:row>59</xdr:row>
      <xdr:rowOff>67666</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1008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52443</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999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65163</xdr:rowOff>
    </xdr:from>
    <xdr:to>
      <xdr:col>81</xdr:col>
      <xdr:colOff>101600</xdr:colOff>
      <xdr:row>59</xdr:row>
      <xdr:rowOff>166763</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1018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157890</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10273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42914</xdr:rowOff>
    </xdr:from>
    <xdr:to>
      <xdr:col>76</xdr:col>
      <xdr:colOff>165100</xdr:colOff>
      <xdr:row>58</xdr:row>
      <xdr:rowOff>144514</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998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135641</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1007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79832</xdr:rowOff>
    </xdr:from>
    <xdr:to>
      <xdr:col>72</xdr:col>
      <xdr:colOff>38100</xdr:colOff>
      <xdr:row>59</xdr:row>
      <xdr:rowOff>9982</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1002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1109</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1011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162471</xdr:rowOff>
    </xdr:from>
    <xdr:to>
      <xdr:col>67</xdr:col>
      <xdr:colOff>101600</xdr:colOff>
      <xdr:row>59</xdr:row>
      <xdr:rowOff>92621</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1010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83748</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1019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a:extLst>
            <a:ext uri="{FF2B5EF4-FFF2-40B4-BE49-F238E27FC236}">
              <a16:creationId xmlns:a16="http://schemas.microsoft.com/office/drawing/2014/main" id="{00000000-0008-0000-0700-00007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52015</xdr:rowOff>
    </xdr:from>
    <xdr:to>
      <xdr:col>85</xdr:col>
      <xdr:colOff>126364</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6317595" y="12224965"/>
          <a:ext cx="1269" cy="1418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7" name="災害復旧費最小値テキスト">
          <a:extLst>
            <a:ext uri="{FF2B5EF4-FFF2-40B4-BE49-F238E27FC236}">
              <a16:creationId xmlns:a16="http://schemas.microsoft.com/office/drawing/2014/main" id="{00000000-0008-0000-0700-00007D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170142</xdr:rowOff>
    </xdr:from>
    <xdr:ext cx="469744" cy="259045"/>
    <xdr:sp macro="" textlink="">
      <xdr:nvSpPr>
        <xdr:cNvPr id="639" name="災害復旧費最大値テキスト">
          <a:extLst>
            <a:ext uri="{FF2B5EF4-FFF2-40B4-BE49-F238E27FC236}">
              <a16:creationId xmlns:a16="http://schemas.microsoft.com/office/drawing/2014/main" id="{00000000-0008-0000-0700-00007F020000}"/>
            </a:ext>
          </a:extLst>
        </xdr:cNvPr>
        <xdr:cNvSpPr txBox="1"/>
      </xdr:nvSpPr>
      <xdr:spPr>
        <a:xfrm>
          <a:off x="16370300" y="12000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52015</xdr:rowOff>
    </xdr:from>
    <xdr:to>
      <xdr:col>86</xdr:col>
      <xdr:colOff>25400</xdr:colOff>
      <xdr:row>71</xdr:row>
      <xdr:rowOff>52015</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2224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130719</xdr:rowOff>
    </xdr:from>
    <xdr:to>
      <xdr:col>85</xdr:col>
      <xdr:colOff>127000</xdr:colOff>
      <xdr:row>79</xdr:row>
      <xdr:rowOff>32094</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5481300" y="13332369"/>
          <a:ext cx="838200" cy="24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99367</xdr:rowOff>
    </xdr:from>
    <xdr:ext cx="378565" cy="259045"/>
    <xdr:sp macro="" textlink="">
      <xdr:nvSpPr>
        <xdr:cNvPr id="642" name="災害復旧費平均値テキスト">
          <a:extLst>
            <a:ext uri="{FF2B5EF4-FFF2-40B4-BE49-F238E27FC236}">
              <a16:creationId xmlns:a16="http://schemas.microsoft.com/office/drawing/2014/main" id="{00000000-0008-0000-0700-000082020000}"/>
            </a:ext>
          </a:extLst>
        </xdr:cNvPr>
        <xdr:cNvSpPr txBox="1"/>
      </xdr:nvSpPr>
      <xdr:spPr>
        <a:xfrm>
          <a:off x="16370300" y="133010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76490</xdr:rowOff>
    </xdr:from>
    <xdr:to>
      <xdr:col>85</xdr:col>
      <xdr:colOff>177800</xdr:colOff>
      <xdr:row>79</xdr:row>
      <xdr:rowOff>6640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6268700" y="134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142312</xdr:rowOff>
    </xdr:from>
    <xdr:to>
      <xdr:col>81</xdr:col>
      <xdr:colOff>50800</xdr:colOff>
      <xdr:row>77</xdr:row>
      <xdr:rowOff>130719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4592300" y="13172512"/>
          <a:ext cx="889000" cy="15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66694</xdr:rowOff>
    </xdr:from>
    <xdr:to>
      <xdr:col>81</xdr:col>
      <xdr:colOff>101600</xdr:colOff>
      <xdr:row>78</xdr:row>
      <xdr:rowOff>168294</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5430500" y="1343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159421</xdr:rowOff>
    </xdr:from>
    <xdr:ext cx="378565"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2017" y="13532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142312</xdr:rowOff>
    </xdr:from>
    <xdr:to>
      <xdr:col>76</xdr:col>
      <xdr:colOff>114300</xdr:colOff>
      <xdr:row>77</xdr:row>
      <xdr:rowOff>31114</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3703300" y="13172512"/>
          <a:ext cx="889000" cy="60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563</xdr:rowOff>
    </xdr:from>
    <xdr:to>
      <xdr:col>76</xdr:col>
      <xdr:colOff>165100</xdr:colOff>
      <xdr:row>78</xdr:row>
      <xdr:rowOff>102163</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4541500" y="1337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93290</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57428" y="1346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31114</xdr:rowOff>
    </xdr:from>
    <xdr:to>
      <xdr:col>71</xdr:col>
      <xdr:colOff>177800</xdr:colOff>
      <xdr:row>78</xdr:row>
      <xdr:rowOff>163376</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flipV="1">
          <a:off x="12814300" y="13232764"/>
          <a:ext cx="889000" cy="303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118455</xdr:rowOff>
    </xdr:from>
    <xdr:to>
      <xdr:col>72</xdr:col>
      <xdr:colOff>38100</xdr:colOff>
      <xdr:row>78</xdr:row>
      <xdr:rowOff>48605</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3652500" y="1332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39732</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468428" y="1341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154541</xdr:rowOff>
    </xdr:from>
    <xdr:to>
      <xdr:col>67</xdr:col>
      <xdr:colOff>101600</xdr:colOff>
      <xdr:row>78</xdr:row>
      <xdr:rowOff>84691</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2763500" y="133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101218</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79428" y="1313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152744</xdr:rowOff>
    </xdr:from>
    <xdr:to>
      <xdr:col>85</xdr:col>
      <xdr:colOff>177800</xdr:colOff>
      <xdr:row>79</xdr:row>
      <xdr:rowOff>82894</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6268700" y="1352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67671</xdr:rowOff>
    </xdr:from>
    <xdr:ext cx="378565" cy="259045"/>
    <xdr:sp macro="" textlink="">
      <xdr:nvSpPr>
        <xdr:cNvPr id="661" name="災害復旧費該当値テキスト">
          <a:extLst>
            <a:ext uri="{FF2B5EF4-FFF2-40B4-BE49-F238E27FC236}">
              <a16:creationId xmlns:a16="http://schemas.microsoft.com/office/drawing/2014/main" id="{00000000-0008-0000-0700-000095020000}"/>
            </a:ext>
          </a:extLst>
        </xdr:cNvPr>
        <xdr:cNvSpPr txBox="1"/>
      </xdr:nvSpPr>
      <xdr:spPr>
        <a:xfrm>
          <a:off x="16370300" y="13440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79919</xdr:rowOff>
    </xdr:from>
    <xdr:to>
      <xdr:col>81</xdr:col>
      <xdr:colOff>101600</xdr:colOff>
      <xdr:row>78</xdr:row>
      <xdr:rowOff>10069</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5430500" y="1328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26596</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5246428" y="13056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91512</xdr:rowOff>
    </xdr:from>
    <xdr:to>
      <xdr:col>76</xdr:col>
      <xdr:colOff>165100</xdr:colOff>
      <xdr:row>77</xdr:row>
      <xdr:rowOff>21662</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4541500" y="1312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38189</xdr:rowOff>
    </xdr:from>
    <xdr:ext cx="469744"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4357428" y="1289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151764</xdr:rowOff>
    </xdr:from>
    <xdr:to>
      <xdr:col>72</xdr:col>
      <xdr:colOff>38100</xdr:colOff>
      <xdr:row>77</xdr:row>
      <xdr:rowOff>81914</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3652500" y="1318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98442</xdr:rowOff>
    </xdr:from>
    <xdr:ext cx="469744"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3468428" y="12957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112576</xdr:rowOff>
    </xdr:from>
    <xdr:to>
      <xdr:col>67</xdr:col>
      <xdr:colOff>101600</xdr:colOff>
      <xdr:row>79</xdr:row>
      <xdr:rowOff>42726</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2763500" y="1348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33853</xdr:rowOff>
    </xdr:from>
    <xdr:ext cx="378565"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625017" y="13578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a:extLst>
            <a:ext uri="{FF2B5EF4-FFF2-40B4-BE49-F238E27FC236}">
              <a16:creationId xmlns:a16="http://schemas.microsoft.com/office/drawing/2014/main" id="{00000000-0008-0000-0700-0000B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48946</xdr:rowOff>
    </xdr:from>
    <xdr:to>
      <xdr:col>85</xdr:col>
      <xdr:colOff>126364</xdr:colOff>
      <xdr:row>97</xdr:row>
      <xdr:rowOff>78468</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6317595" y="15650896"/>
          <a:ext cx="1269" cy="1058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82295</xdr:rowOff>
    </xdr:from>
    <xdr:ext cx="534377" cy="259045"/>
    <xdr:sp macro="" textlink="">
      <xdr:nvSpPr>
        <xdr:cNvPr id="697" name="公債費最小値テキスト">
          <a:extLst>
            <a:ext uri="{FF2B5EF4-FFF2-40B4-BE49-F238E27FC236}">
              <a16:creationId xmlns:a16="http://schemas.microsoft.com/office/drawing/2014/main" id="{00000000-0008-0000-0700-0000B9020000}"/>
            </a:ext>
          </a:extLst>
        </xdr:cNvPr>
        <xdr:cNvSpPr txBox="1"/>
      </xdr:nvSpPr>
      <xdr:spPr>
        <a:xfrm>
          <a:off x="16370300" y="16712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78468</xdr:rowOff>
    </xdr:from>
    <xdr:to>
      <xdr:col>86</xdr:col>
      <xdr:colOff>25400</xdr:colOff>
      <xdr:row>97</xdr:row>
      <xdr:rowOff>78468</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6709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167073</xdr:rowOff>
    </xdr:from>
    <xdr:ext cx="534377" cy="259045"/>
    <xdr:sp macro="" textlink="">
      <xdr:nvSpPr>
        <xdr:cNvPr id="699" name="公債費最大値テキスト">
          <a:extLst>
            <a:ext uri="{FF2B5EF4-FFF2-40B4-BE49-F238E27FC236}">
              <a16:creationId xmlns:a16="http://schemas.microsoft.com/office/drawing/2014/main" id="{00000000-0008-0000-0700-0000BB020000}"/>
            </a:ext>
          </a:extLst>
        </xdr:cNvPr>
        <xdr:cNvSpPr txBox="1"/>
      </xdr:nvSpPr>
      <xdr:spPr>
        <a:xfrm>
          <a:off x="16370300" y="1542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73,529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48946</xdr:rowOff>
    </xdr:from>
    <xdr:to>
      <xdr:col>86</xdr:col>
      <xdr:colOff>25400</xdr:colOff>
      <xdr:row>91</xdr:row>
      <xdr:rowOff>48946</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6230600" y="15650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40227</xdr:rowOff>
    </xdr:from>
    <xdr:to>
      <xdr:col>85</xdr:col>
      <xdr:colOff>127000</xdr:colOff>
      <xdr:row>98</xdr:row>
      <xdr:rowOff>7700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5481300" y="16670877"/>
          <a:ext cx="838200" cy="13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33301</xdr:rowOff>
    </xdr:from>
    <xdr:ext cx="534377" cy="259045"/>
    <xdr:sp macro="" textlink="">
      <xdr:nvSpPr>
        <xdr:cNvPr id="702" name="公債費平均値テキスト">
          <a:extLst>
            <a:ext uri="{FF2B5EF4-FFF2-40B4-BE49-F238E27FC236}">
              <a16:creationId xmlns:a16="http://schemas.microsoft.com/office/drawing/2014/main" id="{00000000-0008-0000-0700-0000BE020000}"/>
            </a:ext>
          </a:extLst>
        </xdr:cNvPr>
        <xdr:cNvSpPr txBox="1"/>
      </xdr:nvSpPr>
      <xdr:spPr>
        <a:xfrm>
          <a:off x="16370300" y="159781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10424</xdr:rowOff>
    </xdr:from>
    <xdr:to>
      <xdr:col>85</xdr:col>
      <xdr:colOff>177800</xdr:colOff>
      <xdr:row>94</xdr:row>
      <xdr:rowOff>112024</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6268700" y="1612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7700</xdr:rowOff>
    </xdr:from>
    <xdr:to>
      <xdr:col>81</xdr:col>
      <xdr:colOff>50800</xdr:colOff>
      <xdr:row>98</xdr:row>
      <xdr:rowOff>28502</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4592300" y="16809800"/>
          <a:ext cx="889000" cy="2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157970</xdr:rowOff>
    </xdr:from>
    <xdr:to>
      <xdr:col>81</xdr:col>
      <xdr:colOff>101600</xdr:colOff>
      <xdr:row>94</xdr:row>
      <xdr:rowOff>88120</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5430500" y="1610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104647</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5878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3749</xdr:rowOff>
    </xdr:from>
    <xdr:to>
      <xdr:col>76</xdr:col>
      <xdr:colOff>114300</xdr:colOff>
      <xdr:row>98</xdr:row>
      <xdr:rowOff>28502</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a:off x="13703300" y="16805849"/>
          <a:ext cx="889000" cy="24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65419</xdr:rowOff>
    </xdr:from>
    <xdr:to>
      <xdr:col>76</xdr:col>
      <xdr:colOff>165100</xdr:colOff>
      <xdr:row>94</xdr:row>
      <xdr:rowOff>167019</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4541500" y="16181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12096</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5111" y="1595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3749</xdr:rowOff>
    </xdr:from>
    <xdr:to>
      <xdr:col>71</xdr:col>
      <xdr:colOff>177800</xdr:colOff>
      <xdr:row>98</xdr:row>
      <xdr:rowOff>90289</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flipV="1">
          <a:off x="12814300" y="16805849"/>
          <a:ext cx="889000" cy="8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13396</xdr:rowOff>
    </xdr:from>
    <xdr:to>
      <xdr:col>72</xdr:col>
      <xdr:colOff>38100</xdr:colOff>
      <xdr:row>94</xdr:row>
      <xdr:rowOff>114996</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3652500" y="1612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131523</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590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136906</xdr:rowOff>
    </xdr:from>
    <xdr:to>
      <xdr:col>67</xdr:col>
      <xdr:colOff>101600</xdr:colOff>
      <xdr:row>94</xdr:row>
      <xdr:rowOff>67056</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2763500" y="1608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83583</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585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160877</xdr:rowOff>
    </xdr:from>
    <xdr:to>
      <xdr:col>85</xdr:col>
      <xdr:colOff>177800</xdr:colOff>
      <xdr:row>97</xdr:row>
      <xdr:rowOff>91027</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6268700" y="1662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75804</xdr:rowOff>
    </xdr:from>
    <xdr:ext cx="534377" cy="259045"/>
    <xdr:sp macro="" textlink="">
      <xdr:nvSpPr>
        <xdr:cNvPr id="721" name="公債費該当値テキスト">
          <a:extLst>
            <a:ext uri="{FF2B5EF4-FFF2-40B4-BE49-F238E27FC236}">
              <a16:creationId xmlns:a16="http://schemas.microsoft.com/office/drawing/2014/main" id="{00000000-0008-0000-0700-0000D1020000}"/>
            </a:ext>
          </a:extLst>
        </xdr:cNvPr>
        <xdr:cNvSpPr txBox="1"/>
      </xdr:nvSpPr>
      <xdr:spPr>
        <a:xfrm>
          <a:off x="16370300" y="16535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128350</xdr:rowOff>
    </xdr:from>
    <xdr:to>
      <xdr:col>81</xdr:col>
      <xdr:colOff>101600</xdr:colOff>
      <xdr:row>98</xdr:row>
      <xdr:rowOff>58500</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5430500" y="1675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49627</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5214111" y="16851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149152</xdr:rowOff>
    </xdr:from>
    <xdr:to>
      <xdr:col>76</xdr:col>
      <xdr:colOff>165100</xdr:colOff>
      <xdr:row>98</xdr:row>
      <xdr:rowOff>79302</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4541500" y="1677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70429</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4325111" y="1687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124399</xdr:rowOff>
    </xdr:from>
    <xdr:to>
      <xdr:col>72</xdr:col>
      <xdr:colOff>38100</xdr:colOff>
      <xdr:row>98</xdr:row>
      <xdr:rowOff>54549</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3652500" y="1675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45676</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3436111" y="16847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39489</xdr:rowOff>
    </xdr:from>
    <xdr:to>
      <xdr:col>67</xdr:col>
      <xdr:colOff>101600</xdr:colOff>
      <xdr:row>98</xdr:row>
      <xdr:rowOff>141089</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2763500" y="1684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132216</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2547111" y="1693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a:extLst>
            <a:ext uri="{FF2B5EF4-FFF2-40B4-BE49-F238E27FC236}">
              <a16:creationId xmlns:a16="http://schemas.microsoft.com/office/drawing/2014/main" id="{00000000-0008-0000-0700-0000F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27178</xdr:rowOff>
    </xdr:from>
    <xdr:to>
      <xdr:col>116</xdr:col>
      <xdr:colOff>62864</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flipV="1">
          <a:off x="22159595" y="5342128"/>
          <a:ext cx="1269" cy="1388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4" name="諸支出金最小値テキスト">
          <a:extLst>
            <a:ext uri="{FF2B5EF4-FFF2-40B4-BE49-F238E27FC236}">
              <a16:creationId xmlns:a16="http://schemas.microsoft.com/office/drawing/2014/main" id="{00000000-0008-0000-0700-0000F2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145305</xdr:rowOff>
    </xdr:from>
    <xdr:ext cx="534377" cy="259045"/>
    <xdr:sp macro="" textlink="">
      <xdr:nvSpPr>
        <xdr:cNvPr id="756" name="諸支出金最大値テキスト">
          <a:extLst>
            <a:ext uri="{FF2B5EF4-FFF2-40B4-BE49-F238E27FC236}">
              <a16:creationId xmlns:a16="http://schemas.microsoft.com/office/drawing/2014/main" id="{00000000-0008-0000-0700-0000F4020000}"/>
            </a:ext>
          </a:extLst>
        </xdr:cNvPr>
        <xdr:cNvSpPr txBox="1"/>
      </xdr:nvSpPr>
      <xdr:spPr>
        <a:xfrm>
          <a:off x="22212300" y="511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10,936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27178</xdr:rowOff>
    </xdr:from>
    <xdr:to>
      <xdr:col>116</xdr:col>
      <xdr:colOff>152400</xdr:colOff>
      <xdr:row>31</xdr:row>
      <xdr:rowOff>27178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534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116349</xdr:rowOff>
    </xdr:from>
    <xdr:ext cx="469744" cy="259045"/>
    <xdr:sp macro="" textlink="">
      <xdr:nvSpPr>
        <xdr:cNvPr id="759" name="諸支出金平均値テキスト">
          <a:extLst>
            <a:ext uri="{FF2B5EF4-FFF2-40B4-BE49-F238E27FC236}">
              <a16:creationId xmlns:a16="http://schemas.microsoft.com/office/drawing/2014/main" id="{00000000-0008-0000-0700-0000F7020000}"/>
            </a:ext>
          </a:extLst>
        </xdr:cNvPr>
        <xdr:cNvSpPr txBox="1"/>
      </xdr:nvSpPr>
      <xdr:spPr>
        <a:xfrm>
          <a:off x="22212300" y="6117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93472</xdr:rowOff>
    </xdr:from>
    <xdr:to>
      <xdr:col>116</xdr:col>
      <xdr:colOff>114300</xdr:colOff>
      <xdr:row>37</xdr:row>
      <xdr:rowOff>23622</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2110700" y="6265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118364</xdr:rowOff>
    </xdr:from>
    <xdr:to>
      <xdr:col>112</xdr:col>
      <xdr:colOff>38100</xdr:colOff>
      <xdr:row>37</xdr:row>
      <xdr:rowOff>48514</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1272500" y="629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65041</xdr:rowOff>
    </xdr:from>
    <xdr:ext cx="469744"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088428" y="606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102616</xdr:rowOff>
    </xdr:from>
    <xdr:to>
      <xdr:col>107</xdr:col>
      <xdr:colOff>101600</xdr:colOff>
      <xdr:row>37</xdr:row>
      <xdr:rowOff>32766</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20383500" y="627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49293</xdr:rowOff>
    </xdr:from>
    <xdr:ext cx="469744"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199428" y="6050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96774</xdr:rowOff>
    </xdr:from>
    <xdr:to>
      <xdr:col>102</xdr:col>
      <xdr:colOff>165100</xdr:colOff>
      <xdr:row>37</xdr:row>
      <xdr:rowOff>26924</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19494500" y="626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43451</xdr:rowOff>
    </xdr:from>
    <xdr:ext cx="469744"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10428" y="604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58674</xdr:rowOff>
    </xdr:from>
    <xdr:to>
      <xdr:col>98</xdr:col>
      <xdr:colOff>38100</xdr:colOff>
      <xdr:row>36</xdr:row>
      <xdr:rowOff>160274</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8605500" y="623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5351</xdr:rowOff>
    </xdr:from>
    <xdr:ext cx="469744"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21428" y="600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8" name="諸支出金該当値テキスト">
          <a:extLst>
            <a:ext uri="{FF2B5EF4-FFF2-40B4-BE49-F238E27FC236}">
              <a16:creationId xmlns:a16="http://schemas.microsoft.com/office/drawing/2014/main" id="{00000000-0008-0000-0700-00000A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3" name="前年度繰上充用金最小値テキスト">
          <a:extLst>
            <a:ext uri="{FF2B5EF4-FFF2-40B4-BE49-F238E27FC236}">
              <a16:creationId xmlns:a16="http://schemas.microsoft.com/office/drawing/2014/main" id="{00000000-0008-0000-0700-00002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5" name="前年度繰上充用金最大値テキスト">
          <a:extLst>
            <a:ext uri="{FF2B5EF4-FFF2-40B4-BE49-F238E27FC236}">
              <a16:creationId xmlns:a16="http://schemas.microsoft.com/office/drawing/2014/main" id="{00000000-0008-0000-0700-00002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8" name="前年度繰上充用金平均値テキスト">
          <a:extLst>
            <a:ext uri="{FF2B5EF4-FFF2-40B4-BE49-F238E27FC236}">
              <a16:creationId xmlns:a16="http://schemas.microsoft.com/office/drawing/2014/main" id="{00000000-0008-0000-0700-00002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7" name="前年度繰上充用金該当値テキスト">
          <a:extLst>
            <a:ext uri="{FF2B5EF4-FFF2-40B4-BE49-F238E27FC236}">
              <a16:creationId xmlns:a16="http://schemas.microsoft.com/office/drawing/2014/main" id="{00000000-0008-0000-0700-00003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総務費は、住民一人当たり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37,084</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円で、</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公共施設保全等基金積立金</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等に</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より</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前年度と比べると</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19.6</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となっている。民生費は、住民一人当たり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195,860</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円で、</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子育て世帯への臨時特別給付金事業費の減少</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等により前年度と比べると</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となっている。衛生費は、住民一人当たり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49,262</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円で、</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感染症予防対策事業</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等により前年度と比べると</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7.9</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％増となっている。</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商工</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16,198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消費喚起協力金事業</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等により前年度と比べると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土木費は、住民一人当たり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40,757</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円で、</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、市街地整備基金積立金の増加等により</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前年度と比べると</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23.4</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となっている。類似団体内で低い水準が続いているが、老朽化する道路や橋りょうの長寿命化事業推進や都市基盤整備等に係る経費の確保に努める。教育費は、住民一人当たり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70,724</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で</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小学校維持管理費</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等に</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より</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前年度と比べると</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3.8</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となっている。災害復旧費は、住民一人当たり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409</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円で、令和</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２</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年台風</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第１４号により被害を</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より</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被害を受けた施設の復旧費の減少等により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前年度と比べると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78.5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公債費は</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42,296</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円で、</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借換債発行予定額の一部に令和３年度決算余剰金を活用したこと等から前年度と比べると</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％増となっている</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神奈川県相模原市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財政調整基金残高について、令和２年度から増加傾向となり、令和４年度は約</a:t>
          </a:r>
          <a:r>
            <a:rPr kumimoji="1" lang="en-US" altLang="ja-JP" sz="1400">
              <a:latin typeface="ＭＳ ゴシック" pitchFamily="49" charset="-128"/>
              <a:ea typeface="ＭＳ ゴシック" pitchFamily="49" charset="-128"/>
            </a:rPr>
            <a:t>208</a:t>
          </a:r>
          <a:r>
            <a:rPr kumimoji="1" lang="ja-JP" altLang="en-US" sz="1400">
              <a:latin typeface="ＭＳ ゴシック" pitchFamily="49" charset="-128"/>
              <a:ea typeface="ＭＳ ゴシック" pitchFamily="49" charset="-128"/>
            </a:rPr>
            <a:t>億円（標準財政規模比</a:t>
          </a:r>
          <a:r>
            <a:rPr kumimoji="1" lang="en-US" altLang="ja-JP" sz="1400">
              <a:latin typeface="ＭＳ ゴシック" pitchFamily="49" charset="-128"/>
              <a:ea typeface="ＭＳ ゴシック" pitchFamily="49" charset="-128"/>
            </a:rPr>
            <a:t>11.56</a:t>
          </a:r>
          <a:r>
            <a:rPr kumimoji="1" lang="ja-JP" altLang="en-US" sz="1400">
              <a:latin typeface="ＭＳ ゴシック" pitchFamily="49" charset="-128"/>
              <a:ea typeface="ＭＳ ゴシック" pitchFamily="49" charset="-128"/>
            </a:rPr>
            <a:t>％）となっている。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この傾向は、実質収支額の増加によるもので、コロナ禍による事業の中止や、市税収入の堅調な推移、また令和３年度については普通交付税の追加交付が特に影響している。</a:t>
          </a:r>
          <a:endParaRPr kumimoji="1" lang="en-US" altLang="ja-JP" sz="1400">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今後は、財政調整基金の適正規模を検討し、それを超える</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金額については、重点施策の財源として活用していく。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神奈川県相模原市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対象となる全ての会計において、赤字額及び資金不足額は生じていないことから、連結実質赤字比率は算定されていない。前年度と比べると標準財政規模に対する黒字額の割合については、３．８４ポイント減少している。これは、一般会計において実質収支額が減少したこと等によるものである。</a:t>
          </a:r>
        </a:p>
        <a:p>
          <a:r>
            <a:rPr kumimoji="1" lang="ja-JP" altLang="en-US" sz="1400">
              <a:latin typeface="ＭＳ ゴシック" pitchFamily="49" charset="-128"/>
              <a:ea typeface="ＭＳ ゴシック" pitchFamily="49" charset="-128"/>
            </a:rPr>
            <a:t>　今後についても、一般会計から他会計への繰出金や受益者負担の適正化を図ることなどにより、持続可能な財政運営に努める。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zoomScale="55" zoomScaleNormal="55" workbookViewId="0"/>
  </sheetViews>
  <sheetFormatPr defaultColWidth="0" defaultRowHeight="11" zeroHeight="1" x14ac:dyDescent="0.2"/>
  <cols>
    <col min="1" max="11" width="2.08984375" style="180" customWidth="1"/>
    <col min="12" max="12" width="2.26953125" style="180" customWidth="1"/>
    <col min="13" max="17" width="2.36328125" style="180" customWidth="1"/>
    <col min="18" max="119" width="2.08984375" style="180" customWidth="1"/>
    <col min="120" max="16384" width="0" style="180" hidden="1"/>
  </cols>
  <sheetData>
    <row r="1" spans="1:119" ht="33" customHeight="1" x14ac:dyDescent="0.2">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83</v>
      </c>
      <c r="C2" s="182"/>
      <c r="D2" s="183"/>
    </row>
    <row r="3" spans="1:119" ht="18.75" customHeight="1" thickBot="1" x14ac:dyDescent="0.25">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354093500</v>
      </c>
      <c r="BO4" s="449"/>
      <c r="BP4" s="449"/>
      <c r="BQ4" s="449"/>
      <c r="BR4" s="449"/>
      <c r="BS4" s="449"/>
      <c r="BT4" s="449"/>
      <c r="BU4" s="450"/>
      <c r="BV4" s="448">
        <v>343241444</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8.9</v>
      </c>
      <c r="CU4" s="589"/>
      <c r="CV4" s="589"/>
      <c r="CW4" s="589"/>
      <c r="CX4" s="589"/>
      <c r="CY4" s="589"/>
      <c r="CZ4" s="589"/>
      <c r="DA4" s="590"/>
      <c r="DB4" s="588">
        <v>13.3</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336509959</v>
      </c>
      <c r="BO5" s="420"/>
      <c r="BP5" s="420"/>
      <c r="BQ5" s="420"/>
      <c r="BR5" s="420"/>
      <c r="BS5" s="420"/>
      <c r="BT5" s="420"/>
      <c r="BU5" s="421"/>
      <c r="BV5" s="419">
        <v>317528162</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96.9</v>
      </c>
      <c r="CU5" s="417"/>
      <c r="CV5" s="417"/>
      <c r="CW5" s="417"/>
      <c r="CX5" s="417"/>
      <c r="CY5" s="417"/>
      <c r="CZ5" s="417"/>
      <c r="DA5" s="418"/>
      <c r="DB5" s="416">
        <v>93.3</v>
      </c>
      <c r="DC5" s="417"/>
      <c r="DD5" s="417"/>
      <c r="DE5" s="417"/>
      <c r="DF5" s="417"/>
      <c r="DG5" s="417"/>
      <c r="DH5" s="417"/>
      <c r="DI5" s="418"/>
    </row>
    <row r="6" spans="1:119" ht="18.75" customHeight="1" x14ac:dyDescent="0.2">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17583541</v>
      </c>
      <c r="BO6" s="420"/>
      <c r="BP6" s="420"/>
      <c r="BQ6" s="420"/>
      <c r="BR6" s="420"/>
      <c r="BS6" s="420"/>
      <c r="BT6" s="420"/>
      <c r="BU6" s="421"/>
      <c r="BV6" s="419">
        <v>25713282</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103.3</v>
      </c>
      <c r="CU6" s="563"/>
      <c r="CV6" s="563"/>
      <c r="CW6" s="563"/>
      <c r="CX6" s="563"/>
      <c r="CY6" s="563"/>
      <c r="CZ6" s="563"/>
      <c r="DA6" s="564"/>
      <c r="DB6" s="562">
        <v>101.8</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107</v>
      </c>
      <c r="AV7" s="478"/>
      <c r="AW7" s="478"/>
      <c r="AX7" s="478"/>
      <c r="AY7" s="433" t="s">
        <v>108</v>
      </c>
      <c r="AZ7" s="434"/>
      <c r="BA7" s="434"/>
      <c r="BB7" s="434"/>
      <c r="BC7" s="434"/>
      <c r="BD7" s="434"/>
      <c r="BE7" s="434"/>
      <c r="BF7" s="434"/>
      <c r="BG7" s="434"/>
      <c r="BH7" s="434"/>
      <c r="BI7" s="434"/>
      <c r="BJ7" s="434"/>
      <c r="BK7" s="434"/>
      <c r="BL7" s="434"/>
      <c r="BM7" s="435"/>
      <c r="BN7" s="419">
        <v>1594260</v>
      </c>
      <c r="BO7" s="420"/>
      <c r="BP7" s="420"/>
      <c r="BQ7" s="420"/>
      <c r="BR7" s="420"/>
      <c r="BS7" s="420"/>
      <c r="BT7" s="420"/>
      <c r="BU7" s="421"/>
      <c r="BV7" s="419">
        <v>1102780</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180308481</v>
      </c>
      <c r="CU7" s="420"/>
      <c r="CV7" s="420"/>
      <c r="CW7" s="420"/>
      <c r="CX7" s="420"/>
      <c r="CY7" s="420"/>
      <c r="CZ7" s="420"/>
      <c r="DA7" s="421"/>
      <c r="DB7" s="419">
        <v>185703850</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111</v>
      </c>
      <c r="AV8" s="478"/>
      <c r="AW8" s="478"/>
      <c r="AX8" s="478"/>
      <c r="AY8" s="433" t="s">
        <v>112</v>
      </c>
      <c r="AZ8" s="434"/>
      <c r="BA8" s="434"/>
      <c r="BB8" s="434"/>
      <c r="BC8" s="434"/>
      <c r="BD8" s="434"/>
      <c r="BE8" s="434"/>
      <c r="BF8" s="434"/>
      <c r="BG8" s="434"/>
      <c r="BH8" s="434"/>
      <c r="BI8" s="434"/>
      <c r="BJ8" s="434"/>
      <c r="BK8" s="434"/>
      <c r="BL8" s="434"/>
      <c r="BM8" s="435"/>
      <c r="BN8" s="419">
        <v>15989281</v>
      </c>
      <c r="BO8" s="420"/>
      <c r="BP8" s="420"/>
      <c r="BQ8" s="420"/>
      <c r="BR8" s="420"/>
      <c r="BS8" s="420"/>
      <c r="BT8" s="420"/>
      <c r="BU8" s="421"/>
      <c r="BV8" s="419">
        <v>24610502</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0.85</v>
      </c>
      <c r="CU8" s="523"/>
      <c r="CV8" s="523"/>
      <c r="CW8" s="523"/>
      <c r="CX8" s="523"/>
      <c r="CY8" s="523"/>
      <c r="CZ8" s="523"/>
      <c r="DA8" s="524"/>
      <c r="DB8" s="522">
        <v>0.86</v>
      </c>
      <c r="DC8" s="523"/>
      <c r="DD8" s="523"/>
      <c r="DE8" s="523"/>
      <c r="DF8" s="523"/>
      <c r="DG8" s="523"/>
      <c r="DH8" s="523"/>
      <c r="DI8" s="524"/>
    </row>
    <row r="9" spans="1:119" ht="18.75" customHeight="1" thickBot="1" x14ac:dyDescent="0.25">
      <c r="A9" s="181"/>
      <c r="B9" s="551" t="s">
        <v>114</v>
      </c>
      <c r="C9" s="552"/>
      <c r="D9" s="552"/>
      <c r="E9" s="552"/>
      <c r="F9" s="552"/>
      <c r="G9" s="552"/>
      <c r="H9" s="552"/>
      <c r="I9" s="552"/>
      <c r="J9" s="552"/>
      <c r="K9" s="470"/>
      <c r="L9" s="553" t="s">
        <v>115</v>
      </c>
      <c r="M9" s="554"/>
      <c r="N9" s="554"/>
      <c r="O9" s="554"/>
      <c r="P9" s="554"/>
      <c r="Q9" s="555"/>
      <c r="R9" s="556">
        <v>725489</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111</v>
      </c>
      <c r="AV9" s="478"/>
      <c r="AW9" s="478"/>
      <c r="AX9" s="478"/>
      <c r="AY9" s="433" t="s">
        <v>118</v>
      </c>
      <c r="AZ9" s="434"/>
      <c r="BA9" s="434"/>
      <c r="BB9" s="434"/>
      <c r="BC9" s="434"/>
      <c r="BD9" s="434"/>
      <c r="BE9" s="434"/>
      <c r="BF9" s="434"/>
      <c r="BG9" s="434"/>
      <c r="BH9" s="434"/>
      <c r="BI9" s="434"/>
      <c r="BJ9" s="434"/>
      <c r="BK9" s="434"/>
      <c r="BL9" s="434"/>
      <c r="BM9" s="435"/>
      <c r="BN9" s="419">
        <v>-8621221</v>
      </c>
      <c r="BO9" s="420"/>
      <c r="BP9" s="420"/>
      <c r="BQ9" s="420"/>
      <c r="BR9" s="420"/>
      <c r="BS9" s="420"/>
      <c r="BT9" s="420"/>
      <c r="BU9" s="421"/>
      <c r="BV9" s="419">
        <v>14521378</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12.9</v>
      </c>
      <c r="CU9" s="417"/>
      <c r="CV9" s="417"/>
      <c r="CW9" s="417"/>
      <c r="CX9" s="417"/>
      <c r="CY9" s="417"/>
      <c r="CZ9" s="417"/>
      <c r="DA9" s="418"/>
      <c r="DB9" s="416">
        <v>12.7</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120</v>
      </c>
      <c r="M10" s="376"/>
      <c r="N10" s="376"/>
      <c r="O10" s="376"/>
      <c r="P10" s="376"/>
      <c r="Q10" s="377"/>
      <c r="R10" s="372">
        <v>720775</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122</v>
      </c>
      <c r="AV10" s="478"/>
      <c r="AW10" s="478"/>
      <c r="AX10" s="478"/>
      <c r="AY10" s="433" t="s">
        <v>123</v>
      </c>
      <c r="AZ10" s="434"/>
      <c r="BA10" s="434"/>
      <c r="BB10" s="434"/>
      <c r="BC10" s="434"/>
      <c r="BD10" s="434"/>
      <c r="BE10" s="434"/>
      <c r="BF10" s="434"/>
      <c r="BG10" s="434"/>
      <c r="BH10" s="434"/>
      <c r="BI10" s="434"/>
      <c r="BJ10" s="434"/>
      <c r="BK10" s="434"/>
      <c r="BL10" s="434"/>
      <c r="BM10" s="435"/>
      <c r="BN10" s="419">
        <v>16495</v>
      </c>
      <c r="BO10" s="420"/>
      <c r="BP10" s="420"/>
      <c r="BQ10" s="420"/>
      <c r="BR10" s="420"/>
      <c r="BS10" s="420"/>
      <c r="BT10" s="420"/>
      <c r="BU10" s="421"/>
      <c r="BV10" s="419">
        <v>4405</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125</v>
      </c>
      <c r="M11" s="381"/>
      <c r="N11" s="381"/>
      <c r="O11" s="381"/>
      <c r="P11" s="381"/>
      <c r="Q11" s="382"/>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6" t="s">
        <v>127</v>
      </c>
      <c r="AN11" s="376"/>
      <c r="AO11" s="376"/>
      <c r="AP11" s="376"/>
      <c r="AQ11" s="376"/>
      <c r="AR11" s="376"/>
      <c r="AS11" s="376"/>
      <c r="AT11" s="377"/>
      <c r="AU11" s="477" t="s">
        <v>128</v>
      </c>
      <c r="AV11" s="478"/>
      <c r="AW11" s="478"/>
      <c r="AX11" s="478"/>
      <c r="AY11" s="433" t="s">
        <v>129</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130</v>
      </c>
      <c r="CE11" s="379"/>
      <c r="CF11" s="379"/>
      <c r="CG11" s="379"/>
      <c r="CH11" s="379"/>
      <c r="CI11" s="379"/>
      <c r="CJ11" s="379"/>
      <c r="CK11" s="379"/>
      <c r="CL11" s="379"/>
      <c r="CM11" s="379"/>
      <c r="CN11" s="379"/>
      <c r="CO11" s="379"/>
      <c r="CP11" s="379"/>
      <c r="CQ11" s="379"/>
      <c r="CR11" s="379"/>
      <c r="CS11" s="460"/>
      <c r="CT11" s="522" t="s">
        <v>131</v>
      </c>
      <c r="CU11" s="523"/>
      <c r="CV11" s="523"/>
      <c r="CW11" s="523"/>
      <c r="CX11" s="523"/>
      <c r="CY11" s="523"/>
      <c r="CZ11" s="523"/>
      <c r="DA11" s="524"/>
      <c r="DB11" s="522" t="s">
        <v>132</v>
      </c>
      <c r="DC11" s="523"/>
      <c r="DD11" s="523"/>
      <c r="DE11" s="523"/>
      <c r="DF11" s="523"/>
      <c r="DG11" s="523"/>
      <c r="DH11" s="523"/>
      <c r="DI11" s="524"/>
    </row>
    <row r="12" spans="1:119" ht="18.75" customHeight="1" x14ac:dyDescent="0.2">
      <c r="A12" s="181"/>
      <c r="B12" s="525" t="s">
        <v>133</v>
      </c>
      <c r="C12" s="526"/>
      <c r="D12" s="526"/>
      <c r="E12" s="526"/>
      <c r="F12" s="526"/>
      <c r="G12" s="526"/>
      <c r="H12" s="526"/>
      <c r="I12" s="526"/>
      <c r="J12" s="526"/>
      <c r="K12" s="527"/>
      <c r="L12" s="534" t="s">
        <v>134</v>
      </c>
      <c r="M12" s="535"/>
      <c r="N12" s="535"/>
      <c r="O12" s="535"/>
      <c r="P12" s="535"/>
      <c r="Q12" s="536"/>
      <c r="R12" s="537">
        <v>719118</v>
      </c>
      <c r="S12" s="538"/>
      <c r="T12" s="538"/>
      <c r="U12" s="538"/>
      <c r="V12" s="539"/>
      <c r="W12" s="540" t="s">
        <v>1</v>
      </c>
      <c r="X12" s="478"/>
      <c r="Y12" s="478"/>
      <c r="Z12" s="478"/>
      <c r="AA12" s="478"/>
      <c r="AB12" s="541"/>
      <c r="AC12" s="542" t="s">
        <v>135</v>
      </c>
      <c r="AD12" s="543"/>
      <c r="AE12" s="543"/>
      <c r="AF12" s="543"/>
      <c r="AG12" s="544"/>
      <c r="AH12" s="542" t="s">
        <v>136</v>
      </c>
      <c r="AI12" s="543"/>
      <c r="AJ12" s="543"/>
      <c r="AK12" s="543"/>
      <c r="AL12" s="545"/>
      <c r="AM12" s="476" t="s">
        <v>137</v>
      </c>
      <c r="AN12" s="376"/>
      <c r="AO12" s="376"/>
      <c r="AP12" s="376"/>
      <c r="AQ12" s="376"/>
      <c r="AR12" s="376"/>
      <c r="AS12" s="376"/>
      <c r="AT12" s="377"/>
      <c r="AU12" s="477" t="s">
        <v>138</v>
      </c>
      <c r="AV12" s="478"/>
      <c r="AW12" s="478"/>
      <c r="AX12" s="478"/>
      <c r="AY12" s="433" t="s">
        <v>139</v>
      </c>
      <c r="AZ12" s="434"/>
      <c r="BA12" s="434"/>
      <c r="BB12" s="434"/>
      <c r="BC12" s="434"/>
      <c r="BD12" s="434"/>
      <c r="BE12" s="434"/>
      <c r="BF12" s="434"/>
      <c r="BG12" s="434"/>
      <c r="BH12" s="434"/>
      <c r="BI12" s="434"/>
      <c r="BJ12" s="434"/>
      <c r="BK12" s="434"/>
      <c r="BL12" s="434"/>
      <c r="BM12" s="435"/>
      <c r="BN12" s="419">
        <v>7610000</v>
      </c>
      <c r="BO12" s="420"/>
      <c r="BP12" s="420"/>
      <c r="BQ12" s="420"/>
      <c r="BR12" s="420"/>
      <c r="BS12" s="420"/>
      <c r="BT12" s="420"/>
      <c r="BU12" s="421"/>
      <c r="BV12" s="419">
        <v>0</v>
      </c>
      <c r="BW12" s="420"/>
      <c r="BX12" s="420"/>
      <c r="BY12" s="420"/>
      <c r="BZ12" s="420"/>
      <c r="CA12" s="420"/>
      <c r="CB12" s="420"/>
      <c r="CC12" s="421"/>
      <c r="CD12" s="459" t="s">
        <v>140</v>
      </c>
      <c r="CE12" s="379"/>
      <c r="CF12" s="379"/>
      <c r="CG12" s="379"/>
      <c r="CH12" s="379"/>
      <c r="CI12" s="379"/>
      <c r="CJ12" s="379"/>
      <c r="CK12" s="379"/>
      <c r="CL12" s="379"/>
      <c r="CM12" s="379"/>
      <c r="CN12" s="379"/>
      <c r="CO12" s="379"/>
      <c r="CP12" s="379"/>
      <c r="CQ12" s="379"/>
      <c r="CR12" s="379"/>
      <c r="CS12" s="460"/>
      <c r="CT12" s="522" t="s">
        <v>131</v>
      </c>
      <c r="CU12" s="523"/>
      <c r="CV12" s="523"/>
      <c r="CW12" s="523"/>
      <c r="CX12" s="523"/>
      <c r="CY12" s="523"/>
      <c r="CZ12" s="523"/>
      <c r="DA12" s="524"/>
      <c r="DB12" s="522" t="s">
        <v>141</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142</v>
      </c>
      <c r="N13" s="504"/>
      <c r="O13" s="504"/>
      <c r="P13" s="504"/>
      <c r="Q13" s="505"/>
      <c r="R13" s="506">
        <v>701689</v>
      </c>
      <c r="S13" s="507"/>
      <c r="T13" s="507"/>
      <c r="U13" s="507"/>
      <c r="V13" s="508"/>
      <c r="W13" s="509" t="s">
        <v>143</v>
      </c>
      <c r="X13" s="405"/>
      <c r="Y13" s="405"/>
      <c r="Z13" s="405"/>
      <c r="AA13" s="405"/>
      <c r="AB13" s="406"/>
      <c r="AC13" s="372">
        <v>1896</v>
      </c>
      <c r="AD13" s="373"/>
      <c r="AE13" s="373"/>
      <c r="AF13" s="373"/>
      <c r="AG13" s="374"/>
      <c r="AH13" s="372">
        <v>1995</v>
      </c>
      <c r="AI13" s="373"/>
      <c r="AJ13" s="373"/>
      <c r="AK13" s="373"/>
      <c r="AL13" s="432"/>
      <c r="AM13" s="476" t="s">
        <v>144</v>
      </c>
      <c r="AN13" s="376"/>
      <c r="AO13" s="376"/>
      <c r="AP13" s="376"/>
      <c r="AQ13" s="376"/>
      <c r="AR13" s="376"/>
      <c r="AS13" s="376"/>
      <c r="AT13" s="377"/>
      <c r="AU13" s="477" t="s">
        <v>107</v>
      </c>
      <c r="AV13" s="478"/>
      <c r="AW13" s="478"/>
      <c r="AX13" s="478"/>
      <c r="AY13" s="433" t="s">
        <v>145</v>
      </c>
      <c r="AZ13" s="434"/>
      <c r="BA13" s="434"/>
      <c r="BB13" s="434"/>
      <c r="BC13" s="434"/>
      <c r="BD13" s="434"/>
      <c r="BE13" s="434"/>
      <c r="BF13" s="434"/>
      <c r="BG13" s="434"/>
      <c r="BH13" s="434"/>
      <c r="BI13" s="434"/>
      <c r="BJ13" s="434"/>
      <c r="BK13" s="434"/>
      <c r="BL13" s="434"/>
      <c r="BM13" s="435"/>
      <c r="BN13" s="419">
        <v>-16214726</v>
      </c>
      <c r="BO13" s="420"/>
      <c r="BP13" s="420"/>
      <c r="BQ13" s="420"/>
      <c r="BR13" s="420"/>
      <c r="BS13" s="420"/>
      <c r="BT13" s="420"/>
      <c r="BU13" s="421"/>
      <c r="BV13" s="419">
        <v>14525783</v>
      </c>
      <c r="BW13" s="420"/>
      <c r="BX13" s="420"/>
      <c r="BY13" s="420"/>
      <c r="BZ13" s="420"/>
      <c r="CA13" s="420"/>
      <c r="CB13" s="420"/>
      <c r="CC13" s="421"/>
      <c r="CD13" s="459" t="s">
        <v>146</v>
      </c>
      <c r="CE13" s="379"/>
      <c r="CF13" s="379"/>
      <c r="CG13" s="379"/>
      <c r="CH13" s="379"/>
      <c r="CI13" s="379"/>
      <c r="CJ13" s="379"/>
      <c r="CK13" s="379"/>
      <c r="CL13" s="379"/>
      <c r="CM13" s="379"/>
      <c r="CN13" s="379"/>
      <c r="CO13" s="379"/>
      <c r="CP13" s="379"/>
      <c r="CQ13" s="379"/>
      <c r="CR13" s="379"/>
      <c r="CS13" s="460"/>
      <c r="CT13" s="416">
        <v>2.7</v>
      </c>
      <c r="CU13" s="417"/>
      <c r="CV13" s="417"/>
      <c r="CW13" s="417"/>
      <c r="CX13" s="417"/>
      <c r="CY13" s="417"/>
      <c r="CZ13" s="417"/>
      <c r="DA13" s="418"/>
      <c r="DB13" s="416">
        <v>2.7</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147</v>
      </c>
      <c r="M14" s="546"/>
      <c r="N14" s="546"/>
      <c r="O14" s="546"/>
      <c r="P14" s="546"/>
      <c r="Q14" s="547"/>
      <c r="R14" s="506">
        <v>719112</v>
      </c>
      <c r="S14" s="507"/>
      <c r="T14" s="507"/>
      <c r="U14" s="507"/>
      <c r="V14" s="508"/>
      <c r="W14" s="510"/>
      <c r="X14" s="408"/>
      <c r="Y14" s="408"/>
      <c r="Z14" s="408"/>
      <c r="AA14" s="408"/>
      <c r="AB14" s="409"/>
      <c r="AC14" s="499">
        <v>0.6</v>
      </c>
      <c r="AD14" s="500"/>
      <c r="AE14" s="500"/>
      <c r="AF14" s="500"/>
      <c r="AG14" s="501"/>
      <c r="AH14" s="499">
        <v>0.7</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148</v>
      </c>
      <c r="CE14" s="457"/>
      <c r="CF14" s="457"/>
      <c r="CG14" s="457"/>
      <c r="CH14" s="457"/>
      <c r="CI14" s="457"/>
      <c r="CJ14" s="457"/>
      <c r="CK14" s="457"/>
      <c r="CL14" s="457"/>
      <c r="CM14" s="457"/>
      <c r="CN14" s="457"/>
      <c r="CO14" s="457"/>
      <c r="CP14" s="457"/>
      <c r="CQ14" s="457"/>
      <c r="CR14" s="457"/>
      <c r="CS14" s="458"/>
      <c r="CT14" s="516">
        <v>2</v>
      </c>
      <c r="CU14" s="517"/>
      <c r="CV14" s="517"/>
      <c r="CW14" s="517"/>
      <c r="CX14" s="517"/>
      <c r="CY14" s="517"/>
      <c r="CZ14" s="517"/>
      <c r="DA14" s="518"/>
      <c r="DB14" s="516">
        <v>14.2</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142</v>
      </c>
      <c r="N15" s="504"/>
      <c r="O15" s="504"/>
      <c r="P15" s="504"/>
      <c r="Q15" s="505"/>
      <c r="R15" s="506">
        <v>703326</v>
      </c>
      <c r="S15" s="507"/>
      <c r="T15" s="507"/>
      <c r="U15" s="507"/>
      <c r="V15" s="508"/>
      <c r="W15" s="509" t="s">
        <v>149</v>
      </c>
      <c r="X15" s="405"/>
      <c r="Y15" s="405"/>
      <c r="Z15" s="405"/>
      <c r="AA15" s="405"/>
      <c r="AB15" s="406"/>
      <c r="AC15" s="372">
        <v>70092</v>
      </c>
      <c r="AD15" s="373"/>
      <c r="AE15" s="373"/>
      <c r="AF15" s="373"/>
      <c r="AG15" s="374"/>
      <c r="AH15" s="372">
        <v>74224</v>
      </c>
      <c r="AI15" s="373"/>
      <c r="AJ15" s="373"/>
      <c r="AK15" s="373"/>
      <c r="AL15" s="432"/>
      <c r="AM15" s="476"/>
      <c r="AN15" s="376"/>
      <c r="AO15" s="376"/>
      <c r="AP15" s="376"/>
      <c r="AQ15" s="376"/>
      <c r="AR15" s="376"/>
      <c r="AS15" s="376"/>
      <c r="AT15" s="377"/>
      <c r="AU15" s="477"/>
      <c r="AV15" s="478"/>
      <c r="AW15" s="478"/>
      <c r="AX15" s="478"/>
      <c r="AY15" s="445" t="s">
        <v>150</v>
      </c>
      <c r="AZ15" s="446"/>
      <c r="BA15" s="446"/>
      <c r="BB15" s="446"/>
      <c r="BC15" s="446"/>
      <c r="BD15" s="446"/>
      <c r="BE15" s="446"/>
      <c r="BF15" s="446"/>
      <c r="BG15" s="446"/>
      <c r="BH15" s="446"/>
      <c r="BI15" s="446"/>
      <c r="BJ15" s="446"/>
      <c r="BK15" s="446"/>
      <c r="BL15" s="446"/>
      <c r="BM15" s="447"/>
      <c r="BN15" s="448">
        <v>117850805</v>
      </c>
      <c r="BO15" s="449"/>
      <c r="BP15" s="449"/>
      <c r="BQ15" s="449"/>
      <c r="BR15" s="449"/>
      <c r="BS15" s="449"/>
      <c r="BT15" s="449"/>
      <c r="BU15" s="450"/>
      <c r="BV15" s="448">
        <v>113553367</v>
      </c>
      <c r="BW15" s="449"/>
      <c r="BX15" s="449"/>
      <c r="BY15" s="449"/>
      <c r="BZ15" s="449"/>
      <c r="CA15" s="449"/>
      <c r="CB15" s="449"/>
      <c r="CC15" s="450"/>
      <c r="CD15" s="519" t="s">
        <v>151</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152</v>
      </c>
      <c r="M16" s="494"/>
      <c r="N16" s="494"/>
      <c r="O16" s="494"/>
      <c r="P16" s="494"/>
      <c r="Q16" s="495"/>
      <c r="R16" s="496" t="s">
        <v>153</v>
      </c>
      <c r="S16" s="497"/>
      <c r="T16" s="497"/>
      <c r="U16" s="497"/>
      <c r="V16" s="498"/>
      <c r="W16" s="510"/>
      <c r="X16" s="408"/>
      <c r="Y16" s="408"/>
      <c r="Z16" s="408"/>
      <c r="AA16" s="408"/>
      <c r="AB16" s="409"/>
      <c r="AC16" s="499">
        <v>22.6</v>
      </c>
      <c r="AD16" s="500"/>
      <c r="AE16" s="500"/>
      <c r="AF16" s="500"/>
      <c r="AG16" s="501"/>
      <c r="AH16" s="499">
        <v>24.4</v>
      </c>
      <c r="AI16" s="500"/>
      <c r="AJ16" s="500"/>
      <c r="AK16" s="500"/>
      <c r="AL16" s="502"/>
      <c r="AM16" s="476"/>
      <c r="AN16" s="376"/>
      <c r="AO16" s="376"/>
      <c r="AP16" s="376"/>
      <c r="AQ16" s="376"/>
      <c r="AR16" s="376"/>
      <c r="AS16" s="376"/>
      <c r="AT16" s="377"/>
      <c r="AU16" s="477"/>
      <c r="AV16" s="478"/>
      <c r="AW16" s="478"/>
      <c r="AX16" s="478"/>
      <c r="AY16" s="433" t="s">
        <v>154</v>
      </c>
      <c r="AZ16" s="434"/>
      <c r="BA16" s="434"/>
      <c r="BB16" s="434"/>
      <c r="BC16" s="434"/>
      <c r="BD16" s="434"/>
      <c r="BE16" s="434"/>
      <c r="BF16" s="434"/>
      <c r="BG16" s="434"/>
      <c r="BH16" s="434"/>
      <c r="BI16" s="434"/>
      <c r="BJ16" s="434"/>
      <c r="BK16" s="434"/>
      <c r="BL16" s="434"/>
      <c r="BM16" s="435"/>
      <c r="BN16" s="419">
        <v>140407360</v>
      </c>
      <c r="BO16" s="420"/>
      <c r="BP16" s="420"/>
      <c r="BQ16" s="420"/>
      <c r="BR16" s="420"/>
      <c r="BS16" s="420"/>
      <c r="BT16" s="420"/>
      <c r="BU16" s="421"/>
      <c r="BV16" s="419">
        <v>136771575</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155</v>
      </c>
      <c r="N17" s="513"/>
      <c r="O17" s="513"/>
      <c r="P17" s="513"/>
      <c r="Q17" s="514"/>
      <c r="R17" s="496" t="s">
        <v>156</v>
      </c>
      <c r="S17" s="497"/>
      <c r="T17" s="497"/>
      <c r="U17" s="497"/>
      <c r="V17" s="498"/>
      <c r="W17" s="509" t="s">
        <v>157</v>
      </c>
      <c r="X17" s="405"/>
      <c r="Y17" s="405"/>
      <c r="Z17" s="405"/>
      <c r="AA17" s="405"/>
      <c r="AB17" s="406"/>
      <c r="AC17" s="372">
        <v>238594</v>
      </c>
      <c r="AD17" s="373"/>
      <c r="AE17" s="373"/>
      <c r="AF17" s="373"/>
      <c r="AG17" s="374"/>
      <c r="AH17" s="372">
        <v>227592</v>
      </c>
      <c r="AI17" s="373"/>
      <c r="AJ17" s="373"/>
      <c r="AK17" s="373"/>
      <c r="AL17" s="432"/>
      <c r="AM17" s="476"/>
      <c r="AN17" s="376"/>
      <c r="AO17" s="376"/>
      <c r="AP17" s="376"/>
      <c r="AQ17" s="376"/>
      <c r="AR17" s="376"/>
      <c r="AS17" s="376"/>
      <c r="AT17" s="377"/>
      <c r="AU17" s="477"/>
      <c r="AV17" s="478"/>
      <c r="AW17" s="478"/>
      <c r="AX17" s="478"/>
      <c r="AY17" s="433" t="s">
        <v>158</v>
      </c>
      <c r="AZ17" s="434"/>
      <c r="BA17" s="434"/>
      <c r="BB17" s="434"/>
      <c r="BC17" s="434"/>
      <c r="BD17" s="434"/>
      <c r="BE17" s="434"/>
      <c r="BF17" s="434"/>
      <c r="BG17" s="434"/>
      <c r="BH17" s="434"/>
      <c r="BI17" s="434"/>
      <c r="BJ17" s="434"/>
      <c r="BK17" s="434"/>
      <c r="BL17" s="434"/>
      <c r="BM17" s="435"/>
      <c r="BN17" s="419">
        <v>146142462</v>
      </c>
      <c r="BO17" s="420"/>
      <c r="BP17" s="420"/>
      <c r="BQ17" s="420"/>
      <c r="BR17" s="420"/>
      <c r="BS17" s="420"/>
      <c r="BT17" s="420"/>
      <c r="BU17" s="421"/>
      <c r="BV17" s="419">
        <v>140809079</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159</v>
      </c>
      <c r="C18" s="470"/>
      <c r="D18" s="470"/>
      <c r="E18" s="471"/>
      <c r="F18" s="471"/>
      <c r="G18" s="471"/>
      <c r="H18" s="471"/>
      <c r="I18" s="471"/>
      <c r="J18" s="471"/>
      <c r="K18" s="471"/>
      <c r="L18" s="472">
        <v>328.91</v>
      </c>
      <c r="M18" s="472"/>
      <c r="N18" s="472"/>
      <c r="O18" s="472"/>
      <c r="P18" s="472"/>
      <c r="Q18" s="472"/>
      <c r="R18" s="473"/>
      <c r="S18" s="473"/>
      <c r="T18" s="473"/>
      <c r="U18" s="473"/>
      <c r="V18" s="474"/>
      <c r="W18" s="490"/>
      <c r="X18" s="491"/>
      <c r="Y18" s="491"/>
      <c r="Z18" s="491"/>
      <c r="AA18" s="491"/>
      <c r="AB18" s="515"/>
      <c r="AC18" s="389">
        <v>76.8</v>
      </c>
      <c r="AD18" s="390"/>
      <c r="AE18" s="390"/>
      <c r="AF18" s="390"/>
      <c r="AG18" s="475"/>
      <c r="AH18" s="389">
        <v>74.900000000000006</v>
      </c>
      <c r="AI18" s="390"/>
      <c r="AJ18" s="390"/>
      <c r="AK18" s="390"/>
      <c r="AL18" s="391"/>
      <c r="AM18" s="476"/>
      <c r="AN18" s="376"/>
      <c r="AO18" s="376"/>
      <c r="AP18" s="376"/>
      <c r="AQ18" s="376"/>
      <c r="AR18" s="376"/>
      <c r="AS18" s="376"/>
      <c r="AT18" s="377"/>
      <c r="AU18" s="477"/>
      <c r="AV18" s="478"/>
      <c r="AW18" s="478"/>
      <c r="AX18" s="478"/>
      <c r="AY18" s="433" t="s">
        <v>160</v>
      </c>
      <c r="AZ18" s="434"/>
      <c r="BA18" s="434"/>
      <c r="BB18" s="434"/>
      <c r="BC18" s="434"/>
      <c r="BD18" s="434"/>
      <c r="BE18" s="434"/>
      <c r="BF18" s="434"/>
      <c r="BG18" s="434"/>
      <c r="BH18" s="434"/>
      <c r="BI18" s="434"/>
      <c r="BJ18" s="434"/>
      <c r="BK18" s="434"/>
      <c r="BL18" s="434"/>
      <c r="BM18" s="435"/>
      <c r="BN18" s="419">
        <v>181892985</v>
      </c>
      <c r="BO18" s="420"/>
      <c r="BP18" s="420"/>
      <c r="BQ18" s="420"/>
      <c r="BR18" s="420"/>
      <c r="BS18" s="420"/>
      <c r="BT18" s="420"/>
      <c r="BU18" s="421"/>
      <c r="BV18" s="419">
        <v>175475156</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161</v>
      </c>
      <c r="C19" s="470"/>
      <c r="D19" s="470"/>
      <c r="E19" s="471"/>
      <c r="F19" s="471"/>
      <c r="G19" s="471"/>
      <c r="H19" s="471"/>
      <c r="I19" s="471"/>
      <c r="J19" s="471"/>
      <c r="K19" s="471"/>
      <c r="L19" s="479">
        <v>2206</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162</v>
      </c>
      <c r="AZ19" s="434"/>
      <c r="BA19" s="434"/>
      <c r="BB19" s="434"/>
      <c r="BC19" s="434"/>
      <c r="BD19" s="434"/>
      <c r="BE19" s="434"/>
      <c r="BF19" s="434"/>
      <c r="BG19" s="434"/>
      <c r="BH19" s="434"/>
      <c r="BI19" s="434"/>
      <c r="BJ19" s="434"/>
      <c r="BK19" s="434"/>
      <c r="BL19" s="434"/>
      <c r="BM19" s="435"/>
      <c r="BN19" s="419">
        <v>230830636</v>
      </c>
      <c r="BO19" s="420"/>
      <c r="BP19" s="420"/>
      <c r="BQ19" s="420"/>
      <c r="BR19" s="420"/>
      <c r="BS19" s="420"/>
      <c r="BT19" s="420"/>
      <c r="BU19" s="421"/>
      <c r="BV19" s="419">
        <v>212432020</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163</v>
      </c>
      <c r="C20" s="470"/>
      <c r="D20" s="470"/>
      <c r="E20" s="471"/>
      <c r="F20" s="471"/>
      <c r="G20" s="471"/>
      <c r="H20" s="471"/>
      <c r="I20" s="471"/>
      <c r="J20" s="471"/>
      <c r="K20" s="471"/>
      <c r="L20" s="479">
        <v>332770</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164</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165</v>
      </c>
      <c r="C22" s="396"/>
      <c r="D22" s="397"/>
      <c r="E22" s="404" t="s">
        <v>1</v>
      </c>
      <c r="F22" s="405"/>
      <c r="G22" s="405"/>
      <c r="H22" s="405"/>
      <c r="I22" s="405"/>
      <c r="J22" s="405"/>
      <c r="K22" s="406"/>
      <c r="L22" s="404" t="s">
        <v>166</v>
      </c>
      <c r="M22" s="405"/>
      <c r="N22" s="405"/>
      <c r="O22" s="405"/>
      <c r="P22" s="406"/>
      <c r="Q22" s="410" t="s">
        <v>167</v>
      </c>
      <c r="R22" s="411"/>
      <c r="S22" s="411"/>
      <c r="T22" s="411"/>
      <c r="U22" s="411"/>
      <c r="V22" s="412"/>
      <c r="W22" s="461" t="s">
        <v>168</v>
      </c>
      <c r="X22" s="396"/>
      <c r="Y22" s="397"/>
      <c r="Z22" s="404" t="s">
        <v>1</v>
      </c>
      <c r="AA22" s="405"/>
      <c r="AB22" s="405"/>
      <c r="AC22" s="405"/>
      <c r="AD22" s="405"/>
      <c r="AE22" s="405"/>
      <c r="AF22" s="405"/>
      <c r="AG22" s="406"/>
      <c r="AH22" s="422" t="s">
        <v>169</v>
      </c>
      <c r="AI22" s="405"/>
      <c r="AJ22" s="405"/>
      <c r="AK22" s="405"/>
      <c r="AL22" s="406"/>
      <c r="AM22" s="422" t="s">
        <v>170</v>
      </c>
      <c r="AN22" s="423"/>
      <c r="AO22" s="423"/>
      <c r="AP22" s="423"/>
      <c r="AQ22" s="423"/>
      <c r="AR22" s="424"/>
      <c r="AS22" s="410" t="s">
        <v>167</v>
      </c>
      <c r="AT22" s="411"/>
      <c r="AU22" s="411"/>
      <c r="AV22" s="411"/>
      <c r="AW22" s="411"/>
      <c r="AX22" s="428"/>
      <c r="AY22" s="445" t="s">
        <v>171</v>
      </c>
      <c r="AZ22" s="446"/>
      <c r="BA22" s="446"/>
      <c r="BB22" s="446"/>
      <c r="BC22" s="446"/>
      <c r="BD22" s="446"/>
      <c r="BE22" s="446"/>
      <c r="BF22" s="446"/>
      <c r="BG22" s="446"/>
      <c r="BH22" s="446"/>
      <c r="BI22" s="446"/>
      <c r="BJ22" s="446"/>
      <c r="BK22" s="446"/>
      <c r="BL22" s="446"/>
      <c r="BM22" s="447"/>
      <c r="BN22" s="448">
        <v>265220373</v>
      </c>
      <c r="BO22" s="449"/>
      <c r="BP22" s="449"/>
      <c r="BQ22" s="449"/>
      <c r="BR22" s="449"/>
      <c r="BS22" s="449"/>
      <c r="BT22" s="449"/>
      <c r="BU22" s="450"/>
      <c r="BV22" s="448">
        <v>274385848</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172</v>
      </c>
      <c r="AZ23" s="434"/>
      <c r="BA23" s="434"/>
      <c r="BB23" s="434"/>
      <c r="BC23" s="434"/>
      <c r="BD23" s="434"/>
      <c r="BE23" s="434"/>
      <c r="BF23" s="434"/>
      <c r="BG23" s="434"/>
      <c r="BH23" s="434"/>
      <c r="BI23" s="434"/>
      <c r="BJ23" s="434"/>
      <c r="BK23" s="434"/>
      <c r="BL23" s="434"/>
      <c r="BM23" s="435"/>
      <c r="BN23" s="419">
        <v>53057550</v>
      </c>
      <c r="BO23" s="420"/>
      <c r="BP23" s="420"/>
      <c r="BQ23" s="420"/>
      <c r="BR23" s="420"/>
      <c r="BS23" s="420"/>
      <c r="BT23" s="420"/>
      <c r="BU23" s="421"/>
      <c r="BV23" s="419">
        <v>59207563</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173</v>
      </c>
      <c r="F24" s="376"/>
      <c r="G24" s="376"/>
      <c r="H24" s="376"/>
      <c r="I24" s="376"/>
      <c r="J24" s="376"/>
      <c r="K24" s="377"/>
      <c r="L24" s="372">
        <v>1</v>
      </c>
      <c r="M24" s="373"/>
      <c r="N24" s="373"/>
      <c r="O24" s="373"/>
      <c r="P24" s="374"/>
      <c r="Q24" s="372">
        <v>11420</v>
      </c>
      <c r="R24" s="373"/>
      <c r="S24" s="373"/>
      <c r="T24" s="373"/>
      <c r="U24" s="373"/>
      <c r="V24" s="374"/>
      <c r="W24" s="462"/>
      <c r="X24" s="399"/>
      <c r="Y24" s="400"/>
      <c r="Z24" s="375" t="s">
        <v>174</v>
      </c>
      <c r="AA24" s="376"/>
      <c r="AB24" s="376"/>
      <c r="AC24" s="376"/>
      <c r="AD24" s="376"/>
      <c r="AE24" s="376"/>
      <c r="AF24" s="376"/>
      <c r="AG24" s="377"/>
      <c r="AH24" s="372">
        <v>4575</v>
      </c>
      <c r="AI24" s="373"/>
      <c r="AJ24" s="373"/>
      <c r="AK24" s="373"/>
      <c r="AL24" s="374"/>
      <c r="AM24" s="372">
        <v>14008650</v>
      </c>
      <c r="AN24" s="373"/>
      <c r="AO24" s="373"/>
      <c r="AP24" s="373"/>
      <c r="AQ24" s="373"/>
      <c r="AR24" s="374"/>
      <c r="AS24" s="372">
        <v>3062</v>
      </c>
      <c r="AT24" s="373"/>
      <c r="AU24" s="373"/>
      <c r="AV24" s="373"/>
      <c r="AW24" s="373"/>
      <c r="AX24" s="432"/>
      <c r="AY24" s="392" t="s">
        <v>175</v>
      </c>
      <c r="AZ24" s="393"/>
      <c r="BA24" s="393"/>
      <c r="BB24" s="393"/>
      <c r="BC24" s="393"/>
      <c r="BD24" s="393"/>
      <c r="BE24" s="393"/>
      <c r="BF24" s="393"/>
      <c r="BG24" s="393"/>
      <c r="BH24" s="393"/>
      <c r="BI24" s="393"/>
      <c r="BJ24" s="393"/>
      <c r="BK24" s="393"/>
      <c r="BL24" s="393"/>
      <c r="BM24" s="394"/>
      <c r="BN24" s="419">
        <v>113236043</v>
      </c>
      <c r="BO24" s="420"/>
      <c r="BP24" s="420"/>
      <c r="BQ24" s="420"/>
      <c r="BR24" s="420"/>
      <c r="BS24" s="420"/>
      <c r="BT24" s="420"/>
      <c r="BU24" s="421"/>
      <c r="BV24" s="419">
        <v>121632504</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176</v>
      </c>
      <c r="F25" s="376"/>
      <c r="G25" s="376"/>
      <c r="H25" s="376"/>
      <c r="I25" s="376"/>
      <c r="J25" s="376"/>
      <c r="K25" s="377"/>
      <c r="L25" s="372">
        <v>3</v>
      </c>
      <c r="M25" s="373"/>
      <c r="N25" s="373"/>
      <c r="O25" s="373"/>
      <c r="P25" s="374"/>
      <c r="Q25" s="372">
        <v>9350</v>
      </c>
      <c r="R25" s="373"/>
      <c r="S25" s="373"/>
      <c r="T25" s="373"/>
      <c r="U25" s="373"/>
      <c r="V25" s="374"/>
      <c r="W25" s="462"/>
      <c r="X25" s="399"/>
      <c r="Y25" s="400"/>
      <c r="Z25" s="375" t="s">
        <v>177</v>
      </c>
      <c r="AA25" s="376"/>
      <c r="AB25" s="376"/>
      <c r="AC25" s="376"/>
      <c r="AD25" s="376"/>
      <c r="AE25" s="376"/>
      <c r="AF25" s="376"/>
      <c r="AG25" s="377"/>
      <c r="AH25" s="372">
        <v>744</v>
      </c>
      <c r="AI25" s="373"/>
      <c r="AJ25" s="373"/>
      <c r="AK25" s="373"/>
      <c r="AL25" s="374"/>
      <c r="AM25" s="372">
        <v>2337648</v>
      </c>
      <c r="AN25" s="373"/>
      <c r="AO25" s="373"/>
      <c r="AP25" s="373"/>
      <c r="AQ25" s="373"/>
      <c r="AR25" s="374"/>
      <c r="AS25" s="372">
        <v>3142</v>
      </c>
      <c r="AT25" s="373"/>
      <c r="AU25" s="373"/>
      <c r="AV25" s="373"/>
      <c r="AW25" s="373"/>
      <c r="AX25" s="432"/>
      <c r="AY25" s="445" t="s">
        <v>178</v>
      </c>
      <c r="AZ25" s="446"/>
      <c r="BA25" s="446"/>
      <c r="BB25" s="446"/>
      <c r="BC25" s="446"/>
      <c r="BD25" s="446"/>
      <c r="BE25" s="446"/>
      <c r="BF25" s="446"/>
      <c r="BG25" s="446"/>
      <c r="BH25" s="446"/>
      <c r="BI25" s="446"/>
      <c r="BJ25" s="446"/>
      <c r="BK25" s="446"/>
      <c r="BL25" s="446"/>
      <c r="BM25" s="447"/>
      <c r="BN25" s="448">
        <v>39311550</v>
      </c>
      <c r="BO25" s="449"/>
      <c r="BP25" s="449"/>
      <c r="BQ25" s="449"/>
      <c r="BR25" s="449"/>
      <c r="BS25" s="449"/>
      <c r="BT25" s="449"/>
      <c r="BU25" s="450"/>
      <c r="BV25" s="448">
        <v>37545615</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179</v>
      </c>
      <c r="F26" s="376"/>
      <c r="G26" s="376"/>
      <c r="H26" s="376"/>
      <c r="I26" s="376"/>
      <c r="J26" s="376"/>
      <c r="K26" s="377"/>
      <c r="L26" s="372">
        <v>1</v>
      </c>
      <c r="M26" s="373"/>
      <c r="N26" s="373"/>
      <c r="O26" s="373"/>
      <c r="P26" s="374"/>
      <c r="Q26" s="372">
        <v>8040</v>
      </c>
      <c r="R26" s="373"/>
      <c r="S26" s="373"/>
      <c r="T26" s="373"/>
      <c r="U26" s="373"/>
      <c r="V26" s="374"/>
      <c r="W26" s="462"/>
      <c r="X26" s="399"/>
      <c r="Y26" s="400"/>
      <c r="Z26" s="375" t="s">
        <v>180</v>
      </c>
      <c r="AA26" s="430"/>
      <c r="AB26" s="430"/>
      <c r="AC26" s="430"/>
      <c r="AD26" s="430"/>
      <c r="AE26" s="430"/>
      <c r="AF26" s="430"/>
      <c r="AG26" s="431"/>
      <c r="AH26" s="372">
        <v>301</v>
      </c>
      <c r="AI26" s="373"/>
      <c r="AJ26" s="373"/>
      <c r="AK26" s="373"/>
      <c r="AL26" s="374"/>
      <c r="AM26" s="372">
        <v>915642</v>
      </c>
      <c r="AN26" s="373"/>
      <c r="AO26" s="373"/>
      <c r="AP26" s="373"/>
      <c r="AQ26" s="373"/>
      <c r="AR26" s="374"/>
      <c r="AS26" s="372">
        <v>3042</v>
      </c>
      <c r="AT26" s="373"/>
      <c r="AU26" s="373"/>
      <c r="AV26" s="373"/>
      <c r="AW26" s="373"/>
      <c r="AX26" s="432"/>
      <c r="AY26" s="459" t="s">
        <v>181</v>
      </c>
      <c r="AZ26" s="379"/>
      <c r="BA26" s="379"/>
      <c r="BB26" s="379"/>
      <c r="BC26" s="379"/>
      <c r="BD26" s="379"/>
      <c r="BE26" s="379"/>
      <c r="BF26" s="379"/>
      <c r="BG26" s="379"/>
      <c r="BH26" s="379"/>
      <c r="BI26" s="379"/>
      <c r="BJ26" s="379"/>
      <c r="BK26" s="379"/>
      <c r="BL26" s="379"/>
      <c r="BM26" s="460"/>
      <c r="BN26" s="419">
        <v>1156260</v>
      </c>
      <c r="BO26" s="420"/>
      <c r="BP26" s="420"/>
      <c r="BQ26" s="420"/>
      <c r="BR26" s="420"/>
      <c r="BS26" s="420"/>
      <c r="BT26" s="420"/>
      <c r="BU26" s="421"/>
      <c r="BV26" s="419">
        <v>1190254</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182</v>
      </c>
      <c r="F27" s="376"/>
      <c r="G27" s="376"/>
      <c r="H27" s="376"/>
      <c r="I27" s="376"/>
      <c r="J27" s="376"/>
      <c r="K27" s="377"/>
      <c r="L27" s="372">
        <v>1</v>
      </c>
      <c r="M27" s="373"/>
      <c r="N27" s="373"/>
      <c r="O27" s="373"/>
      <c r="P27" s="374"/>
      <c r="Q27" s="372">
        <v>7790</v>
      </c>
      <c r="R27" s="373"/>
      <c r="S27" s="373"/>
      <c r="T27" s="373"/>
      <c r="U27" s="373"/>
      <c r="V27" s="374"/>
      <c r="W27" s="462"/>
      <c r="X27" s="399"/>
      <c r="Y27" s="400"/>
      <c r="Z27" s="375" t="s">
        <v>183</v>
      </c>
      <c r="AA27" s="376"/>
      <c r="AB27" s="376"/>
      <c r="AC27" s="376"/>
      <c r="AD27" s="376"/>
      <c r="AE27" s="376"/>
      <c r="AF27" s="376"/>
      <c r="AG27" s="377"/>
      <c r="AH27" s="372">
        <v>2959</v>
      </c>
      <c r="AI27" s="373"/>
      <c r="AJ27" s="373"/>
      <c r="AK27" s="373"/>
      <c r="AL27" s="374"/>
      <c r="AM27" s="372">
        <v>9753525</v>
      </c>
      <c r="AN27" s="373"/>
      <c r="AO27" s="373"/>
      <c r="AP27" s="373"/>
      <c r="AQ27" s="373"/>
      <c r="AR27" s="374"/>
      <c r="AS27" s="372">
        <v>3296</v>
      </c>
      <c r="AT27" s="373"/>
      <c r="AU27" s="373"/>
      <c r="AV27" s="373"/>
      <c r="AW27" s="373"/>
      <c r="AX27" s="432"/>
      <c r="AY27" s="456" t="s">
        <v>184</v>
      </c>
      <c r="AZ27" s="457"/>
      <c r="BA27" s="457"/>
      <c r="BB27" s="457"/>
      <c r="BC27" s="457"/>
      <c r="BD27" s="457"/>
      <c r="BE27" s="457"/>
      <c r="BF27" s="457"/>
      <c r="BG27" s="457"/>
      <c r="BH27" s="457"/>
      <c r="BI27" s="457"/>
      <c r="BJ27" s="457"/>
      <c r="BK27" s="457"/>
      <c r="BL27" s="457"/>
      <c r="BM27" s="458"/>
      <c r="BN27" s="453">
        <v>2000000</v>
      </c>
      <c r="BO27" s="454"/>
      <c r="BP27" s="454"/>
      <c r="BQ27" s="454"/>
      <c r="BR27" s="454"/>
      <c r="BS27" s="454"/>
      <c r="BT27" s="454"/>
      <c r="BU27" s="455"/>
      <c r="BV27" s="453">
        <v>2000000</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185</v>
      </c>
      <c r="F28" s="376"/>
      <c r="G28" s="376"/>
      <c r="H28" s="376"/>
      <c r="I28" s="376"/>
      <c r="J28" s="376"/>
      <c r="K28" s="377"/>
      <c r="L28" s="372">
        <v>1</v>
      </c>
      <c r="M28" s="373"/>
      <c r="N28" s="373"/>
      <c r="O28" s="373"/>
      <c r="P28" s="374"/>
      <c r="Q28" s="372">
        <v>7130</v>
      </c>
      <c r="R28" s="373"/>
      <c r="S28" s="373"/>
      <c r="T28" s="373"/>
      <c r="U28" s="373"/>
      <c r="V28" s="374"/>
      <c r="W28" s="462"/>
      <c r="X28" s="399"/>
      <c r="Y28" s="400"/>
      <c r="Z28" s="375" t="s">
        <v>186</v>
      </c>
      <c r="AA28" s="376"/>
      <c r="AB28" s="376"/>
      <c r="AC28" s="376"/>
      <c r="AD28" s="376"/>
      <c r="AE28" s="376"/>
      <c r="AF28" s="376"/>
      <c r="AG28" s="377"/>
      <c r="AH28" s="372">
        <v>210</v>
      </c>
      <c r="AI28" s="373"/>
      <c r="AJ28" s="373"/>
      <c r="AK28" s="373"/>
      <c r="AL28" s="374"/>
      <c r="AM28" s="372">
        <v>548100</v>
      </c>
      <c r="AN28" s="373"/>
      <c r="AO28" s="373"/>
      <c r="AP28" s="373"/>
      <c r="AQ28" s="373"/>
      <c r="AR28" s="374"/>
      <c r="AS28" s="372">
        <v>2610</v>
      </c>
      <c r="AT28" s="373"/>
      <c r="AU28" s="373"/>
      <c r="AV28" s="373"/>
      <c r="AW28" s="373"/>
      <c r="AX28" s="432"/>
      <c r="AY28" s="436" t="s">
        <v>187</v>
      </c>
      <c r="AZ28" s="437"/>
      <c r="BA28" s="437"/>
      <c r="BB28" s="438"/>
      <c r="BC28" s="445" t="s">
        <v>50</v>
      </c>
      <c r="BD28" s="446"/>
      <c r="BE28" s="446"/>
      <c r="BF28" s="446"/>
      <c r="BG28" s="446"/>
      <c r="BH28" s="446"/>
      <c r="BI28" s="446"/>
      <c r="BJ28" s="446"/>
      <c r="BK28" s="446"/>
      <c r="BL28" s="446"/>
      <c r="BM28" s="447"/>
      <c r="BN28" s="448">
        <v>20840635</v>
      </c>
      <c r="BO28" s="449"/>
      <c r="BP28" s="449"/>
      <c r="BQ28" s="449"/>
      <c r="BR28" s="449"/>
      <c r="BS28" s="449"/>
      <c r="BT28" s="449"/>
      <c r="BU28" s="450"/>
      <c r="BV28" s="448">
        <v>16034140</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188</v>
      </c>
      <c r="F29" s="376"/>
      <c r="G29" s="376"/>
      <c r="H29" s="376"/>
      <c r="I29" s="376"/>
      <c r="J29" s="376"/>
      <c r="K29" s="377"/>
      <c r="L29" s="372">
        <v>44</v>
      </c>
      <c r="M29" s="373"/>
      <c r="N29" s="373"/>
      <c r="O29" s="373"/>
      <c r="P29" s="374"/>
      <c r="Q29" s="372">
        <v>6700</v>
      </c>
      <c r="R29" s="373"/>
      <c r="S29" s="373"/>
      <c r="T29" s="373"/>
      <c r="U29" s="373"/>
      <c r="V29" s="374"/>
      <c r="W29" s="463"/>
      <c r="X29" s="464"/>
      <c r="Y29" s="465"/>
      <c r="Z29" s="375" t="s">
        <v>189</v>
      </c>
      <c r="AA29" s="376"/>
      <c r="AB29" s="376"/>
      <c r="AC29" s="376"/>
      <c r="AD29" s="376"/>
      <c r="AE29" s="376"/>
      <c r="AF29" s="376"/>
      <c r="AG29" s="377"/>
      <c r="AH29" s="372">
        <v>7744</v>
      </c>
      <c r="AI29" s="373"/>
      <c r="AJ29" s="373"/>
      <c r="AK29" s="373"/>
      <c r="AL29" s="374"/>
      <c r="AM29" s="372">
        <v>24310275</v>
      </c>
      <c r="AN29" s="373"/>
      <c r="AO29" s="373"/>
      <c r="AP29" s="373"/>
      <c r="AQ29" s="373"/>
      <c r="AR29" s="374"/>
      <c r="AS29" s="372">
        <v>3139</v>
      </c>
      <c r="AT29" s="373"/>
      <c r="AU29" s="373"/>
      <c r="AV29" s="373"/>
      <c r="AW29" s="373"/>
      <c r="AX29" s="432"/>
      <c r="AY29" s="439"/>
      <c r="AZ29" s="440"/>
      <c r="BA29" s="440"/>
      <c r="BB29" s="441"/>
      <c r="BC29" s="433" t="s">
        <v>190</v>
      </c>
      <c r="BD29" s="434"/>
      <c r="BE29" s="434"/>
      <c r="BF29" s="434"/>
      <c r="BG29" s="434"/>
      <c r="BH29" s="434"/>
      <c r="BI29" s="434"/>
      <c r="BJ29" s="434"/>
      <c r="BK29" s="434"/>
      <c r="BL29" s="434"/>
      <c r="BM29" s="435"/>
      <c r="BN29" s="419">
        <v>478903</v>
      </c>
      <c r="BO29" s="420"/>
      <c r="BP29" s="420"/>
      <c r="BQ29" s="420"/>
      <c r="BR29" s="420"/>
      <c r="BS29" s="420"/>
      <c r="BT29" s="420"/>
      <c r="BU29" s="421"/>
      <c r="BV29" s="419">
        <v>458409</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191</v>
      </c>
      <c r="X30" s="387"/>
      <c r="Y30" s="387"/>
      <c r="Z30" s="387"/>
      <c r="AA30" s="387"/>
      <c r="AB30" s="387"/>
      <c r="AC30" s="387"/>
      <c r="AD30" s="387"/>
      <c r="AE30" s="387"/>
      <c r="AF30" s="387"/>
      <c r="AG30" s="388"/>
      <c r="AH30" s="389">
        <v>98.8</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18660785</v>
      </c>
      <c r="BO30" s="454"/>
      <c r="BP30" s="454"/>
      <c r="BQ30" s="454"/>
      <c r="BR30" s="454"/>
      <c r="BS30" s="454"/>
      <c r="BT30" s="454"/>
      <c r="BU30" s="455"/>
      <c r="BV30" s="453">
        <v>7572723</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192</v>
      </c>
      <c r="D32" s="378"/>
      <c r="E32" s="378"/>
      <c r="F32" s="378"/>
      <c r="G32" s="378"/>
      <c r="H32" s="378"/>
      <c r="I32" s="378"/>
      <c r="J32" s="378"/>
      <c r="K32" s="378"/>
      <c r="L32" s="378"/>
      <c r="M32" s="378"/>
      <c r="N32" s="378"/>
      <c r="O32" s="378"/>
      <c r="P32" s="378"/>
      <c r="Q32" s="378"/>
      <c r="R32" s="378"/>
      <c r="S32" s="378"/>
      <c r="U32" s="379" t="s">
        <v>193</v>
      </c>
      <c r="V32" s="379"/>
      <c r="W32" s="379"/>
      <c r="X32" s="379"/>
      <c r="Y32" s="379"/>
      <c r="Z32" s="379"/>
      <c r="AA32" s="379"/>
      <c r="AB32" s="379"/>
      <c r="AC32" s="379"/>
      <c r="AD32" s="379"/>
      <c r="AE32" s="379"/>
      <c r="AF32" s="379"/>
      <c r="AG32" s="379"/>
      <c r="AH32" s="379"/>
      <c r="AI32" s="379"/>
      <c r="AJ32" s="379"/>
      <c r="AK32" s="379"/>
      <c r="AM32" s="379" t="s">
        <v>194</v>
      </c>
      <c r="AN32" s="379"/>
      <c r="AO32" s="379"/>
      <c r="AP32" s="379"/>
      <c r="AQ32" s="379"/>
      <c r="AR32" s="379"/>
      <c r="AS32" s="379"/>
      <c r="AT32" s="379"/>
      <c r="AU32" s="379"/>
      <c r="AV32" s="379"/>
      <c r="AW32" s="379"/>
      <c r="AX32" s="379"/>
      <c r="AY32" s="379"/>
      <c r="AZ32" s="379"/>
      <c r="BA32" s="379"/>
      <c r="BB32" s="379"/>
      <c r="BC32" s="379"/>
      <c r="BE32" s="379" t="s">
        <v>195</v>
      </c>
      <c r="BF32" s="379"/>
      <c r="BG32" s="379"/>
      <c r="BH32" s="379"/>
      <c r="BI32" s="379"/>
      <c r="BJ32" s="379"/>
      <c r="BK32" s="379"/>
      <c r="BL32" s="379"/>
      <c r="BM32" s="379"/>
      <c r="BN32" s="379"/>
      <c r="BO32" s="379"/>
      <c r="BP32" s="379"/>
      <c r="BQ32" s="379"/>
      <c r="BR32" s="379"/>
      <c r="BS32" s="379"/>
      <c r="BT32" s="379"/>
      <c r="BU32" s="379"/>
      <c r="BW32" s="379" t="s">
        <v>196</v>
      </c>
      <c r="BX32" s="379"/>
      <c r="BY32" s="379"/>
      <c r="BZ32" s="379"/>
      <c r="CA32" s="379"/>
      <c r="CB32" s="379"/>
      <c r="CC32" s="379"/>
      <c r="CD32" s="379"/>
      <c r="CE32" s="379"/>
      <c r="CF32" s="379"/>
      <c r="CG32" s="379"/>
      <c r="CH32" s="379"/>
      <c r="CI32" s="379"/>
      <c r="CJ32" s="379"/>
      <c r="CK32" s="379"/>
      <c r="CL32" s="379"/>
      <c r="CM32" s="379"/>
      <c r="CO32" s="379" t="s">
        <v>197</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198</v>
      </c>
      <c r="D33" s="371"/>
      <c r="E33" s="370" t="s">
        <v>199</v>
      </c>
      <c r="F33" s="370"/>
      <c r="G33" s="370"/>
      <c r="H33" s="370"/>
      <c r="I33" s="370"/>
      <c r="J33" s="370"/>
      <c r="K33" s="370"/>
      <c r="L33" s="370"/>
      <c r="M33" s="370"/>
      <c r="N33" s="370"/>
      <c r="O33" s="370"/>
      <c r="P33" s="370"/>
      <c r="Q33" s="370"/>
      <c r="R33" s="370"/>
      <c r="S33" s="370"/>
      <c r="T33" s="206"/>
      <c r="U33" s="371" t="s">
        <v>200</v>
      </c>
      <c r="V33" s="371"/>
      <c r="W33" s="370" t="s">
        <v>201</v>
      </c>
      <c r="X33" s="370"/>
      <c r="Y33" s="370"/>
      <c r="Z33" s="370"/>
      <c r="AA33" s="370"/>
      <c r="AB33" s="370"/>
      <c r="AC33" s="370"/>
      <c r="AD33" s="370"/>
      <c r="AE33" s="370"/>
      <c r="AF33" s="370"/>
      <c r="AG33" s="370"/>
      <c r="AH33" s="370"/>
      <c r="AI33" s="370"/>
      <c r="AJ33" s="370"/>
      <c r="AK33" s="370"/>
      <c r="AL33" s="206"/>
      <c r="AM33" s="371" t="s">
        <v>202</v>
      </c>
      <c r="AN33" s="371"/>
      <c r="AO33" s="370" t="s">
        <v>199</v>
      </c>
      <c r="AP33" s="370"/>
      <c r="AQ33" s="370"/>
      <c r="AR33" s="370"/>
      <c r="AS33" s="370"/>
      <c r="AT33" s="370"/>
      <c r="AU33" s="370"/>
      <c r="AV33" s="370"/>
      <c r="AW33" s="370"/>
      <c r="AX33" s="370"/>
      <c r="AY33" s="370"/>
      <c r="AZ33" s="370"/>
      <c r="BA33" s="370"/>
      <c r="BB33" s="370"/>
      <c r="BC33" s="370"/>
      <c r="BD33" s="207"/>
      <c r="BE33" s="370" t="s">
        <v>203</v>
      </c>
      <c r="BF33" s="370"/>
      <c r="BG33" s="370" t="s">
        <v>204</v>
      </c>
      <c r="BH33" s="370"/>
      <c r="BI33" s="370"/>
      <c r="BJ33" s="370"/>
      <c r="BK33" s="370"/>
      <c r="BL33" s="370"/>
      <c r="BM33" s="370"/>
      <c r="BN33" s="370"/>
      <c r="BO33" s="370"/>
      <c r="BP33" s="370"/>
      <c r="BQ33" s="370"/>
      <c r="BR33" s="370"/>
      <c r="BS33" s="370"/>
      <c r="BT33" s="370"/>
      <c r="BU33" s="370"/>
      <c r="BV33" s="207"/>
      <c r="BW33" s="371" t="s">
        <v>203</v>
      </c>
      <c r="BX33" s="371"/>
      <c r="BY33" s="370" t="s">
        <v>205</v>
      </c>
      <c r="BZ33" s="370"/>
      <c r="CA33" s="370"/>
      <c r="CB33" s="370"/>
      <c r="CC33" s="370"/>
      <c r="CD33" s="370"/>
      <c r="CE33" s="370"/>
      <c r="CF33" s="370"/>
      <c r="CG33" s="370"/>
      <c r="CH33" s="370"/>
      <c r="CI33" s="370"/>
      <c r="CJ33" s="370"/>
      <c r="CK33" s="370"/>
      <c r="CL33" s="370"/>
      <c r="CM33" s="370"/>
      <c r="CN33" s="206"/>
      <c r="CO33" s="371" t="s">
        <v>202</v>
      </c>
      <c r="CP33" s="371"/>
      <c r="CQ33" s="370" t="s">
        <v>206</v>
      </c>
      <c r="CR33" s="370"/>
      <c r="CS33" s="370"/>
      <c r="CT33" s="370"/>
      <c r="CU33" s="370"/>
      <c r="CV33" s="370"/>
      <c r="CW33" s="370"/>
      <c r="CX33" s="370"/>
      <c r="CY33" s="370"/>
      <c r="CZ33" s="370"/>
      <c r="DA33" s="370"/>
      <c r="DB33" s="370"/>
      <c r="DC33" s="370"/>
      <c r="DD33" s="370"/>
      <c r="DE33" s="370"/>
      <c r="DF33" s="206"/>
      <c r="DG33" s="369" t="s">
        <v>207</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6</v>
      </c>
      <c r="V34" s="367"/>
      <c r="W34" s="368" t="str">
        <f>IF('各会計、関係団体の財政状況及び健全化判断比率'!B28="","",'各会計、関係団体の財政状況及び健全化判断比率'!B28)</f>
        <v>国民健康保険事業特別会計（事業勘定）</v>
      </c>
      <c r="X34" s="368"/>
      <c r="Y34" s="368"/>
      <c r="Z34" s="368"/>
      <c r="AA34" s="368"/>
      <c r="AB34" s="368"/>
      <c r="AC34" s="368"/>
      <c r="AD34" s="368"/>
      <c r="AE34" s="368"/>
      <c r="AF34" s="368"/>
      <c r="AG34" s="368"/>
      <c r="AH34" s="368"/>
      <c r="AI34" s="368"/>
      <c r="AJ34" s="368"/>
      <c r="AK34" s="368"/>
      <c r="AL34" s="181"/>
      <c r="AM34" s="367">
        <f>IF(AO34="","",MAX(C34:D43,U34:V43)+1)</f>
        <v>11</v>
      </c>
      <c r="AN34" s="367"/>
      <c r="AO34" s="368" t="str">
        <f>IF('各会計、関係団体の財政状況及び健全化判断比率'!B33="","",'各会計、関係団体の財政状況及び健全化判断比率'!B33)</f>
        <v>下水道事業会計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t="str">
        <f>IF(BY34="","",MAX(C34:D43,U34:V43,AM34:AN43,BE34:BF43)+1)</f>
        <v/>
      </c>
      <c r="BX34" s="367"/>
      <c r="BY34" s="368" t="str">
        <f>IF('各会計、関係団体の財政状況及び健全化判断比率'!B68="","",'各会計、関係団体の財政状況及び健全化判断比率'!B68)</f>
        <v/>
      </c>
      <c r="BZ34" s="368"/>
      <c r="CA34" s="368"/>
      <c r="CB34" s="368"/>
      <c r="CC34" s="368"/>
      <c r="CD34" s="368"/>
      <c r="CE34" s="368"/>
      <c r="CF34" s="368"/>
      <c r="CG34" s="368"/>
      <c r="CH34" s="368"/>
      <c r="CI34" s="368"/>
      <c r="CJ34" s="368"/>
      <c r="CK34" s="368"/>
      <c r="CL34" s="368"/>
      <c r="CM34" s="368"/>
      <c r="CN34" s="181"/>
      <c r="CO34" s="367">
        <f>IF(CQ34="","",MAX(C34:D43,U34:V43,AM34:AN43,BE34:BF43,BW34:BX43)+1)</f>
        <v>13</v>
      </c>
      <c r="CP34" s="367"/>
      <c r="CQ34" s="368" t="str">
        <f>IF('各会計、関係団体の財政状況及び健全化判断比率'!BS7="","",'各会計、関係団体の財政状況及び健全化判断比率'!BS7)</f>
        <v>相模原市まち・みどり公社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〇</v>
      </c>
      <c r="DH34" s="365"/>
      <c r="DI34" s="208"/>
    </row>
    <row r="35" spans="1:113" ht="32.25" customHeight="1" x14ac:dyDescent="0.2">
      <c r="A35" s="181"/>
      <c r="B35" s="205"/>
      <c r="C35" s="367">
        <f>IF(E35="","",C34+1)</f>
        <v>2</v>
      </c>
      <c r="D35" s="367"/>
      <c r="E35" s="368" t="str">
        <f>IF('各会計、関係団体の財政状況及び健全化判断比率'!B8="","",'各会計、関係団体の財政状況及び健全化判断比率'!B8)</f>
        <v>母子父子寡婦福祉資金貸付事業特別会計</v>
      </c>
      <c r="F35" s="368"/>
      <c r="G35" s="368"/>
      <c r="H35" s="368"/>
      <c r="I35" s="368"/>
      <c r="J35" s="368"/>
      <c r="K35" s="368"/>
      <c r="L35" s="368"/>
      <c r="M35" s="368"/>
      <c r="N35" s="368"/>
      <c r="O35" s="368"/>
      <c r="P35" s="368"/>
      <c r="Q35" s="368"/>
      <c r="R35" s="368"/>
      <c r="S35" s="368"/>
      <c r="T35" s="181"/>
      <c r="U35" s="367">
        <f>IF(W35="","",U34+1)</f>
        <v>7</v>
      </c>
      <c r="V35" s="367"/>
      <c r="W35" s="368" t="str">
        <f>IF('各会計、関係団体の財政状況及び健全化判断比率'!B29="","",'各会計、関係団体の財政状況及び健全化判断比率'!B29)</f>
        <v>国民健康保険事業特別会計（直営診療勘定）</v>
      </c>
      <c r="X35" s="368"/>
      <c r="Y35" s="368"/>
      <c r="Z35" s="368"/>
      <c r="AA35" s="368"/>
      <c r="AB35" s="368"/>
      <c r="AC35" s="368"/>
      <c r="AD35" s="368"/>
      <c r="AE35" s="368"/>
      <c r="AF35" s="368"/>
      <c r="AG35" s="368"/>
      <c r="AH35" s="368"/>
      <c r="AI35" s="368"/>
      <c r="AJ35" s="368"/>
      <c r="AK35" s="368"/>
      <c r="AL35" s="181"/>
      <c r="AM35" s="367">
        <f t="shared" ref="AM35:AM43" si="0">IF(AO35="","",AM34+1)</f>
        <v>12</v>
      </c>
      <c r="AN35" s="367"/>
      <c r="AO35" s="368" t="str">
        <f>IF('各会計、関係団体の財政状況及び健全化判断比率'!B34="","",'各会計、関係団体の財政状況及び健全化判断比率'!B34)</f>
        <v>簡易水道事業会計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t="str">
        <f t="shared" ref="BW35:BW43" si="2">IF(BY35="","",BW34+1)</f>
        <v/>
      </c>
      <c r="BX35" s="367"/>
      <c r="BY35" s="368" t="str">
        <f>IF('各会計、関係団体の財政状況及び健全化判断比率'!B69="","",'各会計、関係団体の財政状況及び健全化判断比率'!B69)</f>
        <v/>
      </c>
      <c r="BZ35" s="368"/>
      <c r="CA35" s="368"/>
      <c r="CB35" s="368"/>
      <c r="CC35" s="368"/>
      <c r="CD35" s="368"/>
      <c r="CE35" s="368"/>
      <c r="CF35" s="368"/>
      <c r="CG35" s="368"/>
      <c r="CH35" s="368"/>
      <c r="CI35" s="368"/>
      <c r="CJ35" s="368"/>
      <c r="CK35" s="368"/>
      <c r="CL35" s="368"/>
      <c r="CM35" s="368"/>
      <c r="CN35" s="181"/>
      <c r="CO35" s="367">
        <f t="shared" ref="CO35:CO43" si="3">IF(CQ35="","",CO34+1)</f>
        <v>14</v>
      </c>
      <c r="CP35" s="367"/>
      <c r="CQ35" s="368" t="str">
        <f>IF('各会計、関係団体の財政状況及び健全化判断比率'!BS8="","",'各会計、関係団体の財政状況及び健全化判断比率'!BS8)</f>
        <v>相模原市社会福祉協議会</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〇</v>
      </c>
      <c r="DH35" s="365"/>
      <c r="DI35" s="208"/>
    </row>
    <row r="36" spans="1:113" ht="32.25" customHeight="1" x14ac:dyDescent="0.2">
      <c r="A36" s="181"/>
      <c r="B36" s="205"/>
      <c r="C36" s="367">
        <f>IF(E36="","",C35+1)</f>
        <v>3</v>
      </c>
      <c r="D36" s="367"/>
      <c r="E36" s="368" t="str">
        <f>IF('各会計、関係団体の財政状況及び健全化判断比率'!B9="","",'各会計、関係団体の財政状況及び健全化判断比率'!B9)</f>
        <v>公債管理特別会計</v>
      </c>
      <c r="F36" s="368"/>
      <c r="G36" s="368"/>
      <c r="H36" s="368"/>
      <c r="I36" s="368"/>
      <c r="J36" s="368"/>
      <c r="K36" s="368"/>
      <c r="L36" s="368"/>
      <c r="M36" s="368"/>
      <c r="N36" s="368"/>
      <c r="O36" s="368"/>
      <c r="P36" s="368"/>
      <c r="Q36" s="368"/>
      <c r="R36" s="368"/>
      <c r="S36" s="368"/>
      <c r="T36" s="181"/>
      <c r="U36" s="367">
        <f t="shared" ref="U36:U43" si="4">IF(W36="","",U35+1)</f>
        <v>8</v>
      </c>
      <c r="V36" s="367"/>
      <c r="W36" s="368" t="str">
        <f>IF('各会計、関係団体の財政状況及び健全化判断比率'!B30="","",'各会計、関係団体の財政状況及び健全化判断比率'!B30)</f>
        <v>自動車駐車場事業特別会計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t="str">
        <f t="shared" si="2"/>
        <v/>
      </c>
      <c r="BX36" s="367"/>
      <c r="BY36" s="368" t="str">
        <f>IF('各会計、関係団体の財政状況及び健全化判断比率'!B70="","",'各会計、関係団体の財政状況及び健全化判断比率'!B70)</f>
        <v/>
      </c>
      <c r="BZ36" s="368"/>
      <c r="CA36" s="368"/>
      <c r="CB36" s="368"/>
      <c r="CC36" s="368"/>
      <c r="CD36" s="368"/>
      <c r="CE36" s="368"/>
      <c r="CF36" s="368"/>
      <c r="CG36" s="368"/>
      <c r="CH36" s="368"/>
      <c r="CI36" s="368"/>
      <c r="CJ36" s="368"/>
      <c r="CK36" s="368"/>
      <c r="CL36" s="368"/>
      <c r="CM36" s="368"/>
      <c r="CN36" s="181"/>
      <c r="CO36" s="367">
        <f t="shared" si="3"/>
        <v>15</v>
      </c>
      <c r="CP36" s="367"/>
      <c r="CQ36" s="368" t="str">
        <f>IF('各会計、関係団体の財政状況及び健全化判断比率'!BS9="","",'各会計、関係団体の財政状況及び健全化判断比率'!BS9)</f>
        <v>相模原市民文化財団</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f>IF(E37="","",C36+1)</f>
        <v>4</v>
      </c>
      <c r="D37" s="367"/>
      <c r="E37" s="368" t="str">
        <f>IF('各会計、関係団体の財政状況及び健全化判断比率'!B10="","",'各会計、関係団体の財政状況及び健全化判断比率'!B10)</f>
        <v>公共用地先行取得事業特別会計</v>
      </c>
      <c r="F37" s="368"/>
      <c r="G37" s="368"/>
      <c r="H37" s="368"/>
      <c r="I37" s="368"/>
      <c r="J37" s="368"/>
      <c r="K37" s="368"/>
      <c r="L37" s="368"/>
      <c r="M37" s="368"/>
      <c r="N37" s="368"/>
      <c r="O37" s="368"/>
      <c r="P37" s="368"/>
      <c r="Q37" s="368"/>
      <c r="R37" s="368"/>
      <c r="S37" s="368"/>
      <c r="T37" s="181"/>
      <c r="U37" s="367">
        <f t="shared" si="4"/>
        <v>9</v>
      </c>
      <c r="V37" s="367"/>
      <c r="W37" s="368" t="str">
        <f>IF('各会計、関係団体の財政状況及び健全化判断比率'!B31="","",'各会計、関係団体の財政状況及び健全化判断比率'!B31)</f>
        <v>介護保険事業特別会計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t="str">
        <f t="shared" si="2"/>
        <v/>
      </c>
      <c r="BX37" s="367"/>
      <c r="BY37" s="368" t="str">
        <f>IF('各会計、関係団体の財政状況及び健全化判断比率'!B71="","",'各会計、関係団体の財政状況及び健全化判断比率'!B71)</f>
        <v/>
      </c>
      <c r="BZ37" s="368"/>
      <c r="CA37" s="368"/>
      <c r="CB37" s="368"/>
      <c r="CC37" s="368"/>
      <c r="CD37" s="368"/>
      <c r="CE37" s="368"/>
      <c r="CF37" s="368"/>
      <c r="CG37" s="368"/>
      <c r="CH37" s="368"/>
      <c r="CI37" s="368"/>
      <c r="CJ37" s="368"/>
      <c r="CK37" s="368"/>
      <c r="CL37" s="368"/>
      <c r="CM37" s="368"/>
      <c r="CN37" s="181"/>
      <c r="CO37" s="367">
        <f t="shared" si="3"/>
        <v>16</v>
      </c>
      <c r="CP37" s="367"/>
      <c r="CQ37" s="368" t="str">
        <f>IF('各会計、関係団体の財政状況及び健全化判断比率'!BS10="","",'各会計、関係団体の財政状況及び健全化判断比率'!BS10)</f>
        <v>相模原市スポーツ協会</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f t="shared" ref="C38:C43" si="5">IF(E38="","",C37+1)</f>
        <v>5</v>
      </c>
      <c r="D38" s="367"/>
      <c r="E38" s="368" t="str">
        <f>IF('各会計、関係団体の財政状況及び健全化判断比率'!B11="","",'各会計、関係団体の財政状況及び健全化判断比率'!B11)</f>
        <v>麻溝台・新磯野第一整備地区土地区画整理事業特別会計</v>
      </c>
      <c r="F38" s="368"/>
      <c r="G38" s="368"/>
      <c r="H38" s="368"/>
      <c r="I38" s="368"/>
      <c r="J38" s="368"/>
      <c r="K38" s="368"/>
      <c r="L38" s="368"/>
      <c r="M38" s="368"/>
      <c r="N38" s="368"/>
      <c r="O38" s="368"/>
      <c r="P38" s="368"/>
      <c r="Q38" s="368"/>
      <c r="R38" s="368"/>
      <c r="S38" s="368"/>
      <c r="T38" s="181"/>
      <c r="U38" s="367">
        <f t="shared" si="4"/>
        <v>10</v>
      </c>
      <c r="V38" s="367"/>
      <c r="W38" s="368" t="str">
        <f>IF('各会計、関係団体の財政状況及び健全化判断比率'!B32="","",'各会計、関係団体の財政状況及び健全化判断比率'!B32)</f>
        <v>後期高齢者医療事業特別会計</v>
      </c>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t="str">
        <f t="shared" si="2"/>
        <v/>
      </c>
      <c r="BX38" s="367"/>
      <c r="BY38" s="368" t="str">
        <f>IF('各会計、関係団体の財政状況及び健全化判断比率'!B72="","",'各会計、関係団体の財政状況及び健全化判断比率'!B72)</f>
        <v/>
      </c>
      <c r="BZ38" s="368"/>
      <c r="CA38" s="368"/>
      <c r="CB38" s="368"/>
      <c r="CC38" s="368"/>
      <c r="CD38" s="368"/>
      <c r="CE38" s="368"/>
      <c r="CF38" s="368"/>
      <c r="CG38" s="368"/>
      <c r="CH38" s="368"/>
      <c r="CI38" s="368"/>
      <c r="CJ38" s="368"/>
      <c r="CK38" s="368"/>
      <c r="CL38" s="368"/>
      <c r="CM38" s="368"/>
      <c r="CN38" s="181"/>
      <c r="CO38" s="367">
        <f t="shared" si="3"/>
        <v>17</v>
      </c>
      <c r="CP38" s="367"/>
      <c r="CQ38" s="368" t="str">
        <f>IF('各会計、関係団体の財政状況及び健全化判断比率'!BS11="","",'各会計、関係団体の財政状況及び健全化判断比率'!BS11)</f>
        <v>相模原市勤労者福祉サービスセンター</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81"/>
      <c r="CO39" s="367">
        <f t="shared" si="3"/>
        <v>18</v>
      </c>
      <c r="CP39" s="367"/>
      <c r="CQ39" s="368" t="str">
        <f>IF('各会計、関係団体の財政状況及び健全化判断比率'!BS12="","",'各会計、関係団体の財政状況及び健全化判断比率'!BS12)</f>
        <v>相模原市産業振興財団</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f t="shared" si="3"/>
        <v>19</v>
      </c>
      <c r="CP40" s="367"/>
      <c r="CQ40" s="368" t="str">
        <f>IF('各会計、関係団体の財政状況及び健全化判断比率'!BS13="","",'各会計、関係団体の財政状況及び健全化判断比率'!BS13)</f>
        <v>相模原市シルバー人材センター</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f t="shared" si="3"/>
        <v>20</v>
      </c>
      <c r="CP41" s="367"/>
      <c r="CQ41" s="368" t="str">
        <f>IF('各会計、関係団体の財政状況及び健全化判断比率'!BS14="","",'各会計、関係団体の財政状況及び健全化判断比率'!BS14)</f>
        <v>相模原市防災協会</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f t="shared" si="3"/>
        <v>21</v>
      </c>
      <c r="CP42" s="367"/>
      <c r="CQ42" s="368" t="str">
        <f>IF('各会計、関係団体の財政状況及び健全化判断比率'!BS15="","",'各会計、関係団体の財政状況及び健全化判断比率'!BS15)</f>
        <v>さがみはら産業創造センター</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f t="shared" si="3"/>
        <v>22</v>
      </c>
      <c r="CP43" s="367"/>
      <c r="CQ43" s="368" t="str">
        <f>IF('各会計、関係団体の財政状況及び健全化判断比率'!BS16="","",'各会計、関係団体の財政状況及び健全化判断比率'!BS16)</f>
        <v>相模原市社会福祉事業団</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208</v>
      </c>
      <c r="E46" s="364" t="s">
        <v>209</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210</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211</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212</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213</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214</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215</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216</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zM9mWqmASFbCChrAz33Qev8LH+cSAkV7WpR/VcrTvVxikjnIM2YkoAWgbpRtm0ftVymfmB+8Sc+GbDwM/Ywesw==" saltValue="b3H0i8ic2+4uKDPXuxfF7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13" zoomScale="70" zoomScaleNormal="7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571</v>
      </c>
      <c r="G33" s="29" t="s">
        <v>572</v>
      </c>
      <c r="H33" s="29" t="s">
        <v>573</v>
      </c>
      <c r="I33" s="29" t="s">
        <v>574</v>
      </c>
      <c r="J33" s="30" t="s">
        <v>575</v>
      </c>
      <c r="K33" s="22"/>
      <c r="L33" s="22"/>
      <c r="M33" s="22"/>
      <c r="N33" s="22"/>
      <c r="O33" s="22"/>
      <c r="P33" s="22"/>
    </row>
    <row r="34" spans="1:16" ht="39" customHeight="1" x14ac:dyDescent="0.2">
      <c r="A34" s="22"/>
      <c r="B34" s="31"/>
      <c r="C34" s="1151" t="s">
        <v>579</v>
      </c>
      <c r="D34" s="1151"/>
      <c r="E34" s="1152"/>
      <c r="F34" s="32">
        <v>4.91</v>
      </c>
      <c r="G34" s="33">
        <v>5.13</v>
      </c>
      <c r="H34" s="33">
        <v>5.71</v>
      </c>
      <c r="I34" s="33">
        <v>13.31</v>
      </c>
      <c r="J34" s="34">
        <v>8.86</v>
      </c>
      <c r="K34" s="22"/>
      <c r="L34" s="22"/>
      <c r="M34" s="22"/>
      <c r="N34" s="22"/>
      <c r="O34" s="22"/>
      <c r="P34" s="22"/>
    </row>
    <row r="35" spans="1:16" ht="39" customHeight="1" x14ac:dyDescent="0.2">
      <c r="A35" s="22"/>
      <c r="B35" s="35"/>
      <c r="C35" s="1145" t="s">
        <v>580</v>
      </c>
      <c r="D35" s="1146"/>
      <c r="E35" s="1147"/>
      <c r="F35" s="36">
        <v>1.58</v>
      </c>
      <c r="G35" s="37">
        <v>2.0299999999999998</v>
      </c>
      <c r="H35" s="37">
        <v>2.4</v>
      </c>
      <c r="I35" s="37">
        <v>2.77</v>
      </c>
      <c r="J35" s="38">
        <v>3</v>
      </c>
      <c r="K35" s="22"/>
      <c r="L35" s="22"/>
      <c r="M35" s="22"/>
      <c r="N35" s="22"/>
      <c r="O35" s="22"/>
      <c r="P35" s="22"/>
    </row>
    <row r="36" spans="1:16" ht="39" customHeight="1" x14ac:dyDescent="0.2">
      <c r="A36" s="22"/>
      <c r="B36" s="35"/>
      <c r="C36" s="1145" t="s">
        <v>581</v>
      </c>
      <c r="D36" s="1146"/>
      <c r="E36" s="1147"/>
      <c r="F36" s="36">
        <v>0.63</v>
      </c>
      <c r="G36" s="37">
        <v>0.47</v>
      </c>
      <c r="H36" s="37">
        <v>1.26</v>
      </c>
      <c r="I36" s="37">
        <v>0.85</v>
      </c>
      <c r="J36" s="38">
        <v>1.08</v>
      </c>
      <c r="K36" s="22"/>
      <c r="L36" s="22"/>
      <c r="M36" s="22"/>
      <c r="N36" s="22"/>
      <c r="O36" s="22"/>
      <c r="P36" s="22"/>
    </row>
    <row r="37" spans="1:16" ht="39" customHeight="1" x14ac:dyDescent="0.2">
      <c r="A37" s="22"/>
      <c r="B37" s="35"/>
      <c r="C37" s="1145" t="s">
        <v>582</v>
      </c>
      <c r="D37" s="1146"/>
      <c r="E37" s="1147"/>
      <c r="F37" s="36">
        <v>1.94</v>
      </c>
      <c r="G37" s="37">
        <v>1.53</v>
      </c>
      <c r="H37" s="37">
        <v>1.51</v>
      </c>
      <c r="I37" s="37">
        <v>0.19</v>
      </c>
      <c r="J37" s="38">
        <v>0.32</v>
      </c>
      <c r="K37" s="22"/>
      <c r="L37" s="22"/>
      <c r="M37" s="22"/>
      <c r="N37" s="22"/>
      <c r="O37" s="22"/>
      <c r="P37" s="22"/>
    </row>
    <row r="38" spans="1:16" ht="39" customHeight="1" x14ac:dyDescent="0.2">
      <c r="A38" s="22"/>
      <c r="B38" s="35"/>
      <c r="C38" s="1145" t="s">
        <v>583</v>
      </c>
      <c r="D38" s="1146"/>
      <c r="E38" s="1147"/>
      <c r="F38" s="36">
        <v>0.11</v>
      </c>
      <c r="G38" s="37">
        <v>0.12</v>
      </c>
      <c r="H38" s="37">
        <v>0.13</v>
      </c>
      <c r="I38" s="37">
        <v>0.13</v>
      </c>
      <c r="J38" s="38">
        <v>0.14000000000000001</v>
      </c>
      <c r="K38" s="22"/>
      <c r="L38" s="22"/>
      <c r="M38" s="22"/>
      <c r="N38" s="22"/>
      <c r="O38" s="22"/>
      <c r="P38" s="22"/>
    </row>
    <row r="39" spans="1:16" ht="39" customHeight="1" x14ac:dyDescent="0.2">
      <c r="A39" s="22"/>
      <c r="B39" s="35"/>
      <c r="C39" s="1145" t="s">
        <v>584</v>
      </c>
      <c r="D39" s="1146"/>
      <c r="E39" s="1147"/>
      <c r="F39" s="36" t="s">
        <v>530</v>
      </c>
      <c r="G39" s="37" t="s">
        <v>530</v>
      </c>
      <c r="H39" s="37">
        <v>0.09</v>
      </c>
      <c r="I39" s="37">
        <v>0.08</v>
      </c>
      <c r="J39" s="38">
        <v>0.1</v>
      </c>
      <c r="K39" s="22"/>
      <c r="L39" s="22"/>
      <c r="M39" s="22"/>
      <c r="N39" s="22"/>
      <c r="O39" s="22"/>
      <c r="P39" s="22"/>
    </row>
    <row r="40" spans="1:16" ht="39" customHeight="1" x14ac:dyDescent="0.2">
      <c r="A40" s="22"/>
      <c r="B40" s="35"/>
      <c r="C40" s="1145" t="s">
        <v>585</v>
      </c>
      <c r="D40" s="1146"/>
      <c r="E40" s="1147"/>
      <c r="F40" s="36">
        <v>0.04</v>
      </c>
      <c r="G40" s="37">
        <v>0</v>
      </c>
      <c r="H40" s="37">
        <v>0.02</v>
      </c>
      <c r="I40" s="37">
        <v>0.02</v>
      </c>
      <c r="J40" s="38">
        <v>0.01</v>
      </c>
      <c r="K40" s="22"/>
      <c r="L40" s="22"/>
      <c r="M40" s="22"/>
      <c r="N40" s="22"/>
      <c r="O40" s="22"/>
      <c r="P40" s="22"/>
    </row>
    <row r="41" spans="1:16" ht="39" customHeight="1" x14ac:dyDescent="0.2">
      <c r="A41" s="22"/>
      <c r="B41" s="35"/>
      <c r="C41" s="1145" t="s">
        <v>586</v>
      </c>
      <c r="D41" s="1146"/>
      <c r="E41" s="1147"/>
      <c r="F41" s="36">
        <v>0</v>
      </c>
      <c r="G41" s="37">
        <v>0</v>
      </c>
      <c r="H41" s="37">
        <v>0</v>
      </c>
      <c r="I41" s="37">
        <v>0</v>
      </c>
      <c r="J41" s="38">
        <v>0</v>
      </c>
      <c r="K41" s="22"/>
      <c r="L41" s="22"/>
      <c r="M41" s="22"/>
      <c r="N41" s="22"/>
      <c r="O41" s="22"/>
      <c r="P41" s="22"/>
    </row>
    <row r="42" spans="1:16" ht="39" customHeight="1" x14ac:dyDescent="0.2">
      <c r="A42" s="22"/>
      <c r="B42" s="39"/>
      <c r="C42" s="1145" t="s">
        <v>587</v>
      </c>
      <c r="D42" s="1146"/>
      <c r="E42" s="1147"/>
      <c r="F42" s="36" t="s">
        <v>588</v>
      </c>
      <c r="G42" s="37" t="s">
        <v>530</v>
      </c>
      <c r="H42" s="37" t="s">
        <v>530</v>
      </c>
      <c r="I42" s="37" t="s">
        <v>530</v>
      </c>
      <c r="J42" s="38" t="s">
        <v>530</v>
      </c>
      <c r="K42" s="22"/>
      <c r="L42" s="22"/>
      <c r="M42" s="22"/>
      <c r="N42" s="22"/>
      <c r="O42" s="22"/>
      <c r="P42" s="22"/>
    </row>
    <row r="43" spans="1:16" ht="39" customHeight="1" thickBot="1" x14ac:dyDescent="0.25">
      <c r="A43" s="22"/>
      <c r="B43" s="40"/>
      <c r="C43" s="1148" t="s">
        <v>589</v>
      </c>
      <c r="D43" s="1149"/>
      <c r="E43" s="1150"/>
      <c r="F43" s="41">
        <v>0.03</v>
      </c>
      <c r="G43" s="42">
        <v>0.32</v>
      </c>
      <c r="H43" s="42">
        <v>0.02</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WRgA/PPF/LdpvAFWGVTnO6yfNfFW9Np16wR3YWAkafCgvKCfCSq1QHo+Sxz0/LnbeeprGb+gqVs2hRkL9gDWcg==" saltValue="aN+uie+iGvZQVF3rEYi3r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A28" zoomScale="70" zoomScaleNormal="7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571</v>
      </c>
      <c r="L44" s="56" t="s">
        <v>572</v>
      </c>
      <c r="M44" s="56" t="s">
        <v>573</v>
      </c>
      <c r="N44" s="56" t="s">
        <v>574</v>
      </c>
      <c r="O44" s="57" t="s">
        <v>575</v>
      </c>
      <c r="P44" s="48"/>
      <c r="Q44" s="48"/>
      <c r="R44" s="48"/>
      <c r="S44" s="48"/>
      <c r="T44" s="48"/>
      <c r="U44" s="48"/>
    </row>
    <row r="45" spans="1:21" ht="30.75" customHeight="1" x14ac:dyDescent="0.2">
      <c r="A45" s="48"/>
      <c r="B45" s="1176" t="s">
        <v>11</v>
      </c>
      <c r="C45" s="1177"/>
      <c r="D45" s="58"/>
      <c r="E45" s="1182" t="s">
        <v>12</v>
      </c>
      <c r="F45" s="1182"/>
      <c r="G45" s="1182"/>
      <c r="H45" s="1182"/>
      <c r="I45" s="1182"/>
      <c r="J45" s="1183"/>
      <c r="K45" s="59">
        <v>22381</v>
      </c>
      <c r="L45" s="60">
        <v>22603</v>
      </c>
      <c r="M45" s="60">
        <v>22906</v>
      </c>
      <c r="N45" s="60">
        <v>22802</v>
      </c>
      <c r="O45" s="61">
        <v>22614</v>
      </c>
      <c r="P45" s="48"/>
      <c r="Q45" s="48"/>
      <c r="R45" s="48"/>
      <c r="S45" s="48"/>
      <c r="T45" s="48"/>
      <c r="U45" s="48"/>
    </row>
    <row r="46" spans="1:21" ht="30.75" customHeight="1" x14ac:dyDescent="0.2">
      <c r="A46" s="48"/>
      <c r="B46" s="1178"/>
      <c r="C46" s="1179"/>
      <c r="D46" s="62"/>
      <c r="E46" s="1155" t="s">
        <v>13</v>
      </c>
      <c r="F46" s="1155"/>
      <c r="G46" s="1155"/>
      <c r="H46" s="1155"/>
      <c r="I46" s="1155"/>
      <c r="J46" s="1156"/>
      <c r="K46" s="63" t="s">
        <v>530</v>
      </c>
      <c r="L46" s="64" t="s">
        <v>530</v>
      </c>
      <c r="M46" s="64" t="s">
        <v>530</v>
      </c>
      <c r="N46" s="64" t="s">
        <v>530</v>
      </c>
      <c r="O46" s="65" t="s">
        <v>530</v>
      </c>
      <c r="P46" s="48"/>
      <c r="Q46" s="48"/>
      <c r="R46" s="48"/>
      <c r="S46" s="48"/>
      <c r="T46" s="48"/>
      <c r="U46" s="48"/>
    </row>
    <row r="47" spans="1:21" ht="30.75" customHeight="1" x14ac:dyDescent="0.2">
      <c r="A47" s="48"/>
      <c r="B47" s="1178"/>
      <c r="C47" s="1179"/>
      <c r="D47" s="62"/>
      <c r="E47" s="1155" t="s">
        <v>14</v>
      </c>
      <c r="F47" s="1155"/>
      <c r="G47" s="1155"/>
      <c r="H47" s="1155"/>
      <c r="I47" s="1155"/>
      <c r="J47" s="1156"/>
      <c r="K47" s="63">
        <v>2760</v>
      </c>
      <c r="L47" s="64">
        <v>3060</v>
      </c>
      <c r="M47" s="64">
        <v>3393</v>
      </c>
      <c r="N47" s="64">
        <v>3611</v>
      </c>
      <c r="O47" s="65">
        <v>4056</v>
      </c>
      <c r="P47" s="48"/>
      <c r="Q47" s="48"/>
      <c r="R47" s="48"/>
      <c r="S47" s="48"/>
      <c r="T47" s="48"/>
      <c r="U47" s="48"/>
    </row>
    <row r="48" spans="1:21" ht="30.75" customHeight="1" x14ac:dyDescent="0.2">
      <c r="A48" s="48"/>
      <c r="B48" s="1178"/>
      <c r="C48" s="1179"/>
      <c r="D48" s="62"/>
      <c r="E48" s="1155" t="s">
        <v>15</v>
      </c>
      <c r="F48" s="1155"/>
      <c r="G48" s="1155"/>
      <c r="H48" s="1155"/>
      <c r="I48" s="1155"/>
      <c r="J48" s="1156"/>
      <c r="K48" s="63">
        <v>4405</v>
      </c>
      <c r="L48" s="64">
        <v>4206</v>
      </c>
      <c r="M48" s="64">
        <v>4083</v>
      </c>
      <c r="N48" s="64">
        <v>3826</v>
      </c>
      <c r="O48" s="65">
        <v>3728</v>
      </c>
      <c r="P48" s="48"/>
      <c r="Q48" s="48"/>
      <c r="R48" s="48"/>
      <c r="S48" s="48"/>
      <c r="T48" s="48"/>
      <c r="U48" s="48"/>
    </row>
    <row r="49" spans="1:21" ht="30.75" customHeight="1" x14ac:dyDescent="0.2">
      <c r="A49" s="48"/>
      <c r="B49" s="1178"/>
      <c r="C49" s="1179"/>
      <c r="D49" s="62"/>
      <c r="E49" s="1155" t="s">
        <v>16</v>
      </c>
      <c r="F49" s="1155"/>
      <c r="G49" s="1155"/>
      <c r="H49" s="1155"/>
      <c r="I49" s="1155"/>
      <c r="J49" s="1156"/>
      <c r="K49" s="63" t="s">
        <v>530</v>
      </c>
      <c r="L49" s="64" t="s">
        <v>530</v>
      </c>
      <c r="M49" s="64" t="s">
        <v>530</v>
      </c>
      <c r="N49" s="64" t="s">
        <v>530</v>
      </c>
      <c r="O49" s="65" t="s">
        <v>530</v>
      </c>
      <c r="P49" s="48"/>
      <c r="Q49" s="48"/>
      <c r="R49" s="48"/>
      <c r="S49" s="48"/>
      <c r="T49" s="48"/>
      <c r="U49" s="48"/>
    </row>
    <row r="50" spans="1:21" ht="30.75" customHeight="1" x14ac:dyDescent="0.2">
      <c r="A50" s="48"/>
      <c r="B50" s="1178"/>
      <c r="C50" s="1179"/>
      <c r="D50" s="62"/>
      <c r="E50" s="1155" t="s">
        <v>17</v>
      </c>
      <c r="F50" s="1155"/>
      <c r="G50" s="1155"/>
      <c r="H50" s="1155"/>
      <c r="I50" s="1155"/>
      <c r="J50" s="1156"/>
      <c r="K50" s="63">
        <v>974</v>
      </c>
      <c r="L50" s="64">
        <v>972</v>
      </c>
      <c r="M50" s="64">
        <v>969</v>
      </c>
      <c r="N50" s="64">
        <v>903</v>
      </c>
      <c r="O50" s="65">
        <v>898</v>
      </c>
      <c r="P50" s="48"/>
      <c r="Q50" s="48"/>
      <c r="R50" s="48"/>
      <c r="S50" s="48"/>
      <c r="T50" s="48"/>
      <c r="U50" s="48"/>
    </row>
    <row r="51" spans="1:21" ht="30.75" customHeight="1" x14ac:dyDescent="0.2">
      <c r="A51" s="48"/>
      <c r="B51" s="1180"/>
      <c r="C51" s="1181"/>
      <c r="D51" s="66"/>
      <c r="E51" s="1155" t="s">
        <v>18</v>
      </c>
      <c r="F51" s="1155"/>
      <c r="G51" s="1155"/>
      <c r="H51" s="1155"/>
      <c r="I51" s="1155"/>
      <c r="J51" s="1156"/>
      <c r="K51" s="63" t="s">
        <v>530</v>
      </c>
      <c r="L51" s="64" t="s">
        <v>530</v>
      </c>
      <c r="M51" s="64" t="s">
        <v>530</v>
      </c>
      <c r="N51" s="64" t="s">
        <v>530</v>
      </c>
      <c r="O51" s="65" t="s">
        <v>530</v>
      </c>
      <c r="P51" s="48"/>
      <c r="Q51" s="48"/>
      <c r="R51" s="48"/>
      <c r="S51" s="48"/>
      <c r="T51" s="48"/>
      <c r="U51" s="48"/>
    </row>
    <row r="52" spans="1:21" ht="30.75" customHeight="1" x14ac:dyDescent="0.2">
      <c r="A52" s="48"/>
      <c r="B52" s="1153" t="s">
        <v>19</v>
      </c>
      <c r="C52" s="1154"/>
      <c r="D52" s="66"/>
      <c r="E52" s="1155" t="s">
        <v>20</v>
      </c>
      <c r="F52" s="1155"/>
      <c r="G52" s="1155"/>
      <c r="H52" s="1155"/>
      <c r="I52" s="1155"/>
      <c r="J52" s="1156"/>
      <c r="K52" s="63">
        <v>26735</v>
      </c>
      <c r="L52" s="64">
        <v>26341</v>
      </c>
      <c r="M52" s="64">
        <v>27129</v>
      </c>
      <c r="N52" s="64">
        <v>26574</v>
      </c>
      <c r="O52" s="65">
        <v>26635</v>
      </c>
      <c r="P52" s="48"/>
      <c r="Q52" s="48"/>
      <c r="R52" s="48"/>
      <c r="S52" s="48"/>
      <c r="T52" s="48"/>
      <c r="U52" s="48"/>
    </row>
    <row r="53" spans="1:21" ht="30.75" customHeight="1" thickBot="1" x14ac:dyDescent="0.25">
      <c r="A53" s="48"/>
      <c r="B53" s="1157" t="s">
        <v>21</v>
      </c>
      <c r="C53" s="1158"/>
      <c r="D53" s="67"/>
      <c r="E53" s="1159" t="s">
        <v>22</v>
      </c>
      <c r="F53" s="1159"/>
      <c r="G53" s="1159"/>
      <c r="H53" s="1159"/>
      <c r="I53" s="1159"/>
      <c r="J53" s="1160"/>
      <c r="K53" s="68">
        <v>3785</v>
      </c>
      <c r="L53" s="69">
        <v>4500</v>
      </c>
      <c r="M53" s="69">
        <v>4222</v>
      </c>
      <c r="N53" s="69">
        <v>4568</v>
      </c>
      <c r="O53" s="70">
        <v>4661</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25</v>
      </c>
      <c r="C56" s="73"/>
      <c r="D56" s="73"/>
      <c r="E56" s="73"/>
      <c r="F56" s="73"/>
      <c r="G56" s="73"/>
      <c r="H56" s="73"/>
      <c r="I56" s="73"/>
      <c r="J56" s="73"/>
      <c r="K56" s="74"/>
      <c r="L56" s="74"/>
      <c r="M56" s="74"/>
      <c r="N56" s="74"/>
      <c r="O56" s="75" t="s">
        <v>590</v>
      </c>
      <c r="P56" s="48"/>
      <c r="Q56" s="48"/>
      <c r="R56" s="48"/>
      <c r="S56" s="48"/>
      <c r="T56" s="48"/>
      <c r="U56" s="48"/>
    </row>
    <row r="57" spans="1:21" ht="31.5" customHeight="1" thickBot="1" x14ac:dyDescent="0.3">
      <c r="A57" s="48"/>
      <c r="B57" s="76"/>
      <c r="C57" s="77"/>
      <c r="D57" s="77"/>
      <c r="E57" s="78"/>
      <c r="F57" s="78"/>
      <c r="G57" s="78"/>
      <c r="H57" s="78"/>
      <c r="I57" s="78"/>
      <c r="J57" s="79" t="s">
        <v>2</v>
      </c>
      <c r="K57" s="80" t="s">
        <v>591</v>
      </c>
      <c r="L57" s="81" t="s">
        <v>592</v>
      </c>
      <c r="M57" s="81" t="s">
        <v>593</v>
      </c>
      <c r="N57" s="81" t="s">
        <v>594</v>
      </c>
      <c r="O57" s="82" t="s">
        <v>595</v>
      </c>
      <c r="P57" s="48"/>
      <c r="Q57" s="48"/>
      <c r="R57" s="48"/>
      <c r="S57" s="48"/>
      <c r="T57" s="48"/>
      <c r="U57" s="48"/>
    </row>
    <row r="58" spans="1:21" ht="31.5" customHeight="1" x14ac:dyDescent="0.2">
      <c r="B58" s="1161" t="s">
        <v>26</v>
      </c>
      <c r="C58" s="1162"/>
      <c r="D58" s="1167" t="s">
        <v>27</v>
      </c>
      <c r="E58" s="1168"/>
      <c r="F58" s="1168"/>
      <c r="G58" s="1168"/>
      <c r="H58" s="1168"/>
      <c r="I58" s="1168"/>
      <c r="J58" s="1169"/>
      <c r="K58" s="83">
        <v>167</v>
      </c>
      <c r="L58" s="84">
        <v>167</v>
      </c>
      <c r="M58" s="84">
        <v>3467</v>
      </c>
      <c r="N58" s="84">
        <v>3333</v>
      </c>
      <c r="O58" s="85">
        <v>3333</v>
      </c>
    </row>
    <row r="59" spans="1:21" ht="31.5" customHeight="1" x14ac:dyDescent="0.2">
      <c r="B59" s="1163"/>
      <c r="C59" s="1164"/>
      <c r="D59" s="1170" t="s">
        <v>28</v>
      </c>
      <c r="E59" s="1171"/>
      <c r="F59" s="1171"/>
      <c r="G59" s="1171"/>
      <c r="H59" s="1171"/>
      <c r="I59" s="1171"/>
      <c r="J59" s="1172"/>
      <c r="K59" s="86">
        <v>10520</v>
      </c>
      <c r="L59" s="87">
        <v>12778</v>
      </c>
      <c r="M59" s="87">
        <v>16903</v>
      </c>
      <c r="N59" s="87">
        <v>15494</v>
      </c>
      <c r="O59" s="88">
        <v>16171</v>
      </c>
    </row>
    <row r="60" spans="1:21" ht="31.5" customHeight="1" thickBot="1" x14ac:dyDescent="0.25">
      <c r="B60" s="1165"/>
      <c r="C60" s="1166"/>
      <c r="D60" s="1173" t="s">
        <v>29</v>
      </c>
      <c r="E60" s="1174"/>
      <c r="F60" s="1174"/>
      <c r="G60" s="1174"/>
      <c r="H60" s="1174"/>
      <c r="I60" s="1174"/>
      <c r="J60" s="1175"/>
      <c r="K60" s="89">
        <v>9620</v>
      </c>
      <c r="L60" s="90">
        <v>12213</v>
      </c>
      <c r="M60" s="90">
        <v>15273</v>
      </c>
      <c r="N60" s="90">
        <v>15000</v>
      </c>
      <c r="O60" s="91">
        <v>15278</v>
      </c>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TPy3wSTNy8/KaH7N4uFffnGeigcZPrnz65fQndd6EiDDUfYcppw1dAPIfznKU8hxZHcsWWDKG39JvTlqE6TPzA==" saltValue="b2ZMvxOu3vlpsbqMLBnVl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16" zoomScale="70" zoomScaleNormal="70" zoomScaleSheetLayoutView="100" workbookViewId="0"/>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3">
      <c r="B40" s="98" t="s">
        <v>10</v>
      </c>
      <c r="C40" s="99"/>
      <c r="D40" s="99"/>
      <c r="E40" s="100"/>
      <c r="F40" s="100"/>
      <c r="G40" s="100"/>
      <c r="H40" s="101" t="s">
        <v>2</v>
      </c>
      <c r="I40" s="102" t="s">
        <v>571</v>
      </c>
      <c r="J40" s="103" t="s">
        <v>572</v>
      </c>
      <c r="K40" s="103" t="s">
        <v>573</v>
      </c>
      <c r="L40" s="103" t="s">
        <v>574</v>
      </c>
      <c r="M40" s="104" t="s">
        <v>575</v>
      </c>
    </row>
    <row r="41" spans="2:13" ht="27.75" customHeight="1" x14ac:dyDescent="0.2">
      <c r="B41" s="1196" t="s">
        <v>32</v>
      </c>
      <c r="C41" s="1197"/>
      <c r="D41" s="105"/>
      <c r="E41" s="1198" t="s">
        <v>33</v>
      </c>
      <c r="F41" s="1198"/>
      <c r="G41" s="1198"/>
      <c r="H41" s="1199"/>
      <c r="I41" s="355">
        <v>283802</v>
      </c>
      <c r="J41" s="356">
        <v>290250</v>
      </c>
      <c r="K41" s="356">
        <v>290404</v>
      </c>
      <c r="L41" s="356">
        <v>291631</v>
      </c>
      <c r="M41" s="357">
        <v>282643</v>
      </c>
    </row>
    <row r="42" spans="2:13" ht="27.75" customHeight="1" x14ac:dyDescent="0.2">
      <c r="B42" s="1186"/>
      <c r="C42" s="1187"/>
      <c r="D42" s="106"/>
      <c r="E42" s="1190" t="s">
        <v>34</v>
      </c>
      <c r="F42" s="1190"/>
      <c r="G42" s="1190"/>
      <c r="H42" s="1191"/>
      <c r="I42" s="358">
        <v>21442</v>
      </c>
      <c r="J42" s="359">
        <v>18769</v>
      </c>
      <c r="K42" s="359">
        <v>17191</v>
      </c>
      <c r="L42" s="359">
        <v>15081</v>
      </c>
      <c r="M42" s="360">
        <v>14189</v>
      </c>
    </row>
    <row r="43" spans="2:13" ht="27.75" customHeight="1" x14ac:dyDescent="0.2">
      <c r="B43" s="1186"/>
      <c r="C43" s="1187"/>
      <c r="D43" s="106"/>
      <c r="E43" s="1190" t="s">
        <v>35</v>
      </c>
      <c r="F43" s="1190"/>
      <c r="G43" s="1190"/>
      <c r="H43" s="1191"/>
      <c r="I43" s="358">
        <v>40312</v>
      </c>
      <c r="J43" s="359">
        <v>39506</v>
      </c>
      <c r="K43" s="359">
        <v>38251</v>
      </c>
      <c r="L43" s="359">
        <v>37280</v>
      </c>
      <c r="M43" s="360">
        <v>35991</v>
      </c>
    </row>
    <row r="44" spans="2:13" ht="27.75" customHeight="1" x14ac:dyDescent="0.2">
      <c r="B44" s="1186"/>
      <c r="C44" s="1187"/>
      <c r="D44" s="106"/>
      <c r="E44" s="1190" t="s">
        <v>36</v>
      </c>
      <c r="F44" s="1190"/>
      <c r="G44" s="1190"/>
      <c r="H44" s="1191"/>
      <c r="I44" s="358" t="s">
        <v>530</v>
      </c>
      <c r="J44" s="359" t="s">
        <v>530</v>
      </c>
      <c r="K44" s="359" t="s">
        <v>530</v>
      </c>
      <c r="L44" s="359" t="s">
        <v>530</v>
      </c>
      <c r="M44" s="360" t="s">
        <v>530</v>
      </c>
    </row>
    <row r="45" spans="2:13" ht="27.75" customHeight="1" x14ac:dyDescent="0.2">
      <c r="B45" s="1186"/>
      <c r="C45" s="1187"/>
      <c r="D45" s="106"/>
      <c r="E45" s="1190" t="s">
        <v>37</v>
      </c>
      <c r="F45" s="1190"/>
      <c r="G45" s="1190"/>
      <c r="H45" s="1191"/>
      <c r="I45" s="358">
        <v>43419</v>
      </c>
      <c r="J45" s="359">
        <v>42650</v>
      </c>
      <c r="K45" s="359">
        <v>41836</v>
      </c>
      <c r="L45" s="359">
        <v>42114</v>
      </c>
      <c r="M45" s="360">
        <v>42049</v>
      </c>
    </row>
    <row r="46" spans="2:13" ht="27.75" customHeight="1" x14ac:dyDescent="0.2">
      <c r="B46" s="1186"/>
      <c r="C46" s="1187"/>
      <c r="D46" s="107"/>
      <c r="E46" s="1190" t="s">
        <v>38</v>
      </c>
      <c r="F46" s="1190"/>
      <c r="G46" s="1190"/>
      <c r="H46" s="1191"/>
      <c r="I46" s="358">
        <v>2133</v>
      </c>
      <c r="J46" s="359">
        <v>2345</v>
      </c>
      <c r="K46" s="359">
        <v>1063</v>
      </c>
      <c r="L46" s="359">
        <v>405</v>
      </c>
      <c r="M46" s="360">
        <v>350</v>
      </c>
    </row>
    <row r="47" spans="2:13" ht="27.75" customHeight="1" x14ac:dyDescent="0.2">
      <c r="B47" s="1186"/>
      <c r="C47" s="1187"/>
      <c r="D47" s="108"/>
      <c r="E47" s="1200" t="s">
        <v>39</v>
      </c>
      <c r="F47" s="1201"/>
      <c r="G47" s="1201"/>
      <c r="H47" s="1202"/>
      <c r="I47" s="358" t="s">
        <v>530</v>
      </c>
      <c r="J47" s="359" t="s">
        <v>530</v>
      </c>
      <c r="K47" s="359" t="s">
        <v>530</v>
      </c>
      <c r="L47" s="359" t="s">
        <v>530</v>
      </c>
      <c r="M47" s="360" t="s">
        <v>530</v>
      </c>
    </row>
    <row r="48" spans="2:13" ht="27.75" customHeight="1" x14ac:dyDescent="0.2">
      <c r="B48" s="1186"/>
      <c r="C48" s="1187"/>
      <c r="D48" s="106"/>
      <c r="E48" s="1190" t="s">
        <v>40</v>
      </c>
      <c r="F48" s="1190"/>
      <c r="G48" s="1190"/>
      <c r="H48" s="1191"/>
      <c r="I48" s="358" t="s">
        <v>530</v>
      </c>
      <c r="J48" s="359" t="s">
        <v>530</v>
      </c>
      <c r="K48" s="359" t="s">
        <v>530</v>
      </c>
      <c r="L48" s="359" t="s">
        <v>530</v>
      </c>
      <c r="M48" s="360" t="s">
        <v>530</v>
      </c>
    </row>
    <row r="49" spans="2:13" ht="27.75" customHeight="1" x14ac:dyDescent="0.2">
      <c r="B49" s="1188"/>
      <c r="C49" s="1189"/>
      <c r="D49" s="106"/>
      <c r="E49" s="1190" t="s">
        <v>41</v>
      </c>
      <c r="F49" s="1190"/>
      <c r="G49" s="1190"/>
      <c r="H49" s="1191"/>
      <c r="I49" s="358" t="s">
        <v>530</v>
      </c>
      <c r="J49" s="359" t="s">
        <v>530</v>
      </c>
      <c r="K49" s="359" t="s">
        <v>530</v>
      </c>
      <c r="L49" s="359" t="s">
        <v>530</v>
      </c>
      <c r="M49" s="360" t="s">
        <v>530</v>
      </c>
    </row>
    <row r="50" spans="2:13" ht="27.75" customHeight="1" x14ac:dyDescent="0.2">
      <c r="B50" s="1184" t="s">
        <v>42</v>
      </c>
      <c r="C50" s="1185"/>
      <c r="D50" s="109"/>
      <c r="E50" s="1190" t="s">
        <v>43</v>
      </c>
      <c r="F50" s="1190"/>
      <c r="G50" s="1190"/>
      <c r="H50" s="1191"/>
      <c r="I50" s="358">
        <v>33638</v>
      </c>
      <c r="J50" s="359">
        <v>37422</v>
      </c>
      <c r="K50" s="359">
        <v>40440</v>
      </c>
      <c r="L50" s="359">
        <v>49115</v>
      </c>
      <c r="M50" s="360">
        <v>65489</v>
      </c>
    </row>
    <row r="51" spans="2:13" ht="27.75" customHeight="1" x14ac:dyDescent="0.2">
      <c r="B51" s="1186"/>
      <c r="C51" s="1187"/>
      <c r="D51" s="106"/>
      <c r="E51" s="1190" t="s">
        <v>44</v>
      </c>
      <c r="F51" s="1190"/>
      <c r="G51" s="1190"/>
      <c r="H51" s="1191"/>
      <c r="I51" s="358">
        <v>69938</v>
      </c>
      <c r="J51" s="359">
        <v>66555</v>
      </c>
      <c r="K51" s="359">
        <v>64534</v>
      </c>
      <c r="L51" s="359">
        <v>61770</v>
      </c>
      <c r="M51" s="360">
        <v>59189</v>
      </c>
    </row>
    <row r="52" spans="2:13" ht="27.75" customHeight="1" x14ac:dyDescent="0.2">
      <c r="B52" s="1188"/>
      <c r="C52" s="1189"/>
      <c r="D52" s="106"/>
      <c r="E52" s="1190" t="s">
        <v>45</v>
      </c>
      <c r="F52" s="1190"/>
      <c r="G52" s="1190"/>
      <c r="H52" s="1191"/>
      <c r="I52" s="358">
        <v>236793</v>
      </c>
      <c r="J52" s="359">
        <v>241159</v>
      </c>
      <c r="K52" s="359">
        <v>246021</v>
      </c>
      <c r="L52" s="359">
        <v>251678</v>
      </c>
      <c r="M52" s="360">
        <v>247168</v>
      </c>
    </row>
    <row r="53" spans="2:13" ht="27.75" customHeight="1" thickBot="1" x14ac:dyDescent="0.25">
      <c r="B53" s="1192" t="s">
        <v>46</v>
      </c>
      <c r="C53" s="1193"/>
      <c r="D53" s="110"/>
      <c r="E53" s="1194" t="s">
        <v>47</v>
      </c>
      <c r="F53" s="1194"/>
      <c r="G53" s="1194"/>
      <c r="H53" s="1195"/>
      <c r="I53" s="361">
        <v>50740</v>
      </c>
      <c r="J53" s="362">
        <v>48385</v>
      </c>
      <c r="K53" s="362">
        <v>37749</v>
      </c>
      <c r="L53" s="362">
        <v>23946</v>
      </c>
      <c r="M53" s="363">
        <v>3377</v>
      </c>
    </row>
    <row r="54" spans="2:13" ht="27.75" customHeight="1" x14ac:dyDescent="0.25">
      <c r="B54" s="111" t="s">
        <v>48</v>
      </c>
      <c r="C54" s="112"/>
      <c r="D54" s="112"/>
      <c r="E54" s="113"/>
      <c r="F54" s="113"/>
      <c r="G54" s="113"/>
      <c r="H54" s="113"/>
      <c r="I54" s="114"/>
      <c r="J54" s="114"/>
      <c r="K54" s="114"/>
      <c r="L54" s="114"/>
      <c r="M54" s="114"/>
    </row>
    <row r="55" spans="2:13" ht="13" x14ac:dyDescent="0.2"/>
  </sheetData>
  <sheetProtection algorithmName="SHA-512" hashValue="QJWchMjhDdHnZcI0qOpKhUJ9SG0kzNT0RTxt8OtAvW2YidMwQ80JNPx7MIM2ia/OJ0Q0pU3WHMjMLsHygK9uEQ==" saltValue="su3eYAYWm/WlO5pi5XVwP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abSelected="1" topLeftCell="A43" zoomScale="70" zoomScaleNormal="7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49</v>
      </c>
    </row>
    <row r="54" spans="2:8" ht="29.25" customHeight="1" thickBot="1" x14ac:dyDescent="0.35">
      <c r="B54" s="116" t="s">
        <v>1</v>
      </c>
      <c r="C54" s="117"/>
      <c r="D54" s="117"/>
      <c r="E54" s="118" t="s">
        <v>2</v>
      </c>
      <c r="F54" s="119" t="s">
        <v>573</v>
      </c>
      <c r="G54" s="119" t="s">
        <v>574</v>
      </c>
      <c r="H54" s="120" t="s">
        <v>575</v>
      </c>
    </row>
    <row r="55" spans="2:8" ht="52.5" customHeight="1" x14ac:dyDescent="0.2">
      <c r="B55" s="121"/>
      <c r="C55" s="1211" t="s">
        <v>50</v>
      </c>
      <c r="D55" s="1211"/>
      <c r="E55" s="1212"/>
      <c r="F55" s="122">
        <v>10930</v>
      </c>
      <c r="G55" s="122">
        <v>16034</v>
      </c>
      <c r="H55" s="123">
        <v>20841</v>
      </c>
    </row>
    <row r="56" spans="2:8" ht="52.5" customHeight="1" x14ac:dyDescent="0.2">
      <c r="B56" s="124"/>
      <c r="C56" s="1213" t="s">
        <v>51</v>
      </c>
      <c r="D56" s="1213"/>
      <c r="E56" s="1214"/>
      <c r="F56" s="125">
        <v>420</v>
      </c>
      <c r="G56" s="125">
        <v>458</v>
      </c>
      <c r="H56" s="126">
        <v>479</v>
      </c>
    </row>
    <row r="57" spans="2:8" ht="53.25" customHeight="1" x14ac:dyDescent="0.2">
      <c r="B57" s="124"/>
      <c r="C57" s="1215" t="s">
        <v>52</v>
      </c>
      <c r="D57" s="1215"/>
      <c r="E57" s="1216"/>
      <c r="F57" s="127">
        <v>7199</v>
      </c>
      <c r="G57" s="127">
        <v>7573</v>
      </c>
      <c r="H57" s="128">
        <v>18661</v>
      </c>
    </row>
    <row r="58" spans="2:8" ht="45.75" customHeight="1" x14ac:dyDescent="0.2">
      <c r="B58" s="129"/>
      <c r="C58" s="1203" t="s">
        <v>596</v>
      </c>
      <c r="D58" s="1204"/>
      <c r="E58" s="1205"/>
      <c r="F58" s="130">
        <v>407</v>
      </c>
      <c r="G58" s="130">
        <v>407</v>
      </c>
      <c r="H58" s="131">
        <v>7533</v>
      </c>
    </row>
    <row r="59" spans="2:8" ht="45.75" customHeight="1" x14ac:dyDescent="0.2">
      <c r="B59" s="129"/>
      <c r="C59" s="1203" t="s">
        <v>597</v>
      </c>
      <c r="D59" s="1204"/>
      <c r="E59" s="1205"/>
      <c r="F59" s="130">
        <v>553</v>
      </c>
      <c r="G59" s="130">
        <v>454</v>
      </c>
      <c r="H59" s="131">
        <v>3455</v>
      </c>
    </row>
    <row r="60" spans="2:8" ht="45.75" customHeight="1" x14ac:dyDescent="0.2">
      <c r="B60" s="129"/>
      <c r="C60" s="1203" t="s">
        <v>598</v>
      </c>
      <c r="D60" s="1204"/>
      <c r="E60" s="1205"/>
      <c r="F60" s="130">
        <v>1915</v>
      </c>
      <c r="G60" s="130">
        <v>1917</v>
      </c>
      <c r="H60" s="131">
        <v>1909</v>
      </c>
    </row>
    <row r="61" spans="2:8" ht="45.75" customHeight="1" x14ac:dyDescent="0.2">
      <c r="B61" s="129"/>
      <c r="C61" s="1203" t="s">
        <v>599</v>
      </c>
      <c r="D61" s="1204"/>
      <c r="E61" s="1205"/>
      <c r="F61" s="130" t="s">
        <v>601</v>
      </c>
      <c r="G61" s="130">
        <v>727</v>
      </c>
      <c r="H61" s="131">
        <v>1423</v>
      </c>
    </row>
    <row r="62" spans="2:8" ht="45.75" customHeight="1" thickBot="1" x14ac:dyDescent="0.25">
      <c r="B62" s="132"/>
      <c r="C62" s="1206" t="s">
        <v>600</v>
      </c>
      <c r="D62" s="1207"/>
      <c r="E62" s="1208"/>
      <c r="F62" s="133">
        <v>722</v>
      </c>
      <c r="G62" s="133">
        <v>726</v>
      </c>
      <c r="H62" s="134">
        <v>729</v>
      </c>
    </row>
    <row r="63" spans="2:8" ht="52.5" customHeight="1" thickBot="1" x14ac:dyDescent="0.25">
      <c r="B63" s="135"/>
      <c r="C63" s="1209" t="s">
        <v>53</v>
      </c>
      <c r="D63" s="1209"/>
      <c r="E63" s="1210"/>
      <c r="F63" s="136">
        <v>18549</v>
      </c>
      <c r="G63" s="136">
        <v>24065</v>
      </c>
      <c r="H63" s="137">
        <v>39980</v>
      </c>
    </row>
    <row r="64" spans="2:8" ht="13" x14ac:dyDescent="0.2"/>
  </sheetData>
  <sheetProtection algorithmName="SHA-512" hashValue="D6fwPgPaXjAmObjq8hFJOqFRPgphIppkZqL4OHijyEcsFQ1GGh1isncK7k9hOBbovlWPDWwxpmlnZCu1TX0bXQ==" saltValue="4vakuHkM+/3/CZdMhr5Jg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54</v>
      </c>
      <c r="E2" s="149"/>
      <c r="F2" s="150" t="s">
        <v>568</v>
      </c>
      <c r="G2" s="151"/>
      <c r="H2" s="152"/>
    </row>
    <row r="3" spans="1:8" x14ac:dyDescent="0.2">
      <c r="A3" s="148" t="s">
        <v>561</v>
      </c>
      <c r="B3" s="153"/>
      <c r="C3" s="154"/>
      <c r="D3" s="155">
        <v>31697</v>
      </c>
      <c r="E3" s="156"/>
      <c r="F3" s="157">
        <v>54945</v>
      </c>
      <c r="G3" s="158"/>
      <c r="H3" s="159"/>
    </row>
    <row r="4" spans="1:8" x14ac:dyDescent="0.2">
      <c r="A4" s="160"/>
      <c r="B4" s="161"/>
      <c r="C4" s="162"/>
      <c r="D4" s="163">
        <v>17754</v>
      </c>
      <c r="E4" s="164"/>
      <c r="F4" s="165">
        <v>29293</v>
      </c>
      <c r="G4" s="166"/>
      <c r="H4" s="167"/>
    </row>
    <row r="5" spans="1:8" x14ac:dyDescent="0.2">
      <c r="A5" s="148" t="s">
        <v>563</v>
      </c>
      <c r="B5" s="153"/>
      <c r="C5" s="154"/>
      <c r="D5" s="155">
        <v>30608</v>
      </c>
      <c r="E5" s="156"/>
      <c r="F5" s="157">
        <v>57132</v>
      </c>
      <c r="G5" s="158"/>
      <c r="H5" s="159"/>
    </row>
    <row r="6" spans="1:8" x14ac:dyDescent="0.2">
      <c r="A6" s="160"/>
      <c r="B6" s="161"/>
      <c r="C6" s="162"/>
      <c r="D6" s="163">
        <v>13482</v>
      </c>
      <c r="E6" s="164"/>
      <c r="F6" s="165">
        <v>30126</v>
      </c>
      <c r="G6" s="166"/>
      <c r="H6" s="167"/>
    </row>
    <row r="7" spans="1:8" x14ac:dyDescent="0.2">
      <c r="A7" s="148" t="s">
        <v>564</v>
      </c>
      <c r="B7" s="153"/>
      <c r="C7" s="154"/>
      <c r="D7" s="155">
        <v>29519</v>
      </c>
      <c r="E7" s="156"/>
      <c r="F7" s="157">
        <v>58766</v>
      </c>
      <c r="G7" s="158"/>
      <c r="H7" s="159"/>
    </row>
    <row r="8" spans="1:8" x14ac:dyDescent="0.2">
      <c r="A8" s="160"/>
      <c r="B8" s="161"/>
      <c r="C8" s="162"/>
      <c r="D8" s="163">
        <v>14536</v>
      </c>
      <c r="E8" s="164"/>
      <c r="F8" s="165">
        <v>29363</v>
      </c>
      <c r="G8" s="166"/>
      <c r="H8" s="167"/>
    </row>
    <row r="9" spans="1:8" x14ac:dyDescent="0.2">
      <c r="A9" s="148" t="s">
        <v>565</v>
      </c>
      <c r="B9" s="153"/>
      <c r="C9" s="154"/>
      <c r="D9" s="155">
        <v>24332</v>
      </c>
      <c r="E9" s="156"/>
      <c r="F9" s="157">
        <v>62482</v>
      </c>
      <c r="G9" s="158"/>
      <c r="H9" s="159"/>
    </row>
    <row r="10" spans="1:8" x14ac:dyDescent="0.2">
      <c r="A10" s="160"/>
      <c r="B10" s="161"/>
      <c r="C10" s="162"/>
      <c r="D10" s="163">
        <v>15595</v>
      </c>
      <c r="E10" s="164"/>
      <c r="F10" s="165">
        <v>34626</v>
      </c>
      <c r="G10" s="166"/>
      <c r="H10" s="167"/>
    </row>
    <row r="11" spans="1:8" x14ac:dyDescent="0.2">
      <c r="A11" s="148" t="s">
        <v>566</v>
      </c>
      <c r="B11" s="153"/>
      <c r="C11" s="154"/>
      <c r="D11" s="155">
        <v>21622</v>
      </c>
      <c r="E11" s="156"/>
      <c r="F11" s="157">
        <v>59288</v>
      </c>
      <c r="G11" s="158"/>
      <c r="H11" s="159"/>
    </row>
    <row r="12" spans="1:8" x14ac:dyDescent="0.2">
      <c r="A12" s="160"/>
      <c r="B12" s="161"/>
      <c r="C12" s="168"/>
      <c r="D12" s="163">
        <v>15146</v>
      </c>
      <c r="E12" s="164"/>
      <c r="F12" s="165">
        <v>32670</v>
      </c>
      <c r="G12" s="166"/>
      <c r="H12" s="167"/>
    </row>
    <row r="13" spans="1:8" x14ac:dyDescent="0.2">
      <c r="A13" s="148"/>
      <c r="B13" s="153"/>
      <c r="C13" s="169"/>
      <c r="D13" s="170">
        <v>27556</v>
      </c>
      <c r="E13" s="171"/>
      <c r="F13" s="172">
        <v>58523</v>
      </c>
      <c r="G13" s="173"/>
      <c r="H13" s="159"/>
    </row>
    <row r="14" spans="1:8" x14ac:dyDescent="0.2">
      <c r="A14" s="160"/>
      <c r="B14" s="161"/>
      <c r="C14" s="162"/>
      <c r="D14" s="163">
        <v>15303</v>
      </c>
      <c r="E14" s="164"/>
      <c r="F14" s="165">
        <v>31216</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4.79</v>
      </c>
      <c r="C19" s="174">
        <f>ROUND(VALUE(SUBSTITUTE(実質収支比率等に係る経年分析!G$48,"▲","-")),2)</f>
        <v>5.29</v>
      </c>
      <c r="D19" s="174">
        <f>ROUND(VALUE(SUBSTITUTE(実質収支比率等に係る経年分析!H$48,"▲","-")),2)</f>
        <v>5.74</v>
      </c>
      <c r="E19" s="174">
        <f>ROUND(VALUE(SUBSTITUTE(実質収支比率等に係る経年分析!I$48,"▲","-")),2)</f>
        <v>13.25</v>
      </c>
      <c r="F19" s="174">
        <f>ROUND(VALUE(SUBSTITUTE(実質収支比率等に係る経年分析!J$48,"▲","-")),2)</f>
        <v>8.8699999999999992</v>
      </c>
    </row>
    <row r="20" spans="1:11" x14ac:dyDescent="0.2">
      <c r="A20" s="174" t="s">
        <v>57</v>
      </c>
      <c r="B20" s="174">
        <f>ROUND(VALUE(SUBSTITUTE(実質収支比率等に係る経年分析!F$47,"▲","-")),2)</f>
        <v>4.3099999999999996</v>
      </c>
      <c r="C20" s="174">
        <f>ROUND(VALUE(SUBSTITUTE(実質収支比率等に係る経年分析!G$47,"▲","-")),2)</f>
        <v>3.95</v>
      </c>
      <c r="D20" s="174">
        <f>ROUND(VALUE(SUBSTITUTE(実質収支比率等に係る経年分析!H$47,"▲","-")),2)</f>
        <v>6.21</v>
      </c>
      <c r="E20" s="174">
        <f>ROUND(VALUE(SUBSTITUTE(実質収支比率等に係る経年分析!I$47,"▲","-")),2)</f>
        <v>8.6300000000000008</v>
      </c>
      <c r="F20" s="174">
        <f>ROUND(VALUE(SUBSTITUTE(実質収支比率等に係る経年分析!J$47,"▲","-")),2)</f>
        <v>11.56</v>
      </c>
    </row>
    <row r="21" spans="1:11" x14ac:dyDescent="0.2">
      <c r="A21" s="174" t="s">
        <v>58</v>
      </c>
      <c r="B21" s="174">
        <f>IF(ISNUMBER(VALUE(SUBSTITUTE(実質収支比率等に係る経年分析!F$49,"▲","-"))),ROUND(VALUE(SUBSTITUTE(実質収支比率等に係る経年分析!F$49,"▲","-")),2),NA())</f>
        <v>-1.57</v>
      </c>
      <c r="C21" s="174">
        <f>IF(ISNUMBER(VALUE(SUBSTITUTE(実質収支比率等に係る経年分析!G$49,"▲","-"))),ROUND(VALUE(SUBSTITUTE(実質収支比率等に係る経年分析!G$49,"▲","-")),2),NA())</f>
        <v>-2.21</v>
      </c>
      <c r="D21" s="174">
        <f>IF(ISNUMBER(VALUE(SUBSTITUTE(実質収支比率等に係る経年分析!H$49,"▲","-"))),ROUND(VALUE(SUBSTITUTE(実質収支比率等に係る経年分析!H$49,"▲","-")),2),NA())</f>
        <v>0.35</v>
      </c>
      <c r="E21" s="174">
        <f>IF(ISNUMBER(VALUE(SUBSTITUTE(実質収支比率等に係る経年分析!I$49,"▲","-"))),ROUND(VALUE(SUBSTITUTE(実質収支比率等に係る経年分析!I$49,"▲","-")),2),NA())</f>
        <v>7.82</v>
      </c>
      <c r="F21" s="174">
        <f>IF(ISNUMBER(VALUE(SUBSTITUTE(実質収支比率等に係る経年分析!J$49,"▲","-"))),ROUND(VALUE(SUBSTITUTE(実質収支比率等に係る経年分析!J$49,"▲","-")),2),NA())</f>
        <v>-8.99</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0.03</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0.32</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0.02</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#N/A</v>
      </c>
      <c r="C28" s="175">
        <f>IF(ROUND(VALUE(SUBSTITUTE(連結実質赤字比率に係る赤字・黒字の構成分析!F$42,"▲", "-")), 2) &gt;= 0, ABS(ROUND(VALUE(SUBSTITUTE(連結実質赤字比率に係る赤字・黒字の構成分析!F$42,"▲", "-")), 2)), NA())</f>
        <v>0</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国民健康保険事業特別会計（直営診療勘定）</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2">
      <c r="A30" s="175" t="str">
        <f>IF(連結実質赤字比率に係る赤字・黒字の構成分析!C$40="",NA(),連結実質赤字比率に係る赤字・黒字の構成分析!C$40)</f>
        <v>自動車駐車場事業特別会計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0.04</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0.02</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0.02</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0.01</v>
      </c>
    </row>
    <row r="31" spans="1:11" x14ac:dyDescent="0.2">
      <c r="A31" s="175" t="str">
        <f>IF(連結実質赤字比率に係る赤字・黒字の構成分析!C$39="",NA(),連結実質赤字比率に係る赤字・黒字の構成分析!C$39)</f>
        <v>簡易水道事業会計</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0.09</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0.08</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v>
      </c>
    </row>
    <row r="32" spans="1:11" x14ac:dyDescent="0.2">
      <c r="A32" s="175" t="str">
        <f>IF(連結実質赤字比率に係る赤字・黒字の構成分析!C$38="",NA(),連結実質赤字比率に係る赤字・黒字の構成分析!C$38)</f>
        <v>後期高齢者医療事業特別会計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0.11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0.12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0.13</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0.13</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0.14000000000000001</v>
      </c>
    </row>
    <row r="33" spans="1:16" x14ac:dyDescent="0.2">
      <c r="A33" s="175" t="str">
        <f>IF(連結実質赤字比率に係る赤字・黒字の構成分析!C$37="",NA(),連結実質赤字比率に係る赤字・黒字の構成分析!C$37)</f>
        <v>国民健康保険事業特別会計（事業勘定）</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1.94</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1.53</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1.51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0.19</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0.32</v>
      </c>
    </row>
    <row r="34" spans="1:16" x14ac:dyDescent="0.2">
      <c r="A34" s="175" t="str">
        <f>IF(連結実質赤字比率に係る赤字・黒字の構成分析!C$36="",NA(),連結実質赤字比率に係る赤字・黒字の構成分析!C$36)</f>
        <v>介護保険事業特別会計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0.63</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0.47</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1.26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0.85</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1.08</v>
      </c>
    </row>
    <row r="35" spans="1:16" x14ac:dyDescent="0.2">
      <c r="A35" s="175" t="str">
        <f>IF(連結実質赤字比率に係る赤字・黒字の構成分析!C$35="",NA(),連結実質赤字比率に係る赤字・黒字の構成分析!C$35)</f>
        <v>下水道事業会計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1.58</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2.0299999999999998</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2.4</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2.77</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3</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4.91</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5.13</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5.71</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13.31</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8.86</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26735</v>
      </c>
      <c r="E42" s="176"/>
      <c r="F42" s="176"/>
      <c r="G42" s="176">
        <f>'実質公債費比率（分子）の構造'!L$52</f>
        <v>26341</v>
      </c>
      <c r="H42" s="176"/>
      <c r="I42" s="176"/>
      <c r="J42" s="176">
        <f>'実質公債費比率（分子）の構造'!M$52</f>
        <v>27129</v>
      </c>
      <c r="K42" s="176"/>
      <c r="L42" s="176"/>
      <c r="M42" s="176">
        <f>'実質公債費比率（分子）の構造'!N$52</f>
        <v>26574</v>
      </c>
      <c r="N42" s="176"/>
      <c r="O42" s="176"/>
      <c r="P42" s="176">
        <f>'実質公債費比率（分子）の構造'!O$52</f>
        <v>26635</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f>'実質公債費比率（分子）の構造'!K$50</f>
        <v>974</v>
      </c>
      <c r="C44" s="176"/>
      <c r="D44" s="176"/>
      <c r="E44" s="176">
        <f>'実質公債費比率（分子）の構造'!L$50</f>
        <v>972</v>
      </c>
      <c r="F44" s="176"/>
      <c r="G44" s="176"/>
      <c r="H44" s="176">
        <f>'実質公債費比率（分子）の構造'!M$50</f>
        <v>969</v>
      </c>
      <c r="I44" s="176"/>
      <c r="J44" s="176"/>
      <c r="K44" s="176">
        <f>'実質公債費比率（分子）の構造'!N$50</f>
        <v>903</v>
      </c>
      <c r="L44" s="176"/>
      <c r="M44" s="176"/>
      <c r="N44" s="176">
        <f>'実質公債費比率（分子）の構造'!O$50</f>
        <v>898</v>
      </c>
      <c r="O44" s="176"/>
      <c r="P44" s="176"/>
    </row>
    <row r="45" spans="1:16" x14ac:dyDescent="0.2">
      <c r="A45" s="176" t="s">
        <v>68</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2">
      <c r="A46" s="176" t="s">
        <v>69</v>
      </c>
      <c r="B46" s="176">
        <f>'実質公債費比率（分子）の構造'!K$48</f>
        <v>4405</v>
      </c>
      <c r="C46" s="176"/>
      <c r="D46" s="176"/>
      <c r="E46" s="176">
        <f>'実質公債費比率（分子）の構造'!L$48</f>
        <v>4206</v>
      </c>
      <c r="F46" s="176"/>
      <c r="G46" s="176"/>
      <c r="H46" s="176">
        <f>'実質公債費比率（分子）の構造'!M$48</f>
        <v>4083</v>
      </c>
      <c r="I46" s="176"/>
      <c r="J46" s="176"/>
      <c r="K46" s="176">
        <f>'実質公債費比率（分子）の構造'!N$48</f>
        <v>3826</v>
      </c>
      <c r="L46" s="176"/>
      <c r="M46" s="176"/>
      <c r="N46" s="176">
        <f>'実質公債費比率（分子）の構造'!O$48</f>
        <v>3728</v>
      </c>
      <c r="O46" s="176"/>
      <c r="P46" s="176"/>
    </row>
    <row r="47" spans="1:16" x14ac:dyDescent="0.2">
      <c r="A47" s="176" t="s">
        <v>70</v>
      </c>
      <c r="B47" s="176">
        <f>'実質公債費比率（分子）の構造'!K$47</f>
        <v>2760</v>
      </c>
      <c r="C47" s="176"/>
      <c r="D47" s="176"/>
      <c r="E47" s="176">
        <f>'実質公債費比率（分子）の構造'!L$47</f>
        <v>3060</v>
      </c>
      <c r="F47" s="176"/>
      <c r="G47" s="176"/>
      <c r="H47" s="176">
        <f>'実質公債費比率（分子）の構造'!M$47</f>
        <v>3393</v>
      </c>
      <c r="I47" s="176"/>
      <c r="J47" s="176"/>
      <c r="K47" s="176">
        <f>'実質公債費比率（分子）の構造'!N$47</f>
        <v>3611</v>
      </c>
      <c r="L47" s="176"/>
      <c r="M47" s="176"/>
      <c r="N47" s="176">
        <f>'実質公債費比率（分子）の構造'!O$47</f>
        <v>4056</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22381</v>
      </c>
      <c r="C49" s="176"/>
      <c r="D49" s="176"/>
      <c r="E49" s="176">
        <f>'実質公債費比率（分子）の構造'!L$45</f>
        <v>22603</v>
      </c>
      <c r="F49" s="176"/>
      <c r="G49" s="176"/>
      <c r="H49" s="176">
        <f>'実質公債費比率（分子）の構造'!M$45</f>
        <v>22906</v>
      </c>
      <c r="I49" s="176"/>
      <c r="J49" s="176"/>
      <c r="K49" s="176">
        <f>'実質公債費比率（分子）の構造'!N$45</f>
        <v>22802</v>
      </c>
      <c r="L49" s="176"/>
      <c r="M49" s="176"/>
      <c r="N49" s="176">
        <f>'実質公債費比率（分子）の構造'!O$45</f>
        <v>22614</v>
      </c>
      <c r="O49" s="176"/>
      <c r="P49" s="176"/>
    </row>
    <row r="50" spans="1:16" x14ac:dyDescent="0.2">
      <c r="A50" s="176" t="s">
        <v>73</v>
      </c>
      <c r="B50" s="176" t="e">
        <f>NA()</f>
        <v>#N/A</v>
      </c>
      <c r="C50" s="176">
        <f>IF(ISNUMBER('実質公債費比率（分子）の構造'!K$53),'実質公債費比率（分子）の構造'!K$53,NA())</f>
        <v>3785</v>
      </c>
      <c r="D50" s="176" t="e">
        <f>NA()</f>
        <v>#N/A</v>
      </c>
      <c r="E50" s="176" t="e">
        <f>NA()</f>
        <v>#N/A</v>
      </c>
      <c r="F50" s="176">
        <f>IF(ISNUMBER('実質公債費比率（分子）の構造'!L$53),'実質公債費比率（分子）の構造'!L$53,NA())</f>
        <v>4500</v>
      </c>
      <c r="G50" s="176" t="e">
        <f>NA()</f>
        <v>#N/A</v>
      </c>
      <c r="H50" s="176" t="e">
        <f>NA()</f>
        <v>#N/A</v>
      </c>
      <c r="I50" s="176">
        <f>IF(ISNUMBER('実質公債費比率（分子）の構造'!M$53),'実質公債費比率（分子）の構造'!M$53,NA())</f>
        <v>4222</v>
      </c>
      <c r="J50" s="176" t="e">
        <f>NA()</f>
        <v>#N/A</v>
      </c>
      <c r="K50" s="176" t="e">
        <f>NA()</f>
        <v>#N/A</v>
      </c>
      <c r="L50" s="176">
        <f>IF(ISNUMBER('実質公債費比率（分子）の構造'!N$53),'実質公債費比率（分子）の構造'!N$53,NA())</f>
        <v>4568</v>
      </c>
      <c r="M50" s="176" t="e">
        <f>NA()</f>
        <v>#N/A</v>
      </c>
      <c r="N50" s="176" t="e">
        <f>NA()</f>
        <v>#N/A</v>
      </c>
      <c r="O50" s="176">
        <f>IF(ISNUMBER('実質公債費比率（分子）の構造'!O$53),'実質公債費比率（分子）の構造'!O$53,NA())</f>
        <v>4661</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236793</v>
      </c>
      <c r="E56" s="175"/>
      <c r="F56" s="175"/>
      <c r="G56" s="175">
        <f>'将来負担比率（分子）の構造'!J$52</f>
        <v>241159</v>
      </c>
      <c r="H56" s="175"/>
      <c r="I56" s="175"/>
      <c r="J56" s="175">
        <f>'将来負担比率（分子）の構造'!K$52</f>
        <v>246021</v>
      </c>
      <c r="K56" s="175"/>
      <c r="L56" s="175"/>
      <c r="M56" s="175">
        <f>'将来負担比率（分子）の構造'!L$52</f>
        <v>251678</v>
      </c>
      <c r="N56" s="175"/>
      <c r="O56" s="175"/>
      <c r="P56" s="175">
        <f>'将来負担比率（分子）の構造'!M$52</f>
        <v>247168</v>
      </c>
    </row>
    <row r="57" spans="1:16" x14ac:dyDescent="0.2">
      <c r="A57" s="175" t="s">
        <v>44</v>
      </c>
      <c r="B57" s="175"/>
      <c r="C57" s="175"/>
      <c r="D57" s="175">
        <f>'将来負担比率（分子）の構造'!I$51</f>
        <v>69938</v>
      </c>
      <c r="E57" s="175"/>
      <c r="F57" s="175"/>
      <c r="G57" s="175">
        <f>'将来負担比率（分子）の構造'!J$51</f>
        <v>66555</v>
      </c>
      <c r="H57" s="175"/>
      <c r="I57" s="175"/>
      <c r="J57" s="175">
        <f>'将来負担比率（分子）の構造'!K$51</f>
        <v>64534</v>
      </c>
      <c r="K57" s="175"/>
      <c r="L57" s="175"/>
      <c r="M57" s="175">
        <f>'将来負担比率（分子）の構造'!L$51</f>
        <v>61770</v>
      </c>
      <c r="N57" s="175"/>
      <c r="O57" s="175"/>
      <c r="P57" s="175">
        <f>'将来負担比率（分子）の構造'!M$51</f>
        <v>59189</v>
      </c>
    </row>
    <row r="58" spans="1:16" x14ac:dyDescent="0.2">
      <c r="A58" s="175" t="s">
        <v>43</v>
      </c>
      <c r="B58" s="175"/>
      <c r="C58" s="175"/>
      <c r="D58" s="175">
        <f>'将来負担比率（分子）の構造'!I$50</f>
        <v>33638</v>
      </c>
      <c r="E58" s="175"/>
      <c r="F58" s="175"/>
      <c r="G58" s="175">
        <f>'将来負担比率（分子）の構造'!J$50</f>
        <v>37422</v>
      </c>
      <c r="H58" s="175"/>
      <c r="I58" s="175"/>
      <c r="J58" s="175">
        <f>'将来負担比率（分子）の構造'!K$50</f>
        <v>40440</v>
      </c>
      <c r="K58" s="175"/>
      <c r="L58" s="175"/>
      <c r="M58" s="175">
        <f>'将来負担比率（分子）の構造'!L$50</f>
        <v>49115</v>
      </c>
      <c r="N58" s="175"/>
      <c r="O58" s="175"/>
      <c r="P58" s="175">
        <f>'将来負担比率（分子）の構造'!M$50</f>
        <v>65489</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f>'将来負担比率（分子）の構造'!I$46</f>
        <v>2133</v>
      </c>
      <c r="C61" s="175"/>
      <c r="D61" s="175"/>
      <c r="E61" s="175">
        <f>'将来負担比率（分子）の構造'!J$46</f>
        <v>2345</v>
      </c>
      <c r="F61" s="175"/>
      <c r="G61" s="175"/>
      <c r="H61" s="175">
        <f>'将来負担比率（分子）の構造'!K$46</f>
        <v>1063</v>
      </c>
      <c r="I61" s="175"/>
      <c r="J61" s="175"/>
      <c r="K61" s="175">
        <f>'将来負担比率（分子）の構造'!L$46</f>
        <v>405</v>
      </c>
      <c r="L61" s="175"/>
      <c r="M61" s="175"/>
      <c r="N61" s="175">
        <f>'将来負担比率（分子）の構造'!M$46</f>
        <v>350</v>
      </c>
      <c r="O61" s="175"/>
      <c r="P61" s="175"/>
    </row>
    <row r="62" spans="1:16" x14ac:dyDescent="0.2">
      <c r="A62" s="175" t="s">
        <v>37</v>
      </c>
      <c r="B62" s="175">
        <f>'将来負担比率（分子）の構造'!I$45</f>
        <v>43419</v>
      </c>
      <c r="C62" s="175"/>
      <c r="D62" s="175"/>
      <c r="E62" s="175">
        <f>'将来負担比率（分子）の構造'!J$45</f>
        <v>42650</v>
      </c>
      <c r="F62" s="175"/>
      <c r="G62" s="175"/>
      <c r="H62" s="175">
        <f>'将来負担比率（分子）の構造'!K$45</f>
        <v>41836</v>
      </c>
      <c r="I62" s="175"/>
      <c r="J62" s="175"/>
      <c r="K62" s="175">
        <f>'将来負担比率（分子）の構造'!L$45</f>
        <v>42114</v>
      </c>
      <c r="L62" s="175"/>
      <c r="M62" s="175"/>
      <c r="N62" s="175">
        <f>'将来負担比率（分子）の構造'!M$45</f>
        <v>42049</v>
      </c>
      <c r="O62" s="175"/>
      <c r="P62" s="175"/>
    </row>
    <row r="63" spans="1:16" x14ac:dyDescent="0.2">
      <c r="A63" s="175" t="s">
        <v>36</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2">
      <c r="A64" s="175" t="s">
        <v>35</v>
      </c>
      <c r="B64" s="175">
        <f>'将来負担比率（分子）の構造'!I$43</f>
        <v>40312</v>
      </c>
      <c r="C64" s="175"/>
      <c r="D64" s="175"/>
      <c r="E64" s="175">
        <f>'将来負担比率（分子）の構造'!J$43</f>
        <v>39506</v>
      </c>
      <c r="F64" s="175"/>
      <c r="G64" s="175"/>
      <c r="H64" s="175">
        <f>'将来負担比率（分子）の構造'!K$43</f>
        <v>38251</v>
      </c>
      <c r="I64" s="175"/>
      <c r="J64" s="175"/>
      <c r="K64" s="175">
        <f>'将来負担比率（分子）の構造'!L$43</f>
        <v>37280</v>
      </c>
      <c r="L64" s="175"/>
      <c r="M64" s="175"/>
      <c r="N64" s="175">
        <f>'将来負担比率（分子）の構造'!M$43</f>
        <v>35991</v>
      </c>
      <c r="O64" s="175"/>
      <c r="P64" s="175"/>
    </row>
    <row r="65" spans="1:16" x14ac:dyDescent="0.2">
      <c r="A65" s="175" t="s">
        <v>34</v>
      </c>
      <c r="B65" s="175">
        <f>'将来負担比率（分子）の構造'!I$42</f>
        <v>21442</v>
      </c>
      <c r="C65" s="175"/>
      <c r="D65" s="175"/>
      <c r="E65" s="175">
        <f>'将来負担比率（分子）の構造'!J$42</f>
        <v>18769</v>
      </c>
      <c r="F65" s="175"/>
      <c r="G65" s="175"/>
      <c r="H65" s="175">
        <f>'将来負担比率（分子）の構造'!K$42</f>
        <v>17191</v>
      </c>
      <c r="I65" s="175"/>
      <c r="J65" s="175"/>
      <c r="K65" s="175">
        <f>'将来負担比率（分子）の構造'!L$42</f>
        <v>15081</v>
      </c>
      <c r="L65" s="175"/>
      <c r="M65" s="175"/>
      <c r="N65" s="175">
        <f>'将来負担比率（分子）の構造'!M$42</f>
        <v>14189</v>
      </c>
      <c r="O65" s="175"/>
      <c r="P65" s="175"/>
    </row>
    <row r="66" spans="1:16" x14ac:dyDescent="0.2">
      <c r="A66" s="175" t="s">
        <v>33</v>
      </c>
      <c r="B66" s="175">
        <f>'将来負担比率（分子）の構造'!I$41</f>
        <v>283802</v>
      </c>
      <c r="C66" s="175"/>
      <c r="D66" s="175"/>
      <c r="E66" s="175">
        <f>'将来負担比率（分子）の構造'!J$41</f>
        <v>290250</v>
      </c>
      <c r="F66" s="175"/>
      <c r="G66" s="175"/>
      <c r="H66" s="175">
        <f>'将来負担比率（分子）の構造'!K$41</f>
        <v>290404</v>
      </c>
      <c r="I66" s="175"/>
      <c r="J66" s="175"/>
      <c r="K66" s="175">
        <f>'将来負担比率（分子）の構造'!L$41</f>
        <v>291631</v>
      </c>
      <c r="L66" s="175"/>
      <c r="M66" s="175"/>
      <c r="N66" s="175">
        <f>'将来負担比率（分子）の構造'!M$41</f>
        <v>282643</v>
      </c>
      <c r="O66" s="175"/>
      <c r="P66" s="175"/>
    </row>
    <row r="67" spans="1:16" x14ac:dyDescent="0.2">
      <c r="A67" s="175" t="s">
        <v>77</v>
      </c>
      <c r="B67" s="175" t="e">
        <f>NA()</f>
        <v>#N/A</v>
      </c>
      <c r="C67" s="175">
        <f>IF(ISNUMBER('将来負担比率（分子）の構造'!I$53), IF('将来負担比率（分子）の構造'!I$53 &lt; 0, 0, '将来負担比率（分子）の構造'!I$53), NA())</f>
        <v>50740</v>
      </c>
      <c r="D67" s="175" t="e">
        <f>NA()</f>
        <v>#N/A</v>
      </c>
      <c r="E67" s="175" t="e">
        <f>NA()</f>
        <v>#N/A</v>
      </c>
      <c r="F67" s="175">
        <f>IF(ISNUMBER('将来負担比率（分子）の構造'!J$53), IF('将来負担比率（分子）の構造'!J$53 &lt; 0, 0, '将来負担比率（分子）の構造'!J$53), NA())</f>
        <v>48385</v>
      </c>
      <c r="G67" s="175" t="e">
        <f>NA()</f>
        <v>#N/A</v>
      </c>
      <c r="H67" s="175" t="e">
        <f>NA()</f>
        <v>#N/A</v>
      </c>
      <c r="I67" s="175">
        <f>IF(ISNUMBER('将来負担比率（分子）の構造'!K$53), IF('将来負担比率（分子）の構造'!K$53 &lt; 0, 0, '将来負担比率（分子）の構造'!K$53), NA())</f>
        <v>37749</v>
      </c>
      <c r="J67" s="175" t="e">
        <f>NA()</f>
        <v>#N/A</v>
      </c>
      <c r="K67" s="175" t="e">
        <f>NA()</f>
        <v>#N/A</v>
      </c>
      <c r="L67" s="175">
        <f>IF(ISNUMBER('将来負担比率（分子）の構造'!L$53), IF('将来負担比率（分子）の構造'!L$53 &lt; 0, 0, '将来負担比率（分子）の構造'!L$53), NA())</f>
        <v>23946</v>
      </c>
      <c r="M67" s="175" t="e">
        <f>NA()</f>
        <v>#N/A</v>
      </c>
      <c r="N67" s="175" t="e">
        <f>NA()</f>
        <v>#N/A</v>
      </c>
      <c r="O67" s="175">
        <f>IF(ISNUMBER('将来負担比率（分子）の構造'!M$53), IF('将来負担比率（分子）の構造'!M$53 &lt; 0, 0, '将来負担比率（分子）の構造'!M$53), NA())</f>
        <v>3377</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10930</v>
      </c>
      <c r="C72" s="179">
        <f>基金残高に係る経年分析!G55</f>
        <v>16034</v>
      </c>
      <c r="D72" s="179">
        <f>基金残高に係る経年分析!H55</f>
        <v>20841</v>
      </c>
    </row>
    <row r="73" spans="1:16" x14ac:dyDescent="0.2">
      <c r="A73" s="178" t="s">
        <v>80</v>
      </c>
      <c r="B73" s="179">
        <f>基金残高に係る経年分析!F56</f>
        <v>420</v>
      </c>
      <c r="C73" s="179">
        <f>基金残高に係る経年分析!G56</f>
        <v>458</v>
      </c>
      <c r="D73" s="179">
        <f>基金残高に係る経年分析!H56</f>
        <v>479</v>
      </c>
    </row>
    <row r="74" spans="1:16" x14ac:dyDescent="0.2">
      <c r="A74" s="178" t="s">
        <v>81</v>
      </c>
      <c r="B74" s="179">
        <f>基金残高に係る経年分析!F57</f>
        <v>7199</v>
      </c>
      <c r="C74" s="179">
        <f>基金残高に係る経年分析!G57</f>
        <v>7573</v>
      </c>
      <c r="D74" s="179">
        <f>基金残高に係る経年分析!H57</f>
        <v>18661</v>
      </c>
    </row>
  </sheetData>
  <sheetProtection algorithmName="SHA-512" hashValue="o7hZI2QsiIJrJZJP8hR3joTrSsNk2Urb4VAZ28xw2oWhOfKey96xyygwaSaquHl/EbNdKbrHWOx6zdAOJ6A+Ww==" saltValue="UjDXbqVBodrp6dmM4YkO6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217</v>
      </c>
      <c r="DI1" s="718"/>
      <c r="DJ1" s="718"/>
      <c r="DK1" s="718"/>
      <c r="DL1" s="718"/>
      <c r="DM1" s="718"/>
      <c r="DN1" s="719"/>
      <c r="DO1" s="214"/>
      <c r="DP1" s="717" t="s">
        <v>218</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3" t="s">
        <v>220</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221</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222</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223</v>
      </c>
      <c r="S4" s="674"/>
      <c r="T4" s="674"/>
      <c r="U4" s="674"/>
      <c r="V4" s="674"/>
      <c r="W4" s="674"/>
      <c r="X4" s="674"/>
      <c r="Y4" s="675"/>
      <c r="Z4" s="673" t="s">
        <v>224</v>
      </c>
      <c r="AA4" s="674"/>
      <c r="AB4" s="674"/>
      <c r="AC4" s="675"/>
      <c r="AD4" s="673" t="s">
        <v>225</v>
      </c>
      <c r="AE4" s="674"/>
      <c r="AF4" s="674"/>
      <c r="AG4" s="674"/>
      <c r="AH4" s="674"/>
      <c r="AI4" s="674"/>
      <c r="AJ4" s="674"/>
      <c r="AK4" s="675"/>
      <c r="AL4" s="673" t="s">
        <v>224</v>
      </c>
      <c r="AM4" s="674"/>
      <c r="AN4" s="674"/>
      <c r="AO4" s="675"/>
      <c r="AP4" s="720" t="s">
        <v>226</v>
      </c>
      <c r="AQ4" s="720"/>
      <c r="AR4" s="720"/>
      <c r="AS4" s="720"/>
      <c r="AT4" s="720"/>
      <c r="AU4" s="720"/>
      <c r="AV4" s="720"/>
      <c r="AW4" s="720"/>
      <c r="AX4" s="720"/>
      <c r="AY4" s="720"/>
      <c r="AZ4" s="720"/>
      <c r="BA4" s="720"/>
      <c r="BB4" s="720"/>
      <c r="BC4" s="720"/>
      <c r="BD4" s="720"/>
      <c r="BE4" s="720"/>
      <c r="BF4" s="720"/>
      <c r="BG4" s="720" t="s">
        <v>227</v>
      </c>
      <c r="BH4" s="720"/>
      <c r="BI4" s="720"/>
      <c r="BJ4" s="720"/>
      <c r="BK4" s="720"/>
      <c r="BL4" s="720"/>
      <c r="BM4" s="720"/>
      <c r="BN4" s="720"/>
      <c r="BO4" s="720" t="s">
        <v>224</v>
      </c>
      <c r="BP4" s="720"/>
      <c r="BQ4" s="720"/>
      <c r="BR4" s="720"/>
      <c r="BS4" s="720" t="s">
        <v>228</v>
      </c>
      <c r="BT4" s="720"/>
      <c r="BU4" s="720"/>
      <c r="BV4" s="720"/>
      <c r="BW4" s="720"/>
      <c r="BX4" s="720"/>
      <c r="BY4" s="720"/>
      <c r="BZ4" s="720"/>
      <c r="CA4" s="720"/>
      <c r="CB4" s="720"/>
      <c r="CD4" s="673" t="s">
        <v>229</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230</v>
      </c>
      <c r="C5" s="680"/>
      <c r="D5" s="680"/>
      <c r="E5" s="680"/>
      <c r="F5" s="680"/>
      <c r="G5" s="680"/>
      <c r="H5" s="680"/>
      <c r="I5" s="680"/>
      <c r="J5" s="680"/>
      <c r="K5" s="680"/>
      <c r="L5" s="680"/>
      <c r="M5" s="680"/>
      <c r="N5" s="680"/>
      <c r="O5" s="680"/>
      <c r="P5" s="680"/>
      <c r="Q5" s="681"/>
      <c r="R5" s="676">
        <v>134401563</v>
      </c>
      <c r="S5" s="677"/>
      <c r="T5" s="677"/>
      <c r="U5" s="677"/>
      <c r="V5" s="677"/>
      <c r="W5" s="677"/>
      <c r="X5" s="677"/>
      <c r="Y5" s="702"/>
      <c r="Z5" s="715">
        <v>38</v>
      </c>
      <c r="AA5" s="715"/>
      <c r="AB5" s="715"/>
      <c r="AC5" s="715"/>
      <c r="AD5" s="716">
        <v>124898342</v>
      </c>
      <c r="AE5" s="716"/>
      <c r="AF5" s="716"/>
      <c r="AG5" s="716"/>
      <c r="AH5" s="716"/>
      <c r="AI5" s="716"/>
      <c r="AJ5" s="716"/>
      <c r="AK5" s="716"/>
      <c r="AL5" s="703">
        <v>70.900000000000006</v>
      </c>
      <c r="AM5" s="685"/>
      <c r="AN5" s="685"/>
      <c r="AO5" s="704"/>
      <c r="AP5" s="679" t="s">
        <v>231</v>
      </c>
      <c r="AQ5" s="680"/>
      <c r="AR5" s="680"/>
      <c r="AS5" s="680"/>
      <c r="AT5" s="680"/>
      <c r="AU5" s="680"/>
      <c r="AV5" s="680"/>
      <c r="AW5" s="680"/>
      <c r="AX5" s="680"/>
      <c r="AY5" s="680"/>
      <c r="AZ5" s="680"/>
      <c r="BA5" s="680"/>
      <c r="BB5" s="680"/>
      <c r="BC5" s="680"/>
      <c r="BD5" s="680"/>
      <c r="BE5" s="680"/>
      <c r="BF5" s="681"/>
      <c r="BG5" s="621">
        <v>121741052</v>
      </c>
      <c r="BH5" s="622"/>
      <c r="BI5" s="622"/>
      <c r="BJ5" s="622"/>
      <c r="BK5" s="622"/>
      <c r="BL5" s="622"/>
      <c r="BM5" s="622"/>
      <c r="BN5" s="623"/>
      <c r="BO5" s="659">
        <v>90.6</v>
      </c>
      <c r="BP5" s="659"/>
      <c r="BQ5" s="659"/>
      <c r="BR5" s="659"/>
      <c r="BS5" s="660">
        <v>413219</v>
      </c>
      <c r="BT5" s="660"/>
      <c r="BU5" s="660"/>
      <c r="BV5" s="660"/>
      <c r="BW5" s="660"/>
      <c r="BX5" s="660"/>
      <c r="BY5" s="660"/>
      <c r="BZ5" s="660"/>
      <c r="CA5" s="660"/>
      <c r="CB5" s="698"/>
      <c r="CD5" s="673" t="s">
        <v>226</v>
      </c>
      <c r="CE5" s="674"/>
      <c r="CF5" s="674"/>
      <c r="CG5" s="674"/>
      <c r="CH5" s="674"/>
      <c r="CI5" s="674"/>
      <c r="CJ5" s="674"/>
      <c r="CK5" s="674"/>
      <c r="CL5" s="674"/>
      <c r="CM5" s="674"/>
      <c r="CN5" s="674"/>
      <c r="CO5" s="674"/>
      <c r="CP5" s="674"/>
      <c r="CQ5" s="675"/>
      <c r="CR5" s="673" t="s">
        <v>232</v>
      </c>
      <c r="CS5" s="674"/>
      <c r="CT5" s="674"/>
      <c r="CU5" s="674"/>
      <c r="CV5" s="674"/>
      <c r="CW5" s="674"/>
      <c r="CX5" s="674"/>
      <c r="CY5" s="675"/>
      <c r="CZ5" s="673" t="s">
        <v>224</v>
      </c>
      <c r="DA5" s="674"/>
      <c r="DB5" s="674"/>
      <c r="DC5" s="675"/>
      <c r="DD5" s="673" t="s">
        <v>233</v>
      </c>
      <c r="DE5" s="674"/>
      <c r="DF5" s="674"/>
      <c r="DG5" s="674"/>
      <c r="DH5" s="674"/>
      <c r="DI5" s="674"/>
      <c r="DJ5" s="674"/>
      <c r="DK5" s="674"/>
      <c r="DL5" s="674"/>
      <c r="DM5" s="674"/>
      <c r="DN5" s="674"/>
      <c r="DO5" s="674"/>
      <c r="DP5" s="675"/>
      <c r="DQ5" s="673" t="s">
        <v>234</v>
      </c>
      <c r="DR5" s="674"/>
      <c r="DS5" s="674"/>
      <c r="DT5" s="674"/>
      <c r="DU5" s="674"/>
      <c r="DV5" s="674"/>
      <c r="DW5" s="674"/>
      <c r="DX5" s="674"/>
      <c r="DY5" s="674"/>
      <c r="DZ5" s="674"/>
      <c r="EA5" s="674"/>
      <c r="EB5" s="674"/>
      <c r="EC5" s="675"/>
    </row>
    <row r="6" spans="2:143" ht="11.25" customHeight="1" x14ac:dyDescent="0.2">
      <c r="B6" s="618" t="s">
        <v>235</v>
      </c>
      <c r="C6" s="619"/>
      <c r="D6" s="619"/>
      <c r="E6" s="619"/>
      <c r="F6" s="619"/>
      <c r="G6" s="619"/>
      <c r="H6" s="619"/>
      <c r="I6" s="619"/>
      <c r="J6" s="619"/>
      <c r="K6" s="619"/>
      <c r="L6" s="619"/>
      <c r="M6" s="619"/>
      <c r="N6" s="619"/>
      <c r="O6" s="619"/>
      <c r="P6" s="619"/>
      <c r="Q6" s="620"/>
      <c r="R6" s="621">
        <v>1727090</v>
      </c>
      <c r="S6" s="622"/>
      <c r="T6" s="622"/>
      <c r="U6" s="622"/>
      <c r="V6" s="622"/>
      <c r="W6" s="622"/>
      <c r="X6" s="622"/>
      <c r="Y6" s="623"/>
      <c r="Z6" s="659">
        <v>0.5</v>
      </c>
      <c r="AA6" s="659"/>
      <c r="AB6" s="659"/>
      <c r="AC6" s="659"/>
      <c r="AD6" s="660">
        <v>1727090</v>
      </c>
      <c r="AE6" s="660"/>
      <c r="AF6" s="660"/>
      <c r="AG6" s="660"/>
      <c r="AH6" s="660"/>
      <c r="AI6" s="660"/>
      <c r="AJ6" s="660"/>
      <c r="AK6" s="660"/>
      <c r="AL6" s="624">
        <v>1</v>
      </c>
      <c r="AM6" s="625"/>
      <c r="AN6" s="625"/>
      <c r="AO6" s="661"/>
      <c r="AP6" s="618" t="s">
        <v>236</v>
      </c>
      <c r="AQ6" s="619"/>
      <c r="AR6" s="619"/>
      <c r="AS6" s="619"/>
      <c r="AT6" s="619"/>
      <c r="AU6" s="619"/>
      <c r="AV6" s="619"/>
      <c r="AW6" s="619"/>
      <c r="AX6" s="619"/>
      <c r="AY6" s="619"/>
      <c r="AZ6" s="619"/>
      <c r="BA6" s="619"/>
      <c r="BB6" s="619"/>
      <c r="BC6" s="619"/>
      <c r="BD6" s="619"/>
      <c r="BE6" s="619"/>
      <c r="BF6" s="620"/>
      <c r="BG6" s="621">
        <v>121741052</v>
      </c>
      <c r="BH6" s="622"/>
      <c r="BI6" s="622"/>
      <c r="BJ6" s="622"/>
      <c r="BK6" s="622"/>
      <c r="BL6" s="622"/>
      <c r="BM6" s="622"/>
      <c r="BN6" s="623"/>
      <c r="BO6" s="659">
        <v>90.6</v>
      </c>
      <c r="BP6" s="659"/>
      <c r="BQ6" s="659"/>
      <c r="BR6" s="659"/>
      <c r="BS6" s="660">
        <v>413219</v>
      </c>
      <c r="BT6" s="660"/>
      <c r="BU6" s="660"/>
      <c r="BV6" s="660"/>
      <c r="BW6" s="660"/>
      <c r="BX6" s="660"/>
      <c r="BY6" s="660"/>
      <c r="BZ6" s="660"/>
      <c r="CA6" s="660"/>
      <c r="CB6" s="698"/>
      <c r="CD6" s="679" t="s">
        <v>237</v>
      </c>
      <c r="CE6" s="680"/>
      <c r="CF6" s="680"/>
      <c r="CG6" s="680"/>
      <c r="CH6" s="680"/>
      <c r="CI6" s="680"/>
      <c r="CJ6" s="680"/>
      <c r="CK6" s="680"/>
      <c r="CL6" s="680"/>
      <c r="CM6" s="680"/>
      <c r="CN6" s="680"/>
      <c r="CO6" s="680"/>
      <c r="CP6" s="680"/>
      <c r="CQ6" s="681"/>
      <c r="CR6" s="621">
        <v>928895</v>
      </c>
      <c r="CS6" s="622"/>
      <c r="CT6" s="622"/>
      <c r="CU6" s="622"/>
      <c r="CV6" s="622"/>
      <c r="CW6" s="622"/>
      <c r="CX6" s="622"/>
      <c r="CY6" s="623"/>
      <c r="CZ6" s="703">
        <v>0.3</v>
      </c>
      <c r="DA6" s="685"/>
      <c r="DB6" s="685"/>
      <c r="DC6" s="705"/>
      <c r="DD6" s="627" t="s">
        <v>238</v>
      </c>
      <c r="DE6" s="622"/>
      <c r="DF6" s="622"/>
      <c r="DG6" s="622"/>
      <c r="DH6" s="622"/>
      <c r="DI6" s="622"/>
      <c r="DJ6" s="622"/>
      <c r="DK6" s="622"/>
      <c r="DL6" s="622"/>
      <c r="DM6" s="622"/>
      <c r="DN6" s="622"/>
      <c r="DO6" s="622"/>
      <c r="DP6" s="623"/>
      <c r="DQ6" s="627">
        <v>928690</v>
      </c>
      <c r="DR6" s="622"/>
      <c r="DS6" s="622"/>
      <c r="DT6" s="622"/>
      <c r="DU6" s="622"/>
      <c r="DV6" s="622"/>
      <c r="DW6" s="622"/>
      <c r="DX6" s="622"/>
      <c r="DY6" s="622"/>
      <c r="DZ6" s="622"/>
      <c r="EA6" s="622"/>
      <c r="EB6" s="622"/>
      <c r="EC6" s="658"/>
    </row>
    <row r="7" spans="2:143" ht="11.25" customHeight="1" x14ac:dyDescent="0.2">
      <c r="B7" s="618" t="s">
        <v>239</v>
      </c>
      <c r="C7" s="619"/>
      <c r="D7" s="619"/>
      <c r="E7" s="619"/>
      <c r="F7" s="619"/>
      <c r="G7" s="619"/>
      <c r="H7" s="619"/>
      <c r="I7" s="619"/>
      <c r="J7" s="619"/>
      <c r="K7" s="619"/>
      <c r="L7" s="619"/>
      <c r="M7" s="619"/>
      <c r="N7" s="619"/>
      <c r="O7" s="619"/>
      <c r="P7" s="619"/>
      <c r="Q7" s="620"/>
      <c r="R7" s="621">
        <v>38491</v>
      </c>
      <c r="S7" s="622"/>
      <c r="T7" s="622"/>
      <c r="U7" s="622"/>
      <c r="V7" s="622"/>
      <c r="W7" s="622"/>
      <c r="X7" s="622"/>
      <c r="Y7" s="623"/>
      <c r="Z7" s="659">
        <v>0</v>
      </c>
      <c r="AA7" s="659"/>
      <c r="AB7" s="659"/>
      <c r="AC7" s="659"/>
      <c r="AD7" s="660">
        <v>38491</v>
      </c>
      <c r="AE7" s="660"/>
      <c r="AF7" s="660"/>
      <c r="AG7" s="660"/>
      <c r="AH7" s="660"/>
      <c r="AI7" s="660"/>
      <c r="AJ7" s="660"/>
      <c r="AK7" s="660"/>
      <c r="AL7" s="624">
        <v>0</v>
      </c>
      <c r="AM7" s="625"/>
      <c r="AN7" s="625"/>
      <c r="AO7" s="661"/>
      <c r="AP7" s="618" t="s">
        <v>240</v>
      </c>
      <c r="AQ7" s="619"/>
      <c r="AR7" s="619"/>
      <c r="AS7" s="619"/>
      <c r="AT7" s="619"/>
      <c r="AU7" s="619"/>
      <c r="AV7" s="619"/>
      <c r="AW7" s="619"/>
      <c r="AX7" s="619"/>
      <c r="AY7" s="619"/>
      <c r="AZ7" s="619"/>
      <c r="BA7" s="619"/>
      <c r="BB7" s="619"/>
      <c r="BC7" s="619"/>
      <c r="BD7" s="619"/>
      <c r="BE7" s="619"/>
      <c r="BF7" s="620"/>
      <c r="BG7" s="621">
        <v>68285114</v>
      </c>
      <c r="BH7" s="622"/>
      <c r="BI7" s="622"/>
      <c r="BJ7" s="622"/>
      <c r="BK7" s="622"/>
      <c r="BL7" s="622"/>
      <c r="BM7" s="622"/>
      <c r="BN7" s="623"/>
      <c r="BO7" s="659">
        <v>50.8</v>
      </c>
      <c r="BP7" s="659"/>
      <c r="BQ7" s="659"/>
      <c r="BR7" s="659"/>
      <c r="BS7" s="660">
        <v>413219</v>
      </c>
      <c r="BT7" s="660"/>
      <c r="BU7" s="660"/>
      <c r="BV7" s="660"/>
      <c r="BW7" s="660"/>
      <c r="BX7" s="660"/>
      <c r="BY7" s="660"/>
      <c r="BZ7" s="660"/>
      <c r="CA7" s="660"/>
      <c r="CB7" s="698"/>
      <c r="CD7" s="618" t="s">
        <v>241</v>
      </c>
      <c r="CE7" s="619"/>
      <c r="CF7" s="619"/>
      <c r="CG7" s="619"/>
      <c r="CH7" s="619"/>
      <c r="CI7" s="619"/>
      <c r="CJ7" s="619"/>
      <c r="CK7" s="619"/>
      <c r="CL7" s="619"/>
      <c r="CM7" s="619"/>
      <c r="CN7" s="619"/>
      <c r="CO7" s="619"/>
      <c r="CP7" s="619"/>
      <c r="CQ7" s="620"/>
      <c r="CR7" s="621">
        <v>26667427</v>
      </c>
      <c r="CS7" s="622"/>
      <c r="CT7" s="622"/>
      <c r="CU7" s="622"/>
      <c r="CV7" s="622"/>
      <c r="CW7" s="622"/>
      <c r="CX7" s="622"/>
      <c r="CY7" s="623"/>
      <c r="CZ7" s="659">
        <v>7.9</v>
      </c>
      <c r="DA7" s="659"/>
      <c r="DB7" s="659"/>
      <c r="DC7" s="659"/>
      <c r="DD7" s="627">
        <v>661145</v>
      </c>
      <c r="DE7" s="622"/>
      <c r="DF7" s="622"/>
      <c r="DG7" s="622"/>
      <c r="DH7" s="622"/>
      <c r="DI7" s="622"/>
      <c r="DJ7" s="622"/>
      <c r="DK7" s="622"/>
      <c r="DL7" s="622"/>
      <c r="DM7" s="622"/>
      <c r="DN7" s="622"/>
      <c r="DO7" s="622"/>
      <c r="DP7" s="623"/>
      <c r="DQ7" s="627">
        <v>22677305</v>
      </c>
      <c r="DR7" s="622"/>
      <c r="DS7" s="622"/>
      <c r="DT7" s="622"/>
      <c r="DU7" s="622"/>
      <c r="DV7" s="622"/>
      <c r="DW7" s="622"/>
      <c r="DX7" s="622"/>
      <c r="DY7" s="622"/>
      <c r="DZ7" s="622"/>
      <c r="EA7" s="622"/>
      <c r="EB7" s="622"/>
      <c r="EC7" s="658"/>
    </row>
    <row r="8" spans="2:143" ht="11.25" customHeight="1" x14ac:dyDescent="0.2">
      <c r="B8" s="618" t="s">
        <v>242</v>
      </c>
      <c r="C8" s="619"/>
      <c r="D8" s="619"/>
      <c r="E8" s="619"/>
      <c r="F8" s="619"/>
      <c r="G8" s="619"/>
      <c r="H8" s="619"/>
      <c r="I8" s="619"/>
      <c r="J8" s="619"/>
      <c r="K8" s="619"/>
      <c r="L8" s="619"/>
      <c r="M8" s="619"/>
      <c r="N8" s="619"/>
      <c r="O8" s="619"/>
      <c r="P8" s="619"/>
      <c r="Q8" s="620"/>
      <c r="R8" s="621">
        <v>774032</v>
      </c>
      <c r="S8" s="622"/>
      <c r="T8" s="622"/>
      <c r="U8" s="622"/>
      <c r="V8" s="622"/>
      <c r="W8" s="622"/>
      <c r="X8" s="622"/>
      <c r="Y8" s="623"/>
      <c r="Z8" s="659">
        <v>0.2</v>
      </c>
      <c r="AA8" s="659"/>
      <c r="AB8" s="659"/>
      <c r="AC8" s="659"/>
      <c r="AD8" s="660">
        <v>774032</v>
      </c>
      <c r="AE8" s="660"/>
      <c r="AF8" s="660"/>
      <c r="AG8" s="660"/>
      <c r="AH8" s="660"/>
      <c r="AI8" s="660"/>
      <c r="AJ8" s="660"/>
      <c r="AK8" s="660"/>
      <c r="AL8" s="624">
        <v>0.4</v>
      </c>
      <c r="AM8" s="625"/>
      <c r="AN8" s="625"/>
      <c r="AO8" s="661"/>
      <c r="AP8" s="618" t="s">
        <v>243</v>
      </c>
      <c r="AQ8" s="619"/>
      <c r="AR8" s="619"/>
      <c r="AS8" s="619"/>
      <c r="AT8" s="619"/>
      <c r="AU8" s="619"/>
      <c r="AV8" s="619"/>
      <c r="AW8" s="619"/>
      <c r="AX8" s="619"/>
      <c r="AY8" s="619"/>
      <c r="AZ8" s="619"/>
      <c r="BA8" s="619"/>
      <c r="BB8" s="619"/>
      <c r="BC8" s="619"/>
      <c r="BD8" s="619"/>
      <c r="BE8" s="619"/>
      <c r="BF8" s="620"/>
      <c r="BG8" s="621">
        <v>1318723</v>
      </c>
      <c r="BH8" s="622"/>
      <c r="BI8" s="622"/>
      <c r="BJ8" s="622"/>
      <c r="BK8" s="622"/>
      <c r="BL8" s="622"/>
      <c r="BM8" s="622"/>
      <c r="BN8" s="623"/>
      <c r="BO8" s="659">
        <v>1</v>
      </c>
      <c r="BP8" s="659"/>
      <c r="BQ8" s="659"/>
      <c r="BR8" s="659"/>
      <c r="BS8" s="660" t="s">
        <v>131</v>
      </c>
      <c r="BT8" s="660"/>
      <c r="BU8" s="660"/>
      <c r="BV8" s="660"/>
      <c r="BW8" s="660"/>
      <c r="BX8" s="660"/>
      <c r="BY8" s="660"/>
      <c r="BZ8" s="660"/>
      <c r="CA8" s="660"/>
      <c r="CB8" s="698"/>
      <c r="CD8" s="618" t="s">
        <v>244</v>
      </c>
      <c r="CE8" s="619"/>
      <c r="CF8" s="619"/>
      <c r="CG8" s="619"/>
      <c r="CH8" s="619"/>
      <c r="CI8" s="619"/>
      <c r="CJ8" s="619"/>
      <c r="CK8" s="619"/>
      <c r="CL8" s="619"/>
      <c r="CM8" s="619"/>
      <c r="CN8" s="619"/>
      <c r="CO8" s="619"/>
      <c r="CP8" s="619"/>
      <c r="CQ8" s="620"/>
      <c r="CR8" s="621">
        <v>140846569</v>
      </c>
      <c r="CS8" s="622"/>
      <c r="CT8" s="622"/>
      <c r="CU8" s="622"/>
      <c r="CV8" s="622"/>
      <c r="CW8" s="622"/>
      <c r="CX8" s="622"/>
      <c r="CY8" s="623"/>
      <c r="CZ8" s="659">
        <v>41.9</v>
      </c>
      <c r="DA8" s="659"/>
      <c r="DB8" s="659"/>
      <c r="DC8" s="659"/>
      <c r="DD8" s="627">
        <v>1019119</v>
      </c>
      <c r="DE8" s="622"/>
      <c r="DF8" s="622"/>
      <c r="DG8" s="622"/>
      <c r="DH8" s="622"/>
      <c r="DI8" s="622"/>
      <c r="DJ8" s="622"/>
      <c r="DK8" s="622"/>
      <c r="DL8" s="622"/>
      <c r="DM8" s="622"/>
      <c r="DN8" s="622"/>
      <c r="DO8" s="622"/>
      <c r="DP8" s="623"/>
      <c r="DQ8" s="627">
        <v>64626588</v>
      </c>
      <c r="DR8" s="622"/>
      <c r="DS8" s="622"/>
      <c r="DT8" s="622"/>
      <c r="DU8" s="622"/>
      <c r="DV8" s="622"/>
      <c r="DW8" s="622"/>
      <c r="DX8" s="622"/>
      <c r="DY8" s="622"/>
      <c r="DZ8" s="622"/>
      <c r="EA8" s="622"/>
      <c r="EB8" s="622"/>
      <c r="EC8" s="658"/>
    </row>
    <row r="9" spans="2:143" ht="11.25" customHeight="1" x14ac:dyDescent="0.2">
      <c r="B9" s="618" t="s">
        <v>245</v>
      </c>
      <c r="C9" s="619"/>
      <c r="D9" s="619"/>
      <c r="E9" s="619"/>
      <c r="F9" s="619"/>
      <c r="G9" s="619"/>
      <c r="H9" s="619"/>
      <c r="I9" s="619"/>
      <c r="J9" s="619"/>
      <c r="K9" s="619"/>
      <c r="L9" s="619"/>
      <c r="M9" s="619"/>
      <c r="N9" s="619"/>
      <c r="O9" s="619"/>
      <c r="P9" s="619"/>
      <c r="Q9" s="620"/>
      <c r="R9" s="621">
        <v>593238</v>
      </c>
      <c r="S9" s="622"/>
      <c r="T9" s="622"/>
      <c r="U9" s="622"/>
      <c r="V9" s="622"/>
      <c r="W9" s="622"/>
      <c r="X9" s="622"/>
      <c r="Y9" s="623"/>
      <c r="Z9" s="659">
        <v>0.2</v>
      </c>
      <c r="AA9" s="659"/>
      <c r="AB9" s="659"/>
      <c r="AC9" s="659"/>
      <c r="AD9" s="660">
        <v>593238</v>
      </c>
      <c r="AE9" s="660"/>
      <c r="AF9" s="660"/>
      <c r="AG9" s="660"/>
      <c r="AH9" s="660"/>
      <c r="AI9" s="660"/>
      <c r="AJ9" s="660"/>
      <c r="AK9" s="660"/>
      <c r="AL9" s="624">
        <v>0.3</v>
      </c>
      <c r="AM9" s="625"/>
      <c r="AN9" s="625"/>
      <c r="AO9" s="661"/>
      <c r="AP9" s="618" t="s">
        <v>246</v>
      </c>
      <c r="AQ9" s="619"/>
      <c r="AR9" s="619"/>
      <c r="AS9" s="619"/>
      <c r="AT9" s="619"/>
      <c r="AU9" s="619"/>
      <c r="AV9" s="619"/>
      <c r="AW9" s="619"/>
      <c r="AX9" s="619"/>
      <c r="AY9" s="619"/>
      <c r="AZ9" s="619"/>
      <c r="BA9" s="619"/>
      <c r="BB9" s="619"/>
      <c r="BC9" s="619"/>
      <c r="BD9" s="619"/>
      <c r="BE9" s="619"/>
      <c r="BF9" s="620"/>
      <c r="BG9" s="621">
        <v>60882789</v>
      </c>
      <c r="BH9" s="622"/>
      <c r="BI9" s="622"/>
      <c r="BJ9" s="622"/>
      <c r="BK9" s="622"/>
      <c r="BL9" s="622"/>
      <c r="BM9" s="622"/>
      <c r="BN9" s="623"/>
      <c r="BO9" s="659">
        <v>45.3</v>
      </c>
      <c r="BP9" s="659"/>
      <c r="BQ9" s="659"/>
      <c r="BR9" s="659"/>
      <c r="BS9" s="660" t="s">
        <v>131</v>
      </c>
      <c r="BT9" s="660"/>
      <c r="BU9" s="660"/>
      <c r="BV9" s="660"/>
      <c r="BW9" s="660"/>
      <c r="BX9" s="660"/>
      <c r="BY9" s="660"/>
      <c r="BZ9" s="660"/>
      <c r="CA9" s="660"/>
      <c r="CB9" s="698"/>
      <c r="CD9" s="618" t="s">
        <v>247</v>
      </c>
      <c r="CE9" s="619"/>
      <c r="CF9" s="619"/>
      <c r="CG9" s="619"/>
      <c r="CH9" s="619"/>
      <c r="CI9" s="619"/>
      <c r="CJ9" s="619"/>
      <c r="CK9" s="619"/>
      <c r="CL9" s="619"/>
      <c r="CM9" s="619"/>
      <c r="CN9" s="619"/>
      <c r="CO9" s="619"/>
      <c r="CP9" s="619"/>
      <c r="CQ9" s="620"/>
      <c r="CR9" s="621">
        <v>35425010</v>
      </c>
      <c r="CS9" s="622"/>
      <c r="CT9" s="622"/>
      <c r="CU9" s="622"/>
      <c r="CV9" s="622"/>
      <c r="CW9" s="622"/>
      <c r="CX9" s="622"/>
      <c r="CY9" s="623"/>
      <c r="CZ9" s="659">
        <v>10.5</v>
      </c>
      <c r="DA9" s="659"/>
      <c r="DB9" s="659"/>
      <c r="DC9" s="659"/>
      <c r="DD9" s="627">
        <v>860787</v>
      </c>
      <c r="DE9" s="622"/>
      <c r="DF9" s="622"/>
      <c r="DG9" s="622"/>
      <c r="DH9" s="622"/>
      <c r="DI9" s="622"/>
      <c r="DJ9" s="622"/>
      <c r="DK9" s="622"/>
      <c r="DL9" s="622"/>
      <c r="DM9" s="622"/>
      <c r="DN9" s="622"/>
      <c r="DO9" s="622"/>
      <c r="DP9" s="623"/>
      <c r="DQ9" s="627">
        <v>21309380</v>
      </c>
      <c r="DR9" s="622"/>
      <c r="DS9" s="622"/>
      <c r="DT9" s="622"/>
      <c r="DU9" s="622"/>
      <c r="DV9" s="622"/>
      <c r="DW9" s="622"/>
      <c r="DX9" s="622"/>
      <c r="DY9" s="622"/>
      <c r="DZ9" s="622"/>
      <c r="EA9" s="622"/>
      <c r="EB9" s="622"/>
      <c r="EC9" s="658"/>
    </row>
    <row r="10" spans="2:143" ht="11.25" customHeight="1" x14ac:dyDescent="0.2">
      <c r="B10" s="618" t="s">
        <v>248</v>
      </c>
      <c r="C10" s="619"/>
      <c r="D10" s="619"/>
      <c r="E10" s="619"/>
      <c r="F10" s="619"/>
      <c r="G10" s="619"/>
      <c r="H10" s="619"/>
      <c r="I10" s="619"/>
      <c r="J10" s="619"/>
      <c r="K10" s="619"/>
      <c r="L10" s="619"/>
      <c r="M10" s="619"/>
      <c r="N10" s="619"/>
      <c r="O10" s="619"/>
      <c r="P10" s="619"/>
      <c r="Q10" s="620"/>
      <c r="R10" s="621">
        <v>114325</v>
      </c>
      <c r="S10" s="622"/>
      <c r="T10" s="622"/>
      <c r="U10" s="622"/>
      <c r="V10" s="622"/>
      <c r="W10" s="622"/>
      <c r="X10" s="622"/>
      <c r="Y10" s="623"/>
      <c r="Z10" s="659">
        <v>0</v>
      </c>
      <c r="AA10" s="659"/>
      <c r="AB10" s="659"/>
      <c r="AC10" s="659"/>
      <c r="AD10" s="660">
        <v>114325</v>
      </c>
      <c r="AE10" s="660"/>
      <c r="AF10" s="660"/>
      <c r="AG10" s="660"/>
      <c r="AH10" s="660"/>
      <c r="AI10" s="660"/>
      <c r="AJ10" s="660"/>
      <c r="AK10" s="660"/>
      <c r="AL10" s="624">
        <v>0.1</v>
      </c>
      <c r="AM10" s="625"/>
      <c r="AN10" s="625"/>
      <c r="AO10" s="661"/>
      <c r="AP10" s="618" t="s">
        <v>249</v>
      </c>
      <c r="AQ10" s="619"/>
      <c r="AR10" s="619"/>
      <c r="AS10" s="619"/>
      <c r="AT10" s="619"/>
      <c r="AU10" s="619"/>
      <c r="AV10" s="619"/>
      <c r="AW10" s="619"/>
      <c r="AX10" s="619"/>
      <c r="AY10" s="619"/>
      <c r="AZ10" s="619"/>
      <c r="BA10" s="619"/>
      <c r="BB10" s="619"/>
      <c r="BC10" s="619"/>
      <c r="BD10" s="619"/>
      <c r="BE10" s="619"/>
      <c r="BF10" s="620"/>
      <c r="BG10" s="621">
        <v>1820672</v>
      </c>
      <c r="BH10" s="622"/>
      <c r="BI10" s="622"/>
      <c r="BJ10" s="622"/>
      <c r="BK10" s="622"/>
      <c r="BL10" s="622"/>
      <c r="BM10" s="622"/>
      <c r="BN10" s="623"/>
      <c r="BO10" s="659">
        <v>1.4</v>
      </c>
      <c r="BP10" s="659"/>
      <c r="BQ10" s="659"/>
      <c r="BR10" s="659"/>
      <c r="BS10" s="660" t="s">
        <v>238</v>
      </c>
      <c r="BT10" s="660"/>
      <c r="BU10" s="660"/>
      <c r="BV10" s="660"/>
      <c r="BW10" s="660"/>
      <c r="BX10" s="660"/>
      <c r="BY10" s="660"/>
      <c r="BZ10" s="660"/>
      <c r="CA10" s="660"/>
      <c r="CB10" s="698"/>
      <c r="CD10" s="618" t="s">
        <v>250</v>
      </c>
      <c r="CE10" s="619"/>
      <c r="CF10" s="619"/>
      <c r="CG10" s="619"/>
      <c r="CH10" s="619"/>
      <c r="CI10" s="619"/>
      <c r="CJ10" s="619"/>
      <c r="CK10" s="619"/>
      <c r="CL10" s="619"/>
      <c r="CM10" s="619"/>
      <c r="CN10" s="619"/>
      <c r="CO10" s="619"/>
      <c r="CP10" s="619"/>
      <c r="CQ10" s="620"/>
      <c r="CR10" s="621">
        <v>305472</v>
      </c>
      <c r="CS10" s="622"/>
      <c r="CT10" s="622"/>
      <c r="CU10" s="622"/>
      <c r="CV10" s="622"/>
      <c r="CW10" s="622"/>
      <c r="CX10" s="622"/>
      <c r="CY10" s="623"/>
      <c r="CZ10" s="659">
        <v>0.1</v>
      </c>
      <c r="DA10" s="659"/>
      <c r="DB10" s="659"/>
      <c r="DC10" s="659"/>
      <c r="DD10" s="627" t="s">
        <v>238</v>
      </c>
      <c r="DE10" s="622"/>
      <c r="DF10" s="622"/>
      <c r="DG10" s="622"/>
      <c r="DH10" s="622"/>
      <c r="DI10" s="622"/>
      <c r="DJ10" s="622"/>
      <c r="DK10" s="622"/>
      <c r="DL10" s="622"/>
      <c r="DM10" s="622"/>
      <c r="DN10" s="622"/>
      <c r="DO10" s="622"/>
      <c r="DP10" s="623"/>
      <c r="DQ10" s="627">
        <v>186438</v>
      </c>
      <c r="DR10" s="622"/>
      <c r="DS10" s="622"/>
      <c r="DT10" s="622"/>
      <c r="DU10" s="622"/>
      <c r="DV10" s="622"/>
      <c r="DW10" s="622"/>
      <c r="DX10" s="622"/>
      <c r="DY10" s="622"/>
      <c r="DZ10" s="622"/>
      <c r="EA10" s="622"/>
      <c r="EB10" s="622"/>
      <c r="EC10" s="658"/>
    </row>
    <row r="11" spans="2:143" ht="11.25" customHeight="1" x14ac:dyDescent="0.2">
      <c r="B11" s="618" t="s">
        <v>251</v>
      </c>
      <c r="C11" s="619"/>
      <c r="D11" s="619"/>
      <c r="E11" s="619"/>
      <c r="F11" s="619"/>
      <c r="G11" s="619"/>
      <c r="H11" s="619"/>
      <c r="I11" s="619"/>
      <c r="J11" s="619"/>
      <c r="K11" s="619"/>
      <c r="L11" s="619"/>
      <c r="M11" s="619"/>
      <c r="N11" s="619"/>
      <c r="O11" s="619"/>
      <c r="P11" s="619"/>
      <c r="Q11" s="620"/>
      <c r="R11" s="621">
        <v>16546722</v>
      </c>
      <c r="S11" s="622"/>
      <c r="T11" s="622"/>
      <c r="U11" s="622"/>
      <c r="V11" s="622"/>
      <c r="W11" s="622"/>
      <c r="X11" s="622"/>
      <c r="Y11" s="623"/>
      <c r="Z11" s="624">
        <v>4.7</v>
      </c>
      <c r="AA11" s="625"/>
      <c r="AB11" s="625"/>
      <c r="AC11" s="626"/>
      <c r="AD11" s="627">
        <v>16546722</v>
      </c>
      <c r="AE11" s="622"/>
      <c r="AF11" s="622"/>
      <c r="AG11" s="622"/>
      <c r="AH11" s="622"/>
      <c r="AI11" s="622"/>
      <c r="AJ11" s="622"/>
      <c r="AK11" s="623"/>
      <c r="AL11" s="624">
        <v>9.4</v>
      </c>
      <c r="AM11" s="625"/>
      <c r="AN11" s="625"/>
      <c r="AO11" s="661"/>
      <c r="AP11" s="618" t="s">
        <v>252</v>
      </c>
      <c r="AQ11" s="619"/>
      <c r="AR11" s="619"/>
      <c r="AS11" s="619"/>
      <c r="AT11" s="619"/>
      <c r="AU11" s="619"/>
      <c r="AV11" s="619"/>
      <c r="AW11" s="619"/>
      <c r="AX11" s="619"/>
      <c r="AY11" s="619"/>
      <c r="AZ11" s="619"/>
      <c r="BA11" s="619"/>
      <c r="BB11" s="619"/>
      <c r="BC11" s="619"/>
      <c r="BD11" s="619"/>
      <c r="BE11" s="619"/>
      <c r="BF11" s="620"/>
      <c r="BG11" s="621">
        <v>4262930</v>
      </c>
      <c r="BH11" s="622"/>
      <c r="BI11" s="622"/>
      <c r="BJ11" s="622"/>
      <c r="BK11" s="622"/>
      <c r="BL11" s="622"/>
      <c r="BM11" s="622"/>
      <c r="BN11" s="623"/>
      <c r="BO11" s="659">
        <v>3.2</v>
      </c>
      <c r="BP11" s="659"/>
      <c r="BQ11" s="659"/>
      <c r="BR11" s="659"/>
      <c r="BS11" s="660">
        <v>413219</v>
      </c>
      <c r="BT11" s="660"/>
      <c r="BU11" s="660"/>
      <c r="BV11" s="660"/>
      <c r="BW11" s="660"/>
      <c r="BX11" s="660"/>
      <c r="BY11" s="660"/>
      <c r="BZ11" s="660"/>
      <c r="CA11" s="660"/>
      <c r="CB11" s="698"/>
      <c r="CD11" s="618" t="s">
        <v>253</v>
      </c>
      <c r="CE11" s="619"/>
      <c r="CF11" s="619"/>
      <c r="CG11" s="619"/>
      <c r="CH11" s="619"/>
      <c r="CI11" s="619"/>
      <c r="CJ11" s="619"/>
      <c r="CK11" s="619"/>
      <c r="CL11" s="619"/>
      <c r="CM11" s="619"/>
      <c r="CN11" s="619"/>
      <c r="CO11" s="619"/>
      <c r="CP11" s="619"/>
      <c r="CQ11" s="620"/>
      <c r="CR11" s="621">
        <v>919891</v>
      </c>
      <c r="CS11" s="622"/>
      <c r="CT11" s="622"/>
      <c r="CU11" s="622"/>
      <c r="CV11" s="622"/>
      <c r="CW11" s="622"/>
      <c r="CX11" s="622"/>
      <c r="CY11" s="623"/>
      <c r="CZ11" s="659">
        <v>0.3</v>
      </c>
      <c r="DA11" s="659"/>
      <c r="DB11" s="659"/>
      <c r="DC11" s="659"/>
      <c r="DD11" s="627">
        <v>51876</v>
      </c>
      <c r="DE11" s="622"/>
      <c r="DF11" s="622"/>
      <c r="DG11" s="622"/>
      <c r="DH11" s="622"/>
      <c r="DI11" s="622"/>
      <c r="DJ11" s="622"/>
      <c r="DK11" s="622"/>
      <c r="DL11" s="622"/>
      <c r="DM11" s="622"/>
      <c r="DN11" s="622"/>
      <c r="DO11" s="622"/>
      <c r="DP11" s="623"/>
      <c r="DQ11" s="627">
        <v>796656</v>
      </c>
      <c r="DR11" s="622"/>
      <c r="DS11" s="622"/>
      <c r="DT11" s="622"/>
      <c r="DU11" s="622"/>
      <c r="DV11" s="622"/>
      <c r="DW11" s="622"/>
      <c r="DX11" s="622"/>
      <c r="DY11" s="622"/>
      <c r="DZ11" s="622"/>
      <c r="EA11" s="622"/>
      <c r="EB11" s="622"/>
      <c r="EC11" s="658"/>
    </row>
    <row r="12" spans="2:143" ht="11.25" customHeight="1" x14ac:dyDescent="0.2">
      <c r="B12" s="618" t="s">
        <v>254</v>
      </c>
      <c r="C12" s="619"/>
      <c r="D12" s="619"/>
      <c r="E12" s="619"/>
      <c r="F12" s="619"/>
      <c r="G12" s="619"/>
      <c r="H12" s="619"/>
      <c r="I12" s="619"/>
      <c r="J12" s="619"/>
      <c r="K12" s="619"/>
      <c r="L12" s="619"/>
      <c r="M12" s="619"/>
      <c r="N12" s="619"/>
      <c r="O12" s="619"/>
      <c r="P12" s="619"/>
      <c r="Q12" s="620"/>
      <c r="R12" s="621">
        <v>163593</v>
      </c>
      <c r="S12" s="622"/>
      <c r="T12" s="622"/>
      <c r="U12" s="622"/>
      <c r="V12" s="622"/>
      <c r="W12" s="622"/>
      <c r="X12" s="622"/>
      <c r="Y12" s="623"/>
      <c r="Z12" s="659">
        <v>0</v>
      </c>
      <c r="AA12" s="659"/>
      <c r="AB12" s="659"/>
      <c r="AC12" s="659"/>
      <c r="AD12" s="660">
        <v>163593</v>
      </c>
      <c r="AE12" s="660"/>
      <c r="AF12" s="660"/>
      <c r="AG12" s="660"/>
      <c r="AH12" s="660"/>
      <c r="AI12" s="660"/>
      <c r="AJ12" s="660"/>
      <c r="AK12" s="660"/>
      <c r="AL12" s="624">
        <v>0.1</v>
      </c>
      <c r="AM12" s="625"/>
      <c r="AN12" s="625"/>
      <c r="AO12" s="661"/>
      <c r="AP12" s="618" t="s">
        <v>255</v>
      </c>
      <c r="AQ12" s="619"/>
      <c r="AR12" s="619"/>
      <c r="AS12" s="619"/>
      <c r="AT12" s="619"/>
      <c r="AU12" s="619"/>
      <c r="AV12" s="619"/>
      <c r="AW12" s="619"/>
      <c r="AX12" s="619"/>
      <c r="AY12" s="619"/>
      <c r="AZ12" s="619"/>
      <c r="BA12" s="619"/>
      <c r="BB12" s="619"/>
      <c r="BC12" s="619"/>
      <c r="BD12" s="619"/>
      <c r="BE12" s="619"/>
      <c r="BF12" s="620"/>
      <c r="BG12" s="621">
        <v>47274803</v>
      </c>
      <c r="BH12" s="622"/>
      <c r="BI12" s="622"/>
      <c r="BJ12" s="622"/>
      <c r="BK12" s="622"/>
      <c r="BL12" s="622"/>
      <c r="BM12" s="622"/>
      <c r="BN12" s="623"/>
      <c r="BO12" s="659">
        <v>35.200000000000003</v>
      </c>
      <c r="BP12" s="659"/>
      <c r="BQ12" s="659"/>
      <c r="BR12" s="659"/>
      <c r="BS12" s="660" t="s">
        <v>238</v>
      </c>
      <c r="BT12" s="660"/>
      <c r="BU12" s="660"/>
      <c r="BV12" s="660"/>
      <c r="BW12" s="660"/>
      <c r="BX12" s="660"/>
      <c r="BY12" s="660"/>
      <c r="BZ12" s="660"/>
      <c r="CA12" s="660"/>
      <c r="CB12" s="698"/>
      <c r="CD12" s="618" t="s">
        <v>256</v>
      </c>
      <c r="CE12" s="619"/>
      <c r="CF12" s="619"/>
      <c r="CG12" s="619"/>
      <c r="CH12" s="619"/>
      <c r="CI12" s="619"/>
      <c r="CJ12" s="619"/>
      <c r="CK12" s="619"/>
      <c r="CL12" s="619"/>
      <c r="CM12" s="619"/>
      <c r="CN12" s="619"/>
      <c r="CO12" s="619"/>
      <c r="CP12" s="619"/>
      <c r="CQ12" s="620"/>
      <c r="CR12" s="621">
        <v>11648626</v>
      </c>
      <c r="CS12" s="622"/>
      <c r="CT12" s="622"/>
      <c r="CU12" s="622"/>
      <c r="CV12" s="622"/>
      <c r="CW12" s="622"/>
      <c r="CX12" s="622"/>
      <c r="CY12" s="623"/>
      <c r="CZ12" s="659">
        <v>3.5</v>
      </c>
      <c r="DA12" s="659"/>
      <c r="DB12" s="659"/>
      <c r="DC12" s="659"/>
      <c r="DD12" s="627">
        <v>472583</v>
      </c>
      <c r="DE12" s="622"/>
      <c r="DF12" s="622"/>
      <c r="DG12" s="622"/>
      <c r="DH12" s="622"/>
      <c r="DI12" s="622"/>
      <c r="DJ12" s="622"/>
      <c r="DK12" s="622"/>
      <c r="DL12" s="622"/>
      <c r="DM12" s="622"/>
      <c r="DN12" s="622"/>
      <c r="DO12" s="622"/>
      <c r="DP12" s="623"/>
      <c r="DQ12" s="627">
        <v>3758687</v>
      </c>
      <c r="DR12" s="622"/>
      <c r="DS12" s="622"/>
      <c r="DT12" s="622"/>
      <c r="DU12" s="622"/>
      <c r="DV12" s="622"/>
      <c r="DW12" s="622"/>
      <c r="DX12" s="622"/>
      <c r="DY12" s="622"/>
      <c r="DZ12" s="622"/>
      <c r="EA12" s="622"/>
      <c r="EB12" s="622"/>
      <c r="EC12" s="658"/>
    </row>
    <row r="13" spans="2:143" ht="11.25" customHeight="1" x14ac:dyDescent="0.2">
      <c r="B13" s="618" t="s">
        <v>257</v>
      </c>
      <c r="C13" s="619"/>
      <c r="D13" s="619"/>
      <c r="E13" s="619"/>
      <c r="F13" s="619"/>
      <c r="G13" s="619"/>
      <c r="H13" s="619"/>
      <c r="I13" s="619"/>
      <c r="J13" s="619"/>
      <c r="K13" s="619"/>
      <c r="L13" s="619"/>
      <c r="M13" s="619"/>
      <c r="N13" s="619"/>
      <c r="O13" s="619"/>
      <c r="P13" s="619"/>
      <c r="Q13" s="620"/>
      <c r="R13" s="621" t="s">
        <v>141</v>
      </c>
      <c r="S13" s="622"/>
      <c r="T13" s="622"/>
      <c r="U13" s="622"/>
      <c r="V13" s="622"/>
      <c r="W13" s="622"/>
      <c r="X13" s="622"/>
      <c r="Y13" s="623"/>
      <c r="Z13" s="659" t="s">
        <v>238</v>
      </c>
      <c r="AA13" s="659"/>
      <c r="AB13" s="659"/>
      <c r="AC13" s="659"/>
      <c r="AD13" s="660" t="s">
        <v>238</v>
      </c>
      <c r="AE13" s="660"/>
      <c r="AF13" s="660"/>
      <c r="AG13" s="660"/>
      <c r="AH13" s="660"/>
      <c r="AI13" s="660"/>
      <c r="AJ13" s="660"/>
      <c r="AK13" s="660"/>
      <c r="AL13" s="624" t="s">
        <v>238</v>
      </c>
      <c r="AM13" s="625"/>
      <c r="AN13" s="625"/>
      <c r="AO13" s="661"/>
      <c r="AP13" s="618" t="s">
        <v>258</v>
      </c>
      <c r="AQ13" s="619"/>
      <c r="AR13" s="619"/>
      <c r="AS13" s="619"/>
      <c r="AT13" s="619"/>
      <c r="AU13" s="619"/>
      <c r="AV13" s="619"/>
      <c r="AW13" s="619"/>
      <c r="AX13" s="619"/>
      <c r="AY13" s="619"/>
      <c r="AZ13" s="619"/>
      <c r="BA13" s="619"/>
      <c r="BB13" s="619"/>
      <c r="BC13" s="619"/>
      <c r="BD13" s="619"/>
      <c r="BE13" s="619"/>
      <c r="BF13" s="620"/>
      <c r="BG13" s="621">
        <v>46221295</v>
      </c>
      <c r="BH13" s="622"/>
      <c r="BI13" s="622"/>
      <c r="BJ13" s="622"/>
      <c r="BK13" s="622"/>
      <c r="BL13" s="622"/>
      <c r="BM13" s="622"/>
      <c r="BN13" s="623"/>
      <c r="BO13" s="659">
        <v>34.4</v>
      </c>
      <c r="BP13" s="659"/>
      <c r="BQ13" s="659"/>
      <c r="BR13" s="659"/>
      <c r="BS13" s="660" t="s">
        <v>238</v>
      </c>
      <c r="BT13" s="660"/>
      <c r="BU13" s="660"/>
      <c r="BV13" s="660"/>
      <c r="BW13" s="660"/>
      <c r="BX13" s="660"/>
      <c r="BY13" s="660"/>
      <c r="BZ13" s="660"/>
      <c r="CA13" s="660"/>
      <c r="CB13" s="698"/>
      <c r="CD13" s="618" t="s">
        <v>259</v>
      </c>
      <c r="CE13" s="619"/>
      <c r="CF13" s="619"/>
      <c r="CG13" s="619"/>
      <c r="CH13" s="619"/>
      <c r="CI13" s="619"/>
      <c r="CJ13" s="619"/>
      <c r="CK13" s="619"/>
      <c r="CL13" s="619"/>
      <c r="CM13" s="619"/>
      <c r="CN13" s="619"/>
      <c r="CO13" s="619"/>
      <c r="CP13" s="619"/>
      <c r="CQ13" s="620"/>
      <c r="CR13" s="621">
        <v>29308831</v>
      </c>
      <c r="CS13" s="622"/>
      <c r="CT13" s="622"/>
      <c r="CU13" s="622"/>
      <c r="CV13" s="622"/>
      <c r="CW13" s="622"/>
      <c r="CX13" s="622"/>
      <c r="CY13" s="623"/>
      <c r="CZ13" s="659">
        <v>8.6999999999999993</v>
      </c>
      <c r="DA13" s="659"/>
      <c r="DB13" s="659"/>
      <c r="DC13" s="659"/>
      <c r="DD13" s="627">
        <v>8107940</v>
      </c>
      <c r="DE13" s="622"/>
      <c r="DF13" s="622"/>
      <c r="DG13" s="622"/>
      <c r="DH13" s="622"/>
      <c r="DI13" s="622"/>
      <c r="DJ13" s="622"/>
      <c r="DK13" s="622"/>
      <c r="DL13" s="622"/>
      <c r="DM13" s="622"/>
      <c r="DN13" s="622"/>
      <c r="DO13" s="622"/>
      <c r="DP13" s="623"/>
      <c r="DQ13" s="627">
        <v>21431245</v>
      </c>
      <c r="DR13" s="622"/>
      <c r="DS13" s="622"/>
      <c r="DT13" s="622"/>
      <c r="DU13" s="622"/>
      <c r="DV13" s="622"/>
      <c r="DW13" s="622"/>
      <c r="DX13" s="622"/>
      <c r="DY13" s="622"/>
      <c r="DZ13" s="622"/>
      <c r="EA13" s="622"/>
      <c r="EB13" s="622"/>
      <c r="EC13" s="658"/>
    </row>
    <row r="14" spans="2:143" ht="11.25" customHeight="1" x14ac:dyDescent="0.2">
      <c r="B14" s="618" t="s">
        <v>260</v>
      </c>
      <c r="C14" s="619"/>
      <c r="D14" s="619"/>
      <c r="E14" s="619"/>
      <c r="F14" s="619"/>
      <c r="G14" s="619"/>
      <c r="H14" s="619"/>
      <c r="I14" s="619"/>
      <c r="J14" s="619"/>
      <c r="K14" s="619"/>
      <c r="L14" s="619"/>
      <c r="M14" s="619"/>
      <c r="N14" s="619"/>
      <c r="O14" s="619"/>
      <c r="P14" s="619"/>
      <c r="Q14" s="620"/>
      <c r="R14" s="621">
        <v>4187</v>
      </c>
      <c r="S14" s="622"/>
      <c r="T14" s="622"/>
      <c r="U14" s="622"/>
      <c r="V14" s="622"/>
      <c r="W14" s="622"/>
      <c r="X14" s="622"/>
      <c r="Y14" s="623"/>
      <c r="Z14" s="659">
        <v>0</v>
      </c>
      <c r="AA14" s="659"/>
      <c r="AB14" s="659"/>
      <c r="AC14" s="659"/>
      <c r="AD14" s="660">
        <v>4187</v>
      </c>
      <c r="AE14" s="660"/>
      <c r="AF14" s="660"/>
      <c r="AG14" s="660"/>
      <c r="AH14" s="660"/>
      <c r="AI14" s="660"/>
      <c r="AJ14" s="660"/>
      <c r="AK14" s="660"/>
      <c r="AL14" s="624">
        <v>0</v>
      </c>
      <c r="AM14" s="625"/>
      <c r="AN14" s="625"/>
      <c r="AO14" s="661"/>
      <c r="AP14" s="618" t="s">
        <v>261</v>
      </c>
      <c r="AQ14" s="619"/>
      <c r="AR14" s="619"/>
      <c r="AS14" s="619"/>
      <c r="AT14" s="619"/>
      <c r="AU14" s="619"/>
      <c r="AV14" s="619"/>
      <c r="AW14" s="619"/>
      <c r="AX14" s="619"/>
      <c r="AY14" s="619"/>
      <c r="AZ14" s="619"/>
      <c r="BA14" s="619"/>
      <c r="BB14" s="619"/>
      <c r="BC14" s="619"/>
      <c r="BD14" s="619"/>
      <c r="BE14" s="619"/>
      <c r="BF14" s="620"/>
      <c r="BG14" s="621">
        <v>1210169</v>
      </c>
      <c r="BH14" s="622"/>
      <c r="BI14" s="622"/>
      <c r="BJ14" s="622"/>
      <c r="BK14" s="622"/>
      <c r="BL14" s="622"/>
      <c r="BM14" s="622"/>
      <c r="BN14" s="623"/>
      <c r="BO14" s="659">
        <v>0.9</v>
      </c>
      <c r="BP14" s="659"/>
      <c r="BQ14" s="659"/>
      <c r="BR14" s="659"/>
      <c r="BS14" s="660" t="s">
        <v>141</v>
      </c>
      <c r="BT14" s="660"/>
      <c r="BU14" s="660"/>
      <c r="BV14" s="660"/>
      <c r="BW14" s="660"/>
      <c r="BX14" s="660"/>
      <c r="BY14" s="660"/>
      <c r="BZ14" s="660"/>
      <c r="CA14" s="660"/>
      <c r="CB14" s="698"/>
      <c r="CD14" s="618" t="s">
        <v>262</v>
      </c>
      <c r="CE14" s="619"/>
      <c r="CF14" s="619"/>
      <c r="CG14" s="619"/>
      <c r="CH14" s="619"/>
      <c r="CI14" s="619"/>
      <c r="CJ14" s="619"/>
      <c r="CK14" s="619"/>
      <c r="CL14" s="619"/>
      <c r="CM14" s="619"/>
      <c r="CN14" s="619"/>
      <c r="CO14" s="619"/>
      <c r="CP14" s="619"/>
      <c r="CQ14" s="620"/>
      <c r="CR14" s="621">
        <v>8890566</v>
      </c>
      <c r="CS14" s="622"/>
      <c r="CT14" s="622"/>
      <c r="CU14" s="622"/>
      <c r="CV14" s="622"/>
      <c r="CW14" s="622"/>
      <c r="CX14" s="622"/>
      <c r="CY14" s="623"/>
      <c r="CZ14" s="659">
        <v>2.6</v>
      </c>
      <c r="DA14" s="659"/>
      <c r="DB14" s="659"/>
      <c r="DC14" s="659"/>
      <c r="DD14" s="627">
        <v>1730364</v>
      </c>
      <c r="DE14" s="622"/>
      <c r="DF14" s="622"/>
      <c r="DG14" s="622"/>
      <c r="DH14" s="622"/>
      <c r="DI14" s="622"/>
      <c r="DJ14" s="622"/>
      <c r="DK14" s="622"/>
      <c r="DL14" s="622"/>
      <c r="DM14" s="622"/>
      <c r="DN14" s="622"/>
      <c r="DO14" s="622"/>
      <c r="DP14" s="623"/>
      <c r="DQ14" s="627">
        <v>7579913</v>
      </c>
      <c r="DR14" s="622"/>
      <c r="DS14" s="622"/>
      <c r="DT14" s="622"/>
      <c r="DU14" s="622"/>
      <c r="DV14" s="622"/>
      <c r="DW14" s="622"/>
      <c r="DX14" s="622"/>
      <c r="DY14" s="622"/>
      <c r="DZ14" s="622"/>
      <c r="EA14" s="622"/>
      <c r="EB14" s="622"/>
      <c r="EC14" s="658"/>
    </row>
    <row r="15" spans="2:143" ht="11.25" customHeight="1" x14ac:dyDescent="0.2">
      <c r="B15" s="618" t="s">
        <v>263</v>
      </c>
      <c r="C15" s="619"/>
      <c r="D15" s="619"/>
      <c r="E15" s="619"/>
      <c r="F15" s="619"/>
      <c r="G15" s="619"/>
      <c r="H15" s="619"/>
      <c r="I15" s="619"/>
      <c r="J15" s="619"/>
      <c r="K15" s="619"/>
      <c r="L15" s="619"/>
      <c r="M15" s="619"/>
      <c r="N15" s="619"/>
      <c r="O15" s="619"/>
      <c r="P15" s="619"/>
      <c r="Q15" s="620"/>
      <c r="R15" s="621">
        <v>3047960</v>
      </c>
      <c r="S15" s="622"/>
      <c r="T15" s="622"/>
      <c r="U15" s="622"/>
      <c r="V15" s="622"/>
      <c r="W15" s="622"/>
      <c r="X15" s="622"/>
      <c r="Y15" s="623"/>
      <c r="Z15" s="659">
        <v>0.9</v>
      </c>
      <c r="AA15" s="659"/>
      <c r="AB15" s="659"/>
      <c r="AC15" s="659"/>
      <c r="AD15" s="660">
        <v>3047960</v>
      </c>
      <c r="AE15" s="660"/>
      <c r="AF15" s="660"/>
      <c r="AG15" s="660"/>
      <c r="AH15" s="660"/>
      <c r="AI15" s="660"/>
      <c r="AJ15" s="660"/>
      <c r="AK15" s="660"/>
      <c r="AL15" s="624">
        <v>1.7</v>
      </c>
      <c r="AM15" s="625"/>
      <c r="AN15" s="625"/>
      <c r="AO15" s="661"/>
      <c r="AP15" s="618" t="s">
        <v>264</v>
      </c>
      <c r="AQ15" s="619"/>
      <c r="AR15" s="619"/>
      <c r="AS15" s="619"/>
      <c r="AT15" s="619"/>
      <c r="AU15" s="619"/>
      <c r="AV15" s="619"/>
      <c r="AW15" s="619"/>
      <c r="AX15" s="619"/>
      <c r="AY15" s="619"/>
      <c r="AZ15" s="619"/>
      <c r="BA15" s="619"/>
      <c r="BB15" s="619"/>
      <c r="BC15" s="619"/>
      <c r="BD15" s="619"/>
      <c r="BE15" s="619"/>
      <c r="BF15" s="620"/>
      <c r="BG15" s="621">
        <v>4970966</v>
      </c>
      <c r="BH15" s="622"/>
      <c r="BI15" s="622"/>
      <c r="BJ15" s="622"/>
      <c r="BK15" s="622"/>
      <c r="BL15" s="622"/>
      <c r="BM15" s="622"/>
      <c r="BN15" s="623"/>
      <c r="BO15" s="659">
        <v>3.7</v>
      </c>
      <c r="BP15" s="659"/>
      <c r="BQ15" s="659"/>
      <c r="BR15" s="659"/>
      <c r="BS15" s="660" t="s">
        <v>131</v>
      </c>
      <c r="BT15" s="660"/>
      <c r="BU15" s="660"/>
      <c r="BV15" s="660"/>
      <c r="BW15" s="660"/>
      <c r="BX15" s="660"/>
      <c r="BY15" s="660"/>
      <c r="BZ15" s="660"/>
      <c r="CA15" s="660"/>
      <c r="CB15" s="698"/>
      <c r="CD15" s="618" t="s">
        <v>265</v>
      </c>
      <c r="CE15" s="619"/>
      <c r="CF15" s="619"/>
      <c r="CG15" s="619"/>
      <c r="CH15" s="619"/>
      <c r="CI15" s="619"/>
      <c r="CJ15" s="619"/>
      <c r="CK15" s="619"/>
      <c r="CL15" s="619"/>
      <c r="CM15" s="619"/>
      <c r="CN15" s="619"/>
      <c r="CO15" s="619"/>
      <c r="CP15" s="619"/>
      <c r="CQ15" s="620"/>
      <c r="CR15" s="621">
        <v>50858726</v>
      </c>
      <c r="CS15" s="622"/>
      <c r="CT15" s="622"/>
      <c r="CU15" s="622"/>
      <c r="CV15" s="622"/>
      <c r="CW15" s="622"/>
      <c r="CX15" s="622"/>
      <c r="CY15" s="623"/>
      <c r="CZ15" s="659">
        <v>15.1</v>
      </c>
      <c r="DA15" s="659"/>
      <c r="DB15" s="659"/>
      <c r="DC15" s="659"/>
      <c r="DD15" s="627">
        <v>2645032</v>
      </c>
      <c r="DE15" s="622"/>
      <c r="DF15" s="622"/>
      <c r="DG15" s="622"/>
      <c r="DH15" s="622"/>
      <c r="DI15" s="622"/>
      <c r="DJ15" s="622"/>
      <c r="DK15" s="622"/>
      <c r="DL15" s="622"/>
      <c r="DM15" s="622"/>
      <c r="DN15" s="622"/>
      <c r="DO15" s="622"/>
      <c r="DP15" s="623"/>
      <c r="DQ15" s="627">
        <v>40091004</v>
      </c>
      <c r="DR15" s="622"/>
      <c r="DS15" s="622"/>
      <c r="DT15" s="622"/>
      <c r="DU15" s="622"/>
      <c r="DV15" s="622"/>
      <c r="DW15" s="622"/>
      <c r="DX15" s="622"/>
      <c r="DY15" s="622"/>
      <c r="DZ15" s="622"/>
      <c r="EA15" s="622"/>
      <c r="EB15" s="622"/>
      <c r="EC15" s="658"/>
    </row>
    <row r="16" spans="2:143" ht="11.25" customHeight="1" x14ac:dyDescent="0.2">
      <c r="B16" s="618" t="s">
        <v>266</v>
      </c>
      <c r="C16" s="619"/>
      <c r="D16" s="619"/>
      <c r="E16" s="619"/>
      <c r="F16" s="619"/>
      <c r="G16" s="619"/>
      <c r="H16" s="619"/>
      <c r="I16" s="619"/>
      <c r="J16" s="619"/>
      <c r="K16" s="619"/>
      <c r="L16" s="619"/>
      <c r="M16" s="619"/>
      <c r="N16" s="619"/>
      <c r="O16" s="619"/>
      <c r="P16" s="619"/>
      <c r="Q16" s="620"/>
      <c r="R16" s="621">
        <v>570026</v>
      </c>
      <c r="S16" s="622"/>
      <c r="T16" s="622"/>
      <c r="U16" s="622"/>
      <c r="V16" s="622"/>
      <c r="W16" s="622"/>
      <c r="X16" s="622"/>
      <c r="Y16" s="623"/>
      <c r="Z16" s="659">
        <v>0.2</v>
      </c>
      <c r="AA16" s="659"/>
      <c r="AB16" s="659"/>
      <c r="AC16" s="659"/>
      <c r="AD16" s="660">
        <v>570026</v>
      </c>
      <c r="AE16" s="660"/>
      <c r="AF16" s="660"/>
      <c r="AG16" s="660"/>
      <c r="AH16" s="660"/>
      <c r="AI16" s="660"/>
      <c r="AJ16" s="660"/>
      <c r="AK16" s="660"/>
      <c r="AL16" s="624">
        <v>0.3</v>
      </c>
      <c r="AM16" s="625"/>
      <c r="AN16" s="625"/>
      <c r="AO16" s="661"/>
      <c r="AP16" s="618" t="s">
        <v>267</v>
      </c>
      <c r="AQ16" s="619"/>
      <c r="AR16" s="619"/>
      <c r="AS16" s="619"/>
      <c r="AT16" s="619"/>
      <c r="AU16" s="619"/>
      <c r="AV16" s="619"/>
      <c r="AW16" s="619"/>
      <c r="AX16" s="619"/>
      <c r="AY16" s="619"/>
      <c r="AZ16" s="619"/>
      <c r="BA16" s="619"/>
      <c r="BB16" s="619"/>
      <c r="BC16" s="619"/>
      <c r="BD16" s="619"/>
      <c r="BE16" s="619"/>
      <c r="BF16" s="620"/>
      <c r="BG16" s="621" t="s">
        <v>131</v>
      </c>
      <c r="BH16" s="622"/>
      <c r="BI16" s="622"/>
      <c r="BJ16" s="622"/>
      <c r="BK16" s="622"/>
      <c r="BL16" s="622"/>
      <c r="BM16" s="622"/>
      <c r="BN16" s="623"/>
      <c r="BO16" s="659" t="s">
        <v>238</v>
      </c>
      <c r="BP16" s="659"/>
      <c r="BQ16" s="659"/>
      <c r="BR16" s="659"/>
      <c r="BS16" s="660" t="s">
        <v>238</v>
      </c>
      <c r="BT16" s="660"/>
      <c r="BU16" s="660"/>
      <c r="BV16" s="660"/>
      <c r="BW16" s="660"/>
      <c r="BX16" s="660"/>
      <c r="BY16" s="660"/>
      <c r="BZ16" s="660"/>
      <c r="CA16" s="660"/>
      <c r="CB16" s="698"/>
      <c r="CD16" s="618" t="s">
        <v>268</v>
      </c>
      <c r="CE16" s="619"/>
      <c r="CF16" s="619"/>
      <c r="CG16" s="619"/>
      <c r="CH16" s="619"/>
      <c r="CI16" s="619"/>
      <c r="CJ16" s="619"/>
      <c r="CK16" s="619"/>
      <c r="CL16" s="619"/>
      <c r="CM16" s="619"/>
      <c r="CN16" s="619"/>
      <c r="CO16" s="619"/>
      <c r="CP16" s="619"/>
      <c r="CQ16" s="620"/>
      <c r="CR16" s="621">
        <v>294080</v>
      </c>
      <c r="CS16" s="622"/>
      <c r="CT16" s="622"/>
      <c r="CU16" s="622"/>
      <c r="CV16" s="622"/>
      <c r="CW16" s="622"/>
      <c r="CX16" s="622"/>
      <c r="CY16" s="623"/>
      <c r="CZ16" s="659">
        <v>0.1</v>
      </c>
      <c r="DA16" s="659"/>
      <c r="DB16" s="659"/>
      <c r="DC16" s="659"/>
      <c r="DD16" s="627" t="s">
        <v>238</v>
      </c>
      <c r="DE16" s="622"/>
      <c r="DF16" s="622"/>
      <c r="DG16" s="622"/>
      <c r="DH16" s="622"/>
      <c r="DI16" s="622"/>
      <c r="DJ16" s="622"/>
      <c r="DK16" s="622"/>
      <c r="DL16" s="622"/>
      <c r="DM16" s="622"/>
      <c r="DN16" s="622"/>
      <c r="DO16" s="622"/>
      <c r="DP16" s="623"/>
      <c r="DQ16" s="627">
        <v>83156</v>
      </c>
      <c r="DR16" s="622"/>
      <c r="DS16" s="622"/>
      <c r="DT16" s="622"/>
      <c r="DU16" s="622"/>
      <c r="DV16" s="622"/>
      <c r="DW16" s="622"/>
      <c r="DX16" s="622"/>
      <c r="DY16" s="622"/>
      <c r="DZ16" s="622"/>
      <c r="EA16" s="622"/>
      <c r="EB16" s="622"/>
      <c r="EC16" s="658"/>
    </row>
    <row r="17" spans="2:133" ht="11.25" customHeight="1" x14ac:dyDescent="0.2">
      <c r="B17" s="618" t="s">
        <v>269</v>
      </c>
      <c r="C17" s="619"/>
      <c r="D17" s="619"/>
      <c r="E17" s="619"/>
      <c r="F17" s="619"/>
      <c r="G17" s="619"/>
      <c r="H17" s="619"/>
      <c r="I17" s="619"/>
      <c r="J17" s="619"/>
      <c r="K17" s="619"/>
      <c r="L17" s="619"/>
      <c r="M17" s="619"/>
      <c r="N17" s="619"/>
      <c r="O17" s="619"/>
      <c r="P17" s="619"/>
      <c r="Q17" s="620"/>
      <c r="R17" s="621">
        <v>1404137</v>
      </c>
      <c r="S17" s="622"/>
      <c r="T17" s="622"/>
      <c r="U17" s="622"/>
      <c r="V17" s="622"/>
      <c r="W17" s="622"/>
      <c r="X17" s="622"/>
      <c r="Y17" s="623"/>
      <c r="Z17" s="659">
        <v>0.4</v>
      </c>
      <c r="AA17" s="659"/>
      <c r="AB17" s="659"/>
      <c r="AC17" s="659"/>
      <c r="AD17" s="660">
        <v>1404137</v>
      </c>
      <c r="AE17" s="660"/>
      <c r="AF17" s="660"/>
      <c r="AG17" s="660"/>
      <c r="AH17" s="660"/>
      <c r="AI17" s="660"/>
      <c r="AJ17" s="660"/>
      <c r="AK17" s="660"/>
      <c r="AL17" s="624">
        <v>0.8</v>
      </c>
      <c r="AM17" s="625"/>
      <c r="AN17" s="625"/>
      <c r="AO17" s="661"/>
      <c r="AP17" s="618" t="s">
        <v>270</v>
      </c>
      <c r="AQ17" s="619"/>
      <c r="AR17" s="619"/>
      <c r="AS17" s="619"/>
      <c r="AT17" s="619"/>
      <c r="AU17" s="619"/>
      <c r="AV17" s="619"/>
      <c r="AW17" s="619"/>
      <c r="AX17" s="619"/>
      <c r="AY17" s="619"/>
      <c r="AZ17" s="619"/>
      <c r="BA17" s="619"/>
      <c r="BB17" s="619"/>
      <c r="BC17" s="619"/>
      <c r="BD17" s="619"/>
      <c r="BE17" s="619"/>
      <c r="BF17" s="620"/>
      <c r="BG17" s="621" t="s">
        <v>238</v>
      </c>
      <c r="BH17" s="622"/>
      <c r="BI17" s="622"/>
      <c r="BJ17" s="622"/>
      <c r="BK17" s="622"/>
      <c r="BL17" s="622"/>
      <c r="BM17" s="622"/>
      <c r="BN17" s="623"/>
      <c r="BO17" s="659" t="s">
        <v>238</v>
      </c>
      <c r="BP17" s="659"/>
      <c r="BQ17" s="659"/>
      <c r="BR17" s="659"/>
      <c r="BS17" s="660" t="s">
        <v>131</v>
      </c>
      <c r="BT17" s="660"/>
      <c r="BU17" s="660"/>
      <c r="BV17" s="660"/>
      <c r="BW17" s="660"/>
      <c r="BX17" s="660"/>
      <c r="BY17" s="660"/>
      <c r="BZ17" s="660"/>
      <c r="CA17" s="660"/>
      <c r="CB17" s="698"/>
      <c r="CD17" s="618" t="s">
        <v>271</v>
      </c>
      <c r="CE17" s="619"/>
      <c r="CF17" s="619"/>
      <c r="CG17" s="619"/>
      <c r="CH17" s="619"/>
      <c r="CI17" s="619"/>
      <c r="CJ17" s="619"/>
      <c r="CK17" s="619"/>
      <c r="CL17" s="619"/>
      <c r="CM17" s="619"/>
      <c r="CN17" s="619"/>
      <c r="CO17" s="619"/>
      <c r="CP17" s="619"/>
      <c r="CQ17" s="620"/>
      <c r="CR17" s="621">
        <v>30415866</v>
      </c>
      <c r="CS17" s="622"/>
      <c r="CT17" s="622"/>
      <c r="CU17" s="622"/>
      <c r="CV17" s="622"/>
      <c r="CW17" s="622"/>
      <c r="CX17" s="622"/>
      <c r="CY17" s="623"/>
      <c r="CZ17" s="659">
        <v>9</v>
      </c>
      <c r="DA17" s="659"/>
      <c r="DB17" s="659"/>
      <c r="DC17" s="659"/>
      <c r="DD17" s="627" t="s">
        <v>238</v>
      </c>
      <c r="DE17" s="622"/>
      <c r="DF17" s="622"/>
      <c r="DG17" s="622"/>
      <c r="DH17" s="622"/>
      <c r="DI17" s="622"/>
      <c r="DJ17" s="622"/>
      <c r="DK17" s="622"/>
      <c r="DL17" s="622"/>
      <c r="DM17" s="622"/>
      <c r="DN17" s="622"/>
      <c r="DO17" s="622"/>
      <c r="DP17" s="623"/>
      <c r="DQ17" s="627">
        <v>29778033</v>
      </c>
      <c r="DR17" s="622"/>
      <c r="DS17" s="622"/>
      <c r="DT17" s="622"/>
      <c r="DU17" s="622"/>
      <c r="DV17" s="622"/>
      <c r="DW17" s="622"/>
      <c r="DX17" s="622"/>
      <c r="DY17" s="622"/>
      <c r="DZ17" s="622"/>
      <c r="EA17" s="622"/>
      <c r="EB17" s="622"/>
      <c r="EC17" s="658"/>
    </row>
    <row r="18" spans="2:133" ht="11.25" customHeight="1" x14ac:dyDescent="0.2">
      <c r="B18" s="618" t="s">
        <v>272</v>
      </c>
      <c r="C18" s="619"/>
      <c r="D18" s="619"/>
      <c r="E18" s="619"/>
      <c r="F18" s="619"/>
      <c r="G18" s="619"/>
      <c r="H18" s="619"/>
      <c r="I18" s="619"/>
      <c r="J18" s="619"/>
      <c r="K18" s="619"/>
      <c r="L18" s="619"/>
      <c r="M18" s="619"/>
      <c r="N18" s="619"/>
      <c r="O18" s="619"/>
      <c r="P18" s="619"/>
      <c r="Q18" s="620"/>
      <c r="R18" s="621">
        <v>1151527</v>
      </c>
      <c r="S18" s="622"/>
      <c r="T18" s="622"/>
      <c r="U18" s="622"/>
      <c r="V18" s="622"/>
      <c r="W18" s="622"/>
      <c r="X18" s="622"/>
      <c r="Y18" s="623"/>
      <c r="Z18" s="659">
        <v>0.3</v>
      </c>
      <c r="AA18" s="659"/>
      <c r="AB18" s="659"/>
      <c r="AC18" s="659"/>
      <c r="AD18" s="660">
        <v>1151527</v>
      </c>
      <c r="AE18" s="660"/>
      <c r="AF18" s="660"/>
      <c r="AG18" s="660"/>
      <c r="AH18" s="660"/>
      <c r="AI18" s="660"/>
      <c r="AJ18" s="660"/>
      <c r="AK18" s="660"/>
      <c r="AL18" s="624">
        <v>0.7</v>
      </c>
      <c r="AM18" s="625"/>
      <c r="AN18" s="625"/>
      <c r="AO18" s="661"/>
      <c r="AP18" s="618" t="s">
        <v>273</v>
      </c>
      <c r="AQ18" s="619"/>
      <c r="AR18" s="619"/>
      <c r="AS18" s="619"/>
      <c r="AT18" s="619"/>
      <c r="AU18" s="619"/>
      <c r="AV18" s="619"/>
      <c r="AW18" s="619"/>
      <c r="AX18" s="619"/>
      <c r="AY18" s="619"/>
      <c r="AZ18" s="619"/>
      <c r="BA18" s="619"/>
      <c r="BB18" s="619"/>
      <c r="BC18" s="619"/>
      <c r="BD18" s="619"/>
      <c r="BE18" s="619"/>
      <c r="BF18" s="620"/>
      <c r="BG18" s="621" t="s">
        <v>238</v>
      </c>
      <c r="BH18" s="622"/>
      <c r="BI18" s="622"/>
      <c r="BJ18" s="622"/>
      <c r="BK18" s="622"/>
      <c r="BL18" s="622"/>
      <c r="BM18" s="622"/>
      <c r="BN18" s="623"/>
      <c r="BO18" s="659" t="s">
        <v>141</v>
      </c>
      <c r="BP18" s="659"/>
      <c r="BQ18" s="659"/>
      <c r="BR18" s="659"/>
      <c r="BS18" s="660" t="s">
        <v>238</v>
      </c>
      <c r="BT18" s="660"/>
      <c r="BU18" s="660"/>
      <c r="BV18" s="660"/>
      <c r="BW18" s="660"/>
      <c r="BX18" s="660"/>
      <c r="BY18" s="660"/>
      <c r="BZ18" s="660"/>
      <c r="CA18" s="660"/>
      <c r="CB18" s="698"/>
      <c r="CD18" s="618" t="s">
        <v>274</v>
      </c>
      <c r="CE18" s="619"/>
      <c r="CF18" s="619"/>
      <c r="CG18" s="619"/>
      <c r="CH18" s="619"/>
      <c r="CI18" s="619"/>
      <c r="CJ18" s="619"/>
      <c r="CK18" s="619"/>
      <c r="CL18" s="619"/>
      <c r="CM18" s="619"/>
      <c r="CN18" s="619"/>
      <c r="CO18" s="619"/>
      <c r="CP18" s="619"/>
      <c r="CQ18" s="620"/>
      <c r="CR18" s="621" t="s">
        <v>238</v>
      </c>
      <c r="CS18" s="622"/>
      <c r="CT18" s="622"/>
      <c r="CU18" s="622"/>
      <c r="CV18" s="622"/>
      <c r="CW18" s="622"/>
      <c r="CX18" s="622"/>
      <c r="CY18" s="623"/>
      <c r="CZ18" s="659" t="s">
        <v>238</v>
      </c>
      <c r="DA18" s="659"/>
      <c r="DB18" s="659"/>
      <c r="DC18" s="659"/>
      <c r="DD18" s="627" t="s">
        <v>131</v>
      </c>
      <c r="DE18" s="622"/>
      <c r="DF18" s="622"/>
      <c r="DG18" s="622"/>
      <c r="DH18" s="622"/>
      <c r="DI18" s="622"/>
      <c r="DJ18" s="622"/>
      <c r="DK18" s="622"/>
      <c r="DL18" s="622"/>
      <c r="DM18" s="622"/>
      <c r="DN18" s="622"/>
      <c r="DO18" s="622"/>
      <c r="DP18" s="623"/>
      <c r="DQ18" s="627" t="s">
        <v>238</v>
      </c>
      <c r="DR18" s="622"/>
      <c r="DS18" s="622"/>
      <c r="DT18" s="622"/>
      <c r="DU18" s="622"/>
      <c r="DV18" s="622"/>
      <c r="DW18" s="622"/>
      <c r="DX18" s="622"/>
      <c r="DY18" s="622"/>
      <c r="DZ18" s="622"/>
      <c r="EA18" s="622"/>
      <c r="EB18" s="622"/>
      <c r="EC18" s="658"/>
    </row>
    <row r="19" spans="2:133" ht="11.25" customHeight="1" x14ac:dyDescent="0.2">
      <c r="B19" s="618" t="s">
        <v>275</v>
      </c>
      <c r="C19" s="619"/>
      <c r="D19" s="619"/>
      <c r="E19" s="619"/>
      <c r="F19" s="619"/>
      <c r="G19" s="619"/>
      <c r="H19" s="619"/>
      <c r="I19" s="619"/>
      <c r="J19" s="619"/>
      <c r="K19" s="619"/>
      <c r="L19" s="619"/>
      <c r="M19" s="619"/>
      <c r="N19" s="619"/>
      <c r="O19" s="619"/>
      <c r="P19" s="619"/>
      <c r="Q19" s="620"/>
      <c r="R19" s="621">
        <v>1136840</v>
      </c>
      <c r="S19" s="622"/>
      <c r="T19" s="622"/>
      <c r="U19" s="622"/>
      <c r="V19" s="622"/>
      <c r="W19" s="622"/>
      <c r="X19" s="622"/>
      <c r="Y19" s="623"/>
      <c r="Z19" s="659">
        <v>0.3</v>
      </c>
      <c r="AA19" s="659"/>
      <c r="AB19" s="659"/>
      <c r="AC19" s="659"/>
      <c r="AD19" s="660">
        <v>1136840</v>
      </c>
      <c r="AE19" s="660"/>
      <c r="AF19" s="660"/>
      <c r="AG19" s="660"/>
      <c r="AH19" s="660"/>
      <c r="AI19" s="660"/>
      <c r="AJ19" s="660"/>
      <c r="AK19" s="660"/>
      <c r="AL19" s="624">
        <v>0.6</v>
      </c>
      <c r="AM19" s="625"/>
      <c r="AN19" s="625"/>
      <c r="AO19" s="661"/>
      <c r="AP19" s="618" t="s">
        <v>276</v>
      </c>
      <c r="AQ19" s="619"/>
      <c r="AR19" s="619"/>
      <c r="AS19" s="619"/>
      <c r="AT19" s="619"/>
      <c r="AU19" s="619"/>
      <c r="AV19" s="619"/>
      <c r="AW19" s="619"/>
      <c r="AX19" s="619"/>
      <c r="AY19" s="619"/>
      <c r="AZ19" s="619"/>
      <c r="BA19" s="619"/>
      <c r="BB19" s="619"/>
      <c r="BC19" s="619"/>
      <c r="BD19" s="619"/>
      <c r="BE19" s="619"/>
      <c r="BF19" s="620"/>
      <c r="BG19" s="621">
        <v>12660511</v>
      </c>
      <c r="BH19" s="622"/>
      <c r="BI19" s="622"/>
      <c r="BJ19" s="622"/>
      <c r="BK19" s="622"/>
      <c r="BL19" s="622"/>
      <c r="BM19" s="622"/>
      <c r="BN19" s="623"/>
      <c r="BO19" s="659">
        <v>9.4</v>
      </c>
      <c r="BP19" s="659"/>
      <c r="BQ19" s="659"/>
      <c r="BR19" s="659"/>
      <c r="BS19" s="660" t="s">
        <v>238</v>
      </c>
      <c r="BT19" s="660"/>
      <c r="BU19" s="660"/>
      <c r="BV19" s="660"/>
      <c r="BW19" s="660"/>
      <c r="BX19" s="660"/>
      <c r="BY19" s="660"/>
      <c r="BZ19" s="660"/>
      <c r="CA19" s="660"/>
      <c r="CB19" s="698"/>
      <c r="CD19" s="618" t="s">
        <v>277</v>
      </c>
      <c r="CE19" s="619"/>
      <c r="CF19" s="619"/>
      <c r="CG19" s="619"/>
      <c r="CH19" s="619"/>
      <c r="CI19" s="619"/>
      <c r="CJ19" s="619"/>
      <c r="CK19" s="619"/>
      <c r="CL19" s="619"/>
      <c r="CM19" s="619"/>
      <c r="CN19" s="619"/>
      <c r="CO19" s="619"/>
      <c r="CP19" s="619"/>
      <c r="CQ19" s="620"/>
      <c r="CR19" s="621" t="s">
        <v>141</v>
      </c>
      <c r="CS19" s="622"/>
      <c r="CT19" s="622"/>
      <c r="CU19" s="622"/>
      <c r="CV19" s="622"/>
      <c r="CW19" s="622"/>
      <c r="CX19" s="622"/>
      <c r="CY19" s="623"/>
      <c r="CZ19" s="659" t="s">
        <v>131</v>
      </c>
      <c r="DA19" s="659"/>
      <c r="DB19" s="659"/>
      <c r="DC19" s="659"/>
      <c r="DD19" s="627" t="s">
        <v>141</v>
      </c>
      <c r="DE19" s="622"/>
      <c r="DF19" s="622"/>
      <c r="DG19" s="622"/>
      <c r="DH19" s="622"/>
      <c r="DI19" s="622"/>
      <c r="DJ19" s="622"/>
      <c r="DK19" s="622"/>
      <c r="DL19" s="622"/>
      <c r="DM19" s="622"/>
      <c r="DN19" s="622"/>
      <c r="DO19" s="622"/>
      <c r="DP19" s="623"/>
      <c r="DQ19" s="627" t="s">
        <v>238</v>
      </c>
      <c r="DR19" s="622"/>
      <c r="DS19" s="622"/>
      <c r="DT19" s="622"/>
      <c r="DU19" s="622"/>
      <c r="DV19" s="622"/>
      <c r="DW19" s="622"/>
      <c r="DX19" s="622"/>
      <c r="DY19" s="622"/>
      <c r="DZ19" s="622"/>
      <c r="EA19" s="622"/>
      <c r="EB19" s="622"/>
      <c r="EC19" s="658"/>
    </row>
    <row r="20" spans="2:133" ht="11.25" customHeight="1" x14ac:dyDescent="0.2">
      <c r="B20" s="688" t="s">
        <v>278</v>
      </c>
      <c r="C20" s="689"/>
      <c r="D20" s="689"/>
      <c r="E20" s="689"/>
      <c r="F20" s="689"/>
      <c r="G20" s="689"/>
      <c r="H20" s="689"/>
      <c r="I20" s="689"/>
      <c r="J20" s="689"/>
      <c r="K20" s="689"/>
      <c r="L20" s="689"/>
      <c r="M20" s="689"/>
      <c r="N20" s="689"/>
      <c r="O20" s="689"/>
      <c r="P20" s="689"/>
      <c r="Q20" s="690"/>
      <c r="R20" s="621">
        <v>14687</v>
      </c>
      <c r="S20" s="622"/>
      <c r="T20" s="622"/>
      <c r="U20" s="622"/>
      <c r="V20" s="622"/>
      <c r="W20" s="622"/>
      <c r="X20" s="622"/>
      <c r="Y20" s="623"/>
      <c r="Z20" s="659">
        <v>0</v>
      </c>
      <c r="AA20" s="659"/>
      <c r="AB20" s="659"/>
      <c r="AC20" s="659"/>
      <c r="AD20" s="660">
        <v>14687</v>
      </c>
      <c r="AE20" s="660"/>
      <c r="AF20" s="660"/>
      <c r="AG20" s="660"/>
      <c r="AH20" s="660"/>
      <c r="AI20" s="660"/>
      <c r="AJ20" s="660"/>
      <c r="AK20" s="660"/>
      <c r="AL20" s="624">
        <v>0</v>
      </c>
      <c r="AM20" s="625"/>
      <c r="AN20" s="625"/>
      <c r="AO20" s="661"/>
      <c r="AP20" s="618" t="s">
        <v>279</v>
      </c>
      <c r="AQ20" s="619"/>
      <c r="AR20" s="619"/>
      <c r="AS20" s="619"/>
      <c r="AT20" s="619"/>
      <c r="AU20" s="619"/>
      <c r="AV20" s="619"/>
      <c r="AW20" s="619"/>
      <c r="AX20" s="619"/>
      <c r="AY20" s="619"/>
      <c r="AZ20" s="619"/>
      <c r="BA20" s="619"/>
      <c r="BB20" s="619"/>
      <c r="BC20" s="619"/>
      <c r="BD20" s="619"/>
      <c r="BE20" s="619"/>
      <c r="BF20" s="620"/>
      <c r="BG20" s="621">
        <v>12660511</v>
      </c>
      <c r="BH20" s="622"/>
      <c r="BI20" s="622"/>
      <c r="BJ20" s="622"/>
      <c r="BK20" s="622"/>
      <c r="BL20" s="622"/>
      <c r="BM20" s="622"/>
      <c r="BN20" s="623"/>
      <c r="BO20" s="659">
        <v>9.4</v>
      </c>
      <c r="BP20" s="659"/>
      <c r="BQ20" s="659"/>
      <c r="BR20" s="659"/>
      <c r="BS20" s="660" t="s">
        <v>238</v>
      </c>
      <c r="BT20" s="660"/>
      <c r="BU20" s="660"/>
      <c r="BV20" s="660"/>
      <c r="BW20" s="660"/>
      <c r="BX20" s="660"/>
      <c r="BY20" s="660"/>
      <c r="BZ20" s="660"/>
      <c r="CA20" s="660"/>
      <c r="CB20" s="698"/>
      <c r="CD20" s="618" t="s">
        <v>280</v>
      </c>
      <c r="CE20" s="619"/>
      <c r="CF20" s="619"/>
      <c r="CG20" s="619"/>
      <c r="CH20" s="619"/>
      <c r="CI20" s="619"/>
      <c r="CJ20" s="619"/>
      <c r="CK20" s="619"/>
      <c r="CL20" s="619"/>
      <c r="CM20" s="619"/>
      <c r="CN20" s="619"/>
      <c r="CO20" s="619"/>
      <c r="CP20" s="619"/>
      <c r="CQ20" s="620"/>
      <c r="CR20" s="621">
        <v>336509959</v>
      </c>
      <c r="CS20" s="622"/>
      <c r="CT20" s="622"/>
      <c r="CU20" s="622"/>
      <c r="CV20" s="622"/>
      <c r="CW20" s="622"/>
      <c r="CX20" s="622"/>
      <c r="CY20" s="623"/>
      <c r="CZ20" s="659">
        <v>100</v>
      </c>
      <c r="DA20" s="659"/>
      <c r="DB20" s="659"/>
      <c r="DC20" s="659"/>
      <c r="DD20" s="627">
        <v>15548846</v>
      </c>
      <c r="DE20" s="622"/>
      <c r="DF20" s="622"/>
      <c r="DG20" s="622"/>
      <c r="DH20" s="622"/>
      <c r="DI20" s="622"/>
      <c r="DJ20" s="622"/>
      <c r="DK20" s="622"/>
      <c r="DL20" s="622"/>
      <c r="DM20" s="622"/>
      <c r="DN20" s="622"/>
      <c r="DO20" s="622"/>
      <c r="DP20" s="623"/>
      <c r="DQ20" s="627">
        <v>213247095</v>
      </c>
      <c r="DR20" s="622"/>
      <c r="DS20" s="622"/>
      <c r="DT20" s="622"/>
      <c r="DU20" s="622"/>
      <c r="DV20" s="622"/>
      <c r="DW20" s="622"/>
      <c r="DX20" s="622"/>
      <c r="DY20" s="622"/>
      <c r="DZ20" s="622"/>
      <c r="EA20" s="622"/>
      <c r="EB20" s="622"/>
      <c r="EC20" s="658"/>
    </row>
    <row r="21" spans="2:133" ht="11.25" customHeight="1" x14ac:dyDescent="0.2">
      <c r="B21" s="618" t="s">
        <v>281</v>
      </c>
      <c r="C21" s="619"/>
      <c r="D21" s="619"/>
      <c r="E21" s="619"/>
      <c r="F21" s="619"/>
      <c r="G21" s="619"/>
      <c r="H21" s="619"/>
      <c r="I21" s="619"/>
      <c r="J21" s="619"/>
      <c r="K21" s="619"/>
      <c r="L21" s="619"/>
      <c r="M21" s="619"/>
      <c r="N21" s="619"/>
      <c r="O21" s="619"/>
      <c r="P21" s="619"/>
      <c r="Q21" s="620"/>
      <c r="R21" s="621">
        <v>23649389</v>
      </c>
      <c r="S21" s="622"/>
      <c r="T21" s="622"/>
      <c r="U21" s="622"/>
      <c r="V21" s="622"/>
      <c r="W21" s="622"/>
      <c r="X21" s="622"/>
      <c r="Y21" s="623"/>
      <c r="Z21" s="659">
        <v>6.7</v>
      </c>
      <c r="AA21" s="659"/>
      <c r="AB21" s="659"/>
      <c r="AC21" s="659"/>
      <c r="AD21" s="660">
        <v>22556555</v>
      </c>
      <c r="AE21" s="660"/>
      <c r="AF21" s="660"/>
      <c r="AG21" s="660"/>
      <c r="AH21" s="660"/>
      <c r="AI21" s="660"/>
      <c r="AJ21" s="660"/>
      <c r="AK21" s="660"/>
      <c r="AL21" s="624">
        <v>12.8</v>
      </c>
      <c r="AM21" s="625"/>
      <c r="AN21" s="625"/>
      <c r="AO21" s="661"/>
      <c r="AP21" s="618" t="s">
        <v>282</v>
      </c>
      <c r="AQ21" s="699"/>
      <c r="AR21" s="699"/>
      <c r="AS21" s="699"/>
      <c r="AT21" s="699"/>
      <c r="AU21" s="699"/>
      <c r="AV21" s="699"/>
      <c r="AW21" s="699"/>
      <c r="AX21" s="699"/>
      <c r="AY21" s="699"/>
      <c r="AZ21" s="699"/>
      <c r="BA21" s="699"/>
      <c r="BB21" s="699"/>
      <c r="BC21" s="699"/>
      <c r="BD21" s="699"/>
      <c r="BE21" s="699"/>
      <c r="BF21" s="700"/>
      <c r="BG21" s="621" t="s">
        <v>238</v>
      </c>
      <c r="BH21" s="622"/>
      <c r="BI21" s="622"/>
      <c r="BJ21" s="622"/>
      <c r="BK21" s="622"/>
      <c r="BL21" s="622"/>
      <c r="BM21" s="622"/>
      <c r="BN21" s="623"/>
      <c r="BO21" s="659" t="s">
        <v>238</v>
      </c>
      <c r="BP21" s="659"/>
      <c r="BQ21" s="659"/>
      <c r="BR21" s="659"/>
      <c r="BS21" s="660" t="s">
        <v>238</v>
      </c>
      <c r="BT21" s="660"/>
      <c r="BU21" s="660"/>
      <c r="BV21" s="660"/>
      <c r="BW21" s="660"/>
      <c r="BX21" s="660"/>
      <c r="BY21" s="660"/>
      <c r="BZ21" s="660"/>
      <c r="CA21" s="660"/>
      <c r="CB21" s="698"/>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283</v>
      </c>
      <c r="C22" s="619"/>
      <c r="D22" s="619"/>
      <c r="E22" s="619"/>
      <c r="F22" s="619"/>
      <c r="G22" s="619"/>
      <c r="H22" s="619"/>
      <c r="I22" s="619"/>
      <c r="J22" s="619"/>
      <c r="K22" s="619"/>
      <c r="L22" s="619"/>
      <c r="M22" s="619"/>
      <c r="N22" s="619"/>
      <c r="O22" s="619"/>
      <c r="P22" s="619"/>
      <c r="Q22" s="620"/>
      <c r="R22" s="621">
        <v>22556555</v>
      </c>
      <c r="S22" s="622"/>
      <c r="T22" s="622"/>
      <c r="U22" s="622"/>
      <c r="V22" s="622"/>
      <c r="W22" s="622"/>
      <c r="X22" s="622"/>
      <c r="Y22" s="623"/>
      <c r="Z22" s="659">
        <v>6.4</v>
      </c>
      <c r="AA22" s="659"/>
      <c r="AB22" s="659"/>
      <c r="AC22" s="659"/>
      <c r="AD22" s="660">
        <v>22556555</v>
      </c>
      <c r="AE22" s="660"/>
      <c r="AF22" s="660"/>
      <c r="AG22" s="660"/>
      <c r="AH22" s="660"/>
      <c r="AI22" s="660"/>
      <c r="AJ22" s="660"/>
      <c r="AK22" s="660"/>
      <c r="AL22" s="624">
        <v>12.8</v>
      </c>
      <c r="AM22" s="625"/>
      <c r="AN22" s="625"/>
      <c r="AO22" s="661"/>
      <c r="AP22" s="618" t="s">
        <v>284</v>
      </c>
      <c r="AQ22" s="699"/>
      <c r="AR22" s="699"/>
      <c r="AS22" s="699"/>
      <c r="AT22" s="699"/>
      <c r="AU22" s="699"/>
      <c r="AV22" s="699"/>
      <c r="AW22" s="699"/>
      <c r="AX22" s="699"/>
      <c r="AY22" s="699"/>
      <c r="AZ22" s="699"/>
      <c r="BA22" s="699"/>
      <c r="BB22" s="699"/>
      <c r="BC22" s="699"/>
      <c r="BD22" s="699"/>
      <c r="BE22" s="699"/>
      <c r="BF22" s="700"/>
      <c r="BG22" s="621">
        <v>3157290</v>
      </c>
      <c r="BH22" s="622"/>
      <c r="BI22" s="622"/>
      <c r="BJ22" s="622"/>
      <c r="BK22" s="622"/>
      <c r="BL22" s="622"/>
      <c r="BM22" s="622"/>
      <c r="BN22" s="623"/>
      <c r="BO22" s="659">
        <v>2.2999999999999998</v>
      </c>
      <c r="BP22" s="659"/>
      <c r="BQ22" s="659"/>
      <c r="BR22" s="659"/>
      <c r="BS22" s="660" t="s">
        <v>238</v>
      </c>
      <c r="BT22" s="660"/>
      <c r="BU22" s="660"/>
      <c r="BV22" s="660"/>
      <c r="BW22" s="660"/>
      <c r="BX22" s="660"/>
      <c r="BY22" s="660"/>
      <c r="BZ22" s="660"/>
      <c r="CA22" s="660"/>
      <c r="CB22" s="698"/>
      <c r="CD22" s="673" t="s">
        <v>285</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286</v>
      </c>
      <c r="C23" s="619"/>
      <c r="D23" s="619"/>
      <c r="E23" s="619"/>
      <c r="F23" s="619"/>
      <c r="G23" s="619"/>
      <c r="H23" s="619"/>
      <c r="I23" s="619"/>
      <c r="J23" s="619"/>
      <c r="K23" s="619"/>
      <c r="L23" s="619"/>
      <c r="M23" s="619"/>
      <c r="N23" s="619"/>
      <c r="O23" s="619"/>
      <c r="P23" s="619"/>
      <c r="Q23" s="620"/>
      <c r="R23" s="621">
        <v>1092698</v>
      </c>
      <c r="S23" s="622"/>
      <c r="T23" s="622"/>
      <c r="U23" s="622"/>
      <c r="V23" s="622"/>
      <c r="W23" s="622"/>
      <c r="X23" s="622"/>
      <c r="Y23" s="623"/>
      <c r="Z23" s="659">
        <v>0.3</v>
      </c>
      <c r="AA23" s="659"/>
      <c r="AB23" s="659"/>
      <c r="AC23" s="659"/>
      <c r="AD23" s="660" t="s">
        <v>238</v>
      </c>
      <c r="AE23" s="660"/>
      <c r="AF23" s="660"/>
      <c r="AG23" s="660"/>
      <c r="AH23" s="660"/>
      <c r="AI23" s="660"/>
      <c r="AJ23" s="660"/>
      <c r="AK23" s="660"/>
      <c r="AL23" s="624" t="s">
        <v>141</v>
      </c>
      <c r="AM23" s="625"/>
      <c r="AN23" s="625"/>
      <c r="AO23" s="661"/>
      <c r="AP23" s="618" t="s">
        <v>287</v>
      </c>
      <c r="AQ23" s="699"/>
      <c r="AR23" s="699"/>
      <c r="AS23" s="699"/>
      <c r="AT23" s="699"/>
      <c r="AU23" s="699"/>
      <c r="AV23" s="699"/>
      <c r="AW23" s="699"/>
      <c r="AX23" s="699"/>
      <c r="AY23" s="699"/>
      <c r="AZ23" s="699"/>
      <c r="BA23" s="699"/>
      <c r="BB23" s="699"/>
      <c r="BC23" s="699"/>
      <c r="BD23" s="699"/>
      <c r="BE23" s="699"/>
      <c r="BF23" s="700"/>
      <c r="BG23" s="621">
        <v>9503221</v>
      </c>
      <c r="BH23" s="622"/>
      <c r="BI23" s="622"/>
      <c r="BJ23" s="622"/>
      <c r="BK23" s="622"/>
      <c r="BL23" s="622"/>
      <c r="BM23" s="622"/>
      <c r="BN23" s="623"/>
      <c r="BO23" s="659">
        <v>7.1</v>
      </c>
      <c r="BP23" s="659"/>
      <c r="BQ23" s="659"/>
      <c r="BR23" s="659"/>
      <c r="BS23" s="660" t="s">
        <v>238</v>
      </c>
      <c r="BT23" s="660"/>
      <c r="BU23" s="660"/>
      <c r="BV23" s="660"/>
      <c r="BW23" s="660"/>
      <c r="BX23" s="660"/>
      <c r="BY23" s="660"/>
      <c r="BZ23" s="660"/>
      <c r="CA23" s="660"/>
      <c r="CB23" s="698"/>
      <c r="CD23" s="673" t="s">
        <v>226</v>
      </c>
      <c r="CE23" s="674"/>
      <c r="CF23" s="674"/>
      <c r="CG23" s="674"/>
      <c r="CH23" s="674"/>
      <c r="CI23" s="674"/>
      <c r="CJ23" s="674"/>
      <c r="CK23" s="674"/>
      <c r="CL23" s="674"/>
      <c r="CM23" s="674"/>
      <c r="CN23" s="674"/>
      <c r="CO23" s="674"/>
      <c r="CP23" s="674"/>
      <c r="CQ23" s="675"/>
      <c r="CR23" s="673" t="s">
        <v>288</v>
      </c>
      <c r="CS23" s="674"/>
      <c r="CT23" s="674"/>
      <c r="CU23" s="674"/>
      <c r="CV23" s="674"/>
      <c r="CW23" s="674"/>
      <c r="CX23" s="674"/>
      <c r="CY23" s="675"/>
      <c r="CZ23" s="673" t="s">
        <v>289</v>
      </c>
      <c r="DA23" s="674"/>
      <c r="DB23" s="674"/>
      <c r="DC23" s="675"/>
      <c r="DD23" s="673" t="s">
        <v>290</v>
      </c>
      <c r="DE23" s="674"/>
      <c r="DF23" s="674"/>
      <c r="DG23" s="674"/>
      <c r="DH23" s="674"/>
      <c r="DI23" s="674"/>
      <c r="DJ23" s="674"/>
      <c r="DK23" s="675"/>
      <c r="DL23" s="711" t="s">
        <v>291</v>
      </c>
      <c r="DM23" s="712"/>
      <c r="DN23" s="712"/>
      <c r="DO23" s="712"/>
      <c r="DP23" s="712"/>
      <c r="DQ23" s="712"/>
      <c r="DR23" s="712"/>
      <c r="DS23" s="712"/>
      <c r="DT23" s="712"/>
      <c r="DU23" s="712"/>
      <c r="DV23" s="713"/>
      <c r="DW23" s="673" t="s">
        <v>292</v>
      </c>
      <c r="DX23" s="674"/>
      <c r="DY23" s="674"/>
      <c r="DZ23" s="674"/>
      <c r="EA23" s="674"/>
      <c r="EB23" s="674"/>
      <c r="EC23" s="675"/>
    </row>
    <row r="24" spans="2:133" ht="11.25" customHeight="1" x14ac:dyDescent="0.2">
      <c r="B24" s="618" t="s">
        <v>293</v>
      </c>
      <c r="C24" s="619"/>
      <c r="D24" s="619"/>
      <c r="E24" s="619"/>
      <c r="F24" s="619"/>
      <c r="G24" s="619"/>
      <c r="H24" s="619"/>
      <c r="I24" s="619"/>
      <c r="J24" s="619"/>
      <c r="K24" s="619"/>
      <c r="L24" s="619"/>
      <c r="M24" s="619"/>
      <c r="N24" s="619"/>
      <c r="O24" s="619"/>
      <c r="P24" s="619"/>
      <c r="Q24" s="620"/>
      <c r="R24" s="621">
        <v>136</v>
      </c>
      <c r="S24" s="622"/>
      <c r="T24" s="622"/>
      <c r="U24" s="622"/>
      <c r="V24" s="622"/>
      <c r="W24" s="622"/>
      <c r="X24" s="622"/>
      <c r="Y24" s="623"/>
      <c r="Z24" s="659">
        <v>0</v>
      </c>
      <c r="AA24" s="659"/>
      <c r="AB24" s="659"/>
      <c r="AC24" s="659"/>
      <c r="AD24" s="660" t="s">
        <v>131</v>
      </c>
      <c r="AE24" s="660"/>
      <c r="AF24" s="660"/>
      <c r="AG24" s="660"/>
      <c r="AH24" s="660"/>
      <c r="AI24" s="660"/>
      <c r="AJ24" s="660"/>
      <c r="AK24" s="660"/>
      <c r="AL24" s="624" t="s">
        <v>238</v>
      </c>
      <c r="AM24" s="625"/>
      <c r="AN24" s="625"/>
      <c r="AO24" s="661"/>
      <c r="AP24" s="618" t="s">
        <v>294</v>
      </c>
      <c r="AQ24" s="699"/>
      <c r="AR24" s="699"/>
      <c r="AS24" s="699"/>
      <c r="AT24" s="699"/>
      <c r="AU24" s="699"/>
      <c r="AV24" s="699"/>
      <c r="AW24" s="699"/>
      <c r="AX24" s="699"/>
      <c r="AY24" s="699"/>
      <c r="AZ24" s="699"/>
      <c r="BA24" s="699"/>
      <c r="BB24" s="699"/>
      <c r="BC24" s="699"/>
      <c r="BD24" s="699"/>
      <c r="BE24" s="699"/>
      <c r="BF24" s="700"/>
      <c r="BG24" s="621" t="s">
        <v>238</v>
      </c>
      <c r="BH24" s="622"/>
      <c r="BI24" s="622"/>
      <c r="BJ24" s="622"/>
      <c r="BK24" s="622"/>
      <c r="BL24" s="622"/>
      <c r="BM24" s="622"/>
      <c r="BN24" s="623"/>
      <c r="BO24" s="659" t="s">
        <v>238</v>
      </c>
      <c r="BP24" s="659"/>
      <c r="BQ24" s="659"/>
      <c r="BR24" s="659"/>
      <c r="BS24" s="660" t="s">
        <v>238</v>
      </c>
      <c r="BT24" s="660"/>
      <c r="BU24" s="660"/>
      <c r="BV24" s="660"/>
      <c r="BW24" s="660"/>
      <c r="BX24" s="660"/>
      <c r="BY24" s="660"/>
      <c r="BZ24" s="660"/>
      <c r="CA24" s="660"/>
      <c r="CB24" s="698"/>
      <c r="CD24" s="679" t="s">
        <v>295</v>
      </c>
      <c r="CE24" s="680"/>
      <c r="CF24" s="680"/>
      <c r="CG24" s="680"/>
      <c r="CH24" s="680"/>
      <c r="CI24" s="680"/>
      <c r="CJ24" s="680"/>
      <c r="CK24" s="680"/>
      <c r="CL24" s="680"/>
      <c r="CM24" s="680"/>
      <c r="CN24" s="680"/>
      <c r="CO24" s="680"/>
      <c r="CP24" s="680"/>
      <c r="CQ24" s="681"/>
      <c r="CR24" s="676">
        <v>209014281</v>
      </c>
      <c r="CS24" s="677"/>
      <c r="CT24" s="677"/>
      <c r="CU24" s="677"/>
      <c r="CV24" s="677"/>
      <c r="CW24" s="677"/>
      <c r="CX24" s="677"/>
      <c r="CY24" s="702"/>
      <c r="CZ24" s="703">
        <v>62.1</v>
      </c>
      <c r="DA24" s="685"/>
      <c r="DB24" s="685"/>
      <c r="DC24" s="705"/>
      <c r="DD24" s="701">
        <v>127998356</v>
      </c>
      <c r="DE24" s="677"/>
      <c r="DF24" s="677"/>
      <c r="DG24" s="677"/>
      <c r="DH24" s="677"/>
      <c r="DI24" s="677"/>
      <c r="DJ24" s="677"/>
      <c r="DK24" s="702"/>
      <c r="DL24" s="701">
        <v>122534981</v>
      </c>
      <c r="DM24" s="677"/>
      <c r="DN24" s="677"/>
      <c r="DO24" s="677"/>
      <c r="DP24" s="677"/>
      <c r="DQ24" s="677"/>
      <c r="DR24" s="677"/>
      <c r="DS24" s="677"/>
      <c r="DT24" s="677"/>
      <c r="DU24" s="677"/>
      <c r="DV24" s="702"/>
      <c r="DW24" s="703">
        <v>65.3</v>
      </c>
      <c r="DX24" s="685"/>
      <c r="DY24" s="685"/>
      <c r="DZ24" s="685"/>
      <c r="EA24" s="685"/>
      <c r="EB24" s="685"/>
      <c r="EC24" s="704"/>
    </row>
    <row r="25" spans="2:133" ht="11.25" customHeight="1" x14ac:dyDescent="0.2">
      <c r="B25" s="618" t="s">
        <v>296</v>
      </c>
      <c r="C25" s="619"/>
      <c r="D25" s="619"/>
      <c r="E25" s="619"/>
      <c r="F25" s="619"/>
      <c r="G25" s="619"/>
      <c r="H25" s="619"/>
      <c r="I25" s="619"/>
      <c r="J25" s="619"/>
      <c r="K25" s="619"/>
      <c r="L25" s="619"/>
      <c r="M25" s="619"/>
      <c r="N25" s="619"/>
      <c r="O25" s="619"/>
      <c r="P25" s="619"/>
      <c r="Q25" s="620"/>
      <c r="R25" s="621">
        <v>184186280</v>
      </c>
      <c r="S25" s="622"/>
      <c r="T25" s="622"/>
      <c r="U25" s="622"/>
      <c r="V25" s="622"/>
      <c r="W25" s="622"/>
      <c r="X25" s="622"/>
      <c r="Y25" s="623"/>
      <c r="Z25" s="659">
        <v>52</v>
      </c>
      <c r="AA25" s="659"/>
      <c r="AB25" s="659"/>
      <c r="AC25" s="659"/>
      <c r="AD25" s="660">
        <v>173590225</v>
      </c>
      <c r="AE25" s="660"/>
      <c r="AF25" s="660"/>
      <c r="AG25" s="660"/>
      <c r="AH25" s="660"/>
      <c r="AI25" s="660"/>
      <c r="AJ25" s="660"/>
      <c r="AK25" s="660"/>
      <c r="AL25" s="624">
        <v>98.6</v>
      </c>
      <c r="AM25" s="625"/>
      <c r="AN25" s="625"/>
      <c r="AO25" s="661"/>
      <c r="AP25" s="618" t="s">
        <v>297</v>
      </c>
      <c r="AQ25" s="699"/>
      <c r="AR25" s="699"/>
      <c r="AS25" s="699"/>
      <c r="AT25" s="699"/>
      <c r="AU25" s="699"/>
      <c r="AV25" s="699"/>
      <c r="AW25" s="699"/>
      <c r="AX25" s="699"/>
      <c r="AY25" s="699"/>
      <c r="AZ25" s="699"/>
      <c r="BA25" s="699"/>
      <c r="BB25" s="699"/>
      <c r="BC25" s="699"/>
      <c r="BD25" s="699"/>
      <c r="BE25" s="699"/>
      <c r="BF25" s="700"/>
      <c r="BG25" s="621" t="s">
        <v>238</v>
      </c>
      <c r="BH25" s="622"/>
      <c r="BI25" s="622"/>
      <c r="BJ25" s="622"/>
      <c r="BK25" s="622"/>
      <c r="BL25" s="622"/>
      <c r="BM25" s="622"/>
      <c r="BN25" s="623"/>
      <c r="BO25" s="659" t="s">
        <v>238</v>
      </c>
      <c r="BP25" s="659"/>
      <c r="BQ25" s="659"/>
      <c r="BR25" s="659"/>
      <c r="BS25" s="660" t="s">
        <v>238</v>
      </c>
      <c r="BT25" s="660"/>
      <c r="BU25" s="660"/>
      <c r="BV25" s="660"/>
      <c r="BW25" s="660"/>
      <c r="BX25" s="660"/>
      <c r="BY25" s="660"/>
      <c r="BZ25" s="660"/>
      <c r="CA25" s="660"/>
      <c r="CB25" s="698"/>
      <c r="CD25" s="618" t="s">
        <v>298</v>
      </c>
      <c r="CE25" s="619"/>
      <c r="CF25" s="619"/>
      <c r="CG25" s="619"/>
      <c r="CH25" s="619"/>
      <c r="CI25" s="619"/>
      <c r="CJ25" s="619"/>
      <c r="CK25" s="619"/>
      <c r="CL25" s="619"/>
      <c r="CM25" s="619"/>
      <c r="CN25" s="619"/>
      <c r="CO25" s="619"/>
      <c r="CP25" s="619"/>
      <c r="CQ25" s="620"/>
      <c r="CR25" s="621">
        <v>73360147</v>
      </c>
      <c r="CS25" s="634"/>
      <c r="CT25" s="634"/>
      <c r="CU25" s="634"/>
      <c r="CV25" s="634"/>
      <c r="CW25" s="634"/>
      <c r="CX25" s="634"/>
      <c r="CY25" s="635"/>
      <c r="CZ25" s="624">
        <v>21.8</v>
      </c>
      <c r="DA25" s="636"/>
      <c r="DB25" s="636"/>
      <c r="DC25" s="637"/>
      <c r="DD25" s="627">
        <v>62550742</v>
      </c>
      <c r="DE25" s="634"/>
      <c r="DF25" s="634"/>
      <c r="DG25" s="634"/>
      <c r="DH25" s="634"/>
      <c r="DI25" s="634"/>
      <c r="DJ25" s="634"/>
      <c r="DK25" s="635"/>
      <c r="DL25" s="627">
        <v>62496360</v>
      </c>
      <c r="DM25" s="634"/>
      <c r="DN25" s="634"/>
      <c r="DO25" s="634"/>
      <c r="DP25" s="634"/>
      <c r="DQ25" s="634"/>
      <c r="DR25" s="634"/>
      <c r="DS25" s="634"/>
      <c r="DT25" s="634"/>
      <c r="DU25" s="634"/>
      <c r="DV25" s="635"/>
      <c r="DW25" s="624">
        <v>33.299999999999997</v>
      </c>
      <c r="DX25" s="636"/>
      <c r="DY25" s="636"/>
      <c r="DZ25" s="636"/>
      <c r="EA25" s="636"/>
      <c r="EB25" s="636"/>
      <c r="EC25" s="648"/>
    </row>
    <row r="26" spans="2:133" ht="11.25" customHeight="1" x14ac:dyDescent="0.2">
      <c r="B26" s="618" t="s">
        <v>299</v>
      </c>
      <c r="C26" s="619"/>
      <c r="D26" s="619"/>
      <c r="E26" s="619"/>
      <c r="F26" s="619"/>
      <c r="G26" s="619"/>
      <c r="H26" s="619"/>
      <c r="I26" s="619"/>
      <c r="J26" s="619"/>
      <c r="K26" s="619"/>
      <c r="L26" s="619"/>
      <c r="M26" s="619"/>
      <c r="N26" s="619"/>
      <c r="O26" s="619"/>
      <c r="P26" s="619"/>
      <c r="Q26" s="620"/>
      <c r="R26" s="621">
        <v>200727</v>
      </c>
      <c r="S26" s="622"/>
      <c r="T26" s="622"/>
      <c r="U26" s="622"/>
      <c r="V26" s="622"/>
      <c r="W26" s="622"/>
      <c r="X26" s="622"/>
      <c r="Y26" s="623"/>
      <c r="Z26" s="659">
        <v>0.1</v>
      </c>
      <c r="AA26" s="659"/>
      <c r="AB26" s="659"/>
      <c r="AC26" s="659"/>
      <c r="AD26" s="660">
        <v>200727</v>
      </c>
      <c r="AE26" s="660"/>
      <c r="AF26" s="660"/>
      <c r="AG26" s="660"/>
      <c r="AH26" s="660"/>
      <c r="AI26" s="660"/>
      <c r="AJ26" s="660"/>
      <c r="AK26" s="660"/>
      <c r="AL26" s="624">
        <v>0.1</v>
      </c>
      <c r="AM26" s="625"/>
      <c r="AN26" s="625"/>
      <c r="AO26" s="661"/>
      <c r="AP26" s="618" t="s">
        <v>300</v>
      </c>
      <c r="AQ26" s="699"/>
      <c r="AR26" s="699"/>
      <c r="AS26" s="699"/>
      <c r="AT26" s="699"/>
      <c r="AU26" s="699"/>
      <c r="AV26" s="699"/>
      <c r="AW26" s="699"/>
      <c r="AX26" s="699"/>
      <c r="AY26" s="699"/>
      <c r="AZ26" s="699"/>
      <c r="BA26" s="699"/>
      <c r="BB26" s="699"/>
      <c r="BC26" s="699"/>
      <c r="BD26" s="699"/>
      <c r="BE26" s="699"/>
      <c r="BF26" s="700"/>
      <c r="BG26" s="621" t="s">
        <v>131</v>
      </c>
      <c r="BH26" s="622"/>
      <c r="BI26" s="622"/>
      <c r="BJ26" s="622"/>
      <c r="BK26" s="622"/>
      <c r="BL26" s="622"/>
      <c r="BM26" s="622"/>
      <c r="BN26" s="623"/>
      <c r="BO26" s="659" t="s">
        <v>238</v>
      </c>
      <c r="BP26" s="659"/>
      <c r="BQ26" s="659"/>
      <c r="BR26" s="659"/>
      <c r="BS26" s="660" t="s">
        <v>238</v>
      </c>
      <c r="BT26" s="660"/>
      <c r="BU26" s="660"/>
      <c r="BV26" s="660"/>
      <c r="BW26" s="660"/>
      <c r="BX26" s="660"/>
      <c r="BY26" s="660"/>
      <c r="BZ26" s="660"/>
      <c r="CA26" s="660"/>
      <c r="CB26" s="698"/>
      <c r="CD26" s="618" t="s">
        <v>301</v>
      </c>
      <c r="CE26" s="619"/>
      <c r="CF26" s="619"/>
      <c r="CG26" s="619"/>
      <c r="CH26" s="619"/>
      <c r="CI26" s="619"/>
      <c r="CJ26" s="619"/>
      <c r="CK26" s="619"/>
      <c r="CL26" s="619"/>
      <c r="CM26" s="619"/>
      <c r="CN26" s="619"/>
      <c r="CO26" s="619"/>
      <c r="CP26" s="619"/>
      <c r="CQ26" s="620"/>
      <c r="CR26" s="621">
        <v>51044019</v>
      </c>
      <c r="CS26" s="622"/>
      <c r="CT26" s="622"/>
      <c r="CU26" s="622"/>
      <c r="CV26" s="622"/>
      <c r="CW26" s="622"/>
      <c r="CX26" s="622"/>
      <c r="CY26" s="623"/>
      <c r="CZ26" s="624">
        <v>15.2</v>
      </c>
      <c r="DA26" s="636"/>
      <c r="DB26" s="636"/>
      <c r="DC26" s="637"/>
      <c r="DD26" s="627">
        <v>42126596</v>
      </c>
      <c r="DE26" s="622"/>
      <c r="DF26" s="622"/>
      <c r="DG26" s="622"/>
      <c r="DH26" s="622"/>
      <c r="DI26" s="622"/>
      <c r="DJ26" s="622"/>
      <c r="DK26" s="623"/>
      <c r="DL26" s="627" t="s">
        <v>238</v>
      </c>
      <c r="DM26" s="622"/>
      <c r="DN26" s="622"/>
      <c r="DO26" s="622"/>
      <c r="DP26" s="622"/>
      <c r="DQ26" s="622"/>
      <c r="DR26" s="622"/>
      <c r="DS26" s="622"/>
      <c r="DT26" s="622"/>
      <c r="DU26" s="622"/>
      <c r="DV26" s="623"/>
      <c r="DW26" s="624" t="s">
        <v>238</v>
      </c>
      <c r="DX26" s="636"/>
      <c r="DY26" s="636"/>
      <c r="DZ26" s="636"/>
      <c r="EA26" s="636"/>
      <c r="EB26" s="636"/>
      <c r="EC26" s="648"/>
    </row>
    <row r="27" spans="2:133" ht="11.25" customHeight="1" x14ac:dyDescent="0.2">
      <c r="B27" s="618" t="s">
        <v>302</v>
      </c>
      <c r="C27" s="619"/>
      <c r="D27" s="619"/>
      <c r="E27" s="619"/>
      <c r="F27" s="619"/>
      <c r="G27" s="619"/>
      <c r="H27" s="619"/>
      <c r="I27" s="619"/>
      <c r="J27" s="619"/>
      <c r="K27" s="619"/>
      <c r="L27" s="619"/>
      <c r="M27" s="619"/>
      <c r="N27" s="619"/>
      <c r="O27" s="619"/>
      <c r="P27" s="619"/>
      <c r="Q27" s="620"/>
      <c r="R27" s="621">
        <v>877128</v>
      </c>
      <c r="S27" s="622"/>
      <c r="T27" s="622"/>
      <c r="U27" s="622"/>
      <c r="V27" s="622"/>
      <c r="W27" s="622"/>
      <c r="X27" s="622"/>
      <c r="Y27" s="623"/>
      <c r="Z27" s="659">
        <v>0.2</v>
      </c>
      <c r="AA27" s="659"/>
      <c r="AB27" s="659"/>
      <c r="AC27" s="659"/>
      <c r="AD27" s="660" t="s">
        <v>141</v>
      </c>
      <c r="AE27" s="660"/>
      <c r="AF27" s="660"/>
      <c r="AG27" s="660"/>
      <c r="AH27" s="660"/>
      <c r="AI27" s="660"/>
      <c r="AJ27" s="660"/>
      <c r="AK27" s="660"/>
      <c r="AL27" s="624" t="s">
        <v>238</v>
      </c>
      <c r="AM27" s="625"/>
      <c r="AN27" s="625"/>
      <c r="AO27" s="661"/>
      <c r="AP27" s="618" t="s">
        <v>303</v>
      </c>
      <c r="AQ27" s="619"/>
      <c r="AR27" s="619"/>
      <c r="AS27" s="619"/>
      <c r="AT27" s="619"/>
      <c r="AU27" s="619"/>
      <c r="AV27" s="619"/>
      <c r="AW27" s="619"/>
      <c r="AX27" s="619"/>
      <c r="AY27" s="619"/>
      <c r="AZ27" s="619"/>
      <c r="BA27" s="619"/>
      <c r="BB27" s="619"/>
      <c r="BC27" s="619"/>
      <c r="BD27" s="619"/>
      <c r="BE27" s="619"/>
      <c r="BF27" s="620"/>
      <c r="BG27" s="621">
        <v>134401563</v>
      </c>
      <c r="BH27" s="622"/>
      <c r="BI27" s="622"/>
      <c r="BJ27" s="622"/>
      <c r="BK27" s="622"/>
      <c r="BL27" s="622"/>
      <c r="BM27" s="622"/>
      <c r="BN27" s="623"/>
      <c r="BO27" s="659">
        <v>100</v>
      </c>
      <c r="BP27" s="659"/>
      <c r="BQ27" s="659"/>
      <c r="BR27" s="659"/>
      <c r="BS27" s="660">
        <v>413219</v>
      </c>
      <c r="BT27" s="660"/>
      <c r="BU27" s="660"/>
      <c r="BV27" s="660"/>
      <c r="BW27" s="660"/>
      <c r="BX27" s="660"/>
      <c r="BY27" s="660"/>
      <c r="BZ27" s="660"/>
      <c r="CA27" s="660"/>
      <c r="CB27" s="698"/>
      <c r="CD27" s="618" t="s">
        <v>304</v>
      </c>
      <c r="CE27" s="619"/>
      <c r="CF27" s="619"/>
      <c r="CG27" s="619"/>
      <c r="CH27" s="619"/>
      <c r="CI27" s="619"/>
      <c r="CJ27" s="619"/>
      <c r="CK27" s="619"/>
      <c r="CL27" s="619"/>
      <c r="CM27" s="619"/>
      <c r="CN27" s="619"/>
      <c r="CO27" s="619"/>
      <c r="CP27" s="619"/>
      <c r="CQ27" s="620"/>
      <c r="CR27" s="621">
        <v>105301750</v>
      </c>
      <c r="CS27" s="634"/>
      <c r="CT27" s="634"/>
      <c r="CU27" s="634"/>
      <c r="CV27" s="634"/>
      <c r="CW27" s="634"/>
      <c r="CX27" s="634"/>
      <c r="CY27" s="635"/>
      <c r="CZ27" s="624">
        <v>31.3</v>
      </c>
      <c r="DA27" s="636"/>
      <c r="DB27" s="636"/>
      <c r="DC27" s="637"/>
      <c r="DD27" s="627">
        <v>35733063</v>
      </c>
      <c r="DE27" s="634"/>
      <c r="DF27" s="634"/>
      <c r="DG27" s="634"/>
      <c r="DH27" s="634"/>
      <c r="DI27" s="634"/>
      <c r="DJ27" s="634"/>
      <c r="DK27" s="635"/>
      <c r="DL27" s="627">
        <v>33657370</v>
      </c>
      <c r="DM27" s="634"/>
      <c r="DN27" s="634"/>
      <c r="DO27" s="634"/>
      <c r="DP27" s="634"/>
      <c r="DQ27" s="634"/>
      <c r="DR27" s="634"/>
      <c r="DS27" s="634"/>
      <c r="DT27" s="634"/>
      <c r="DU27" s="634"/>
      <c r="DV27" s="635"/>
      <c r="DW27" s="624">
        <v>17.899999999999999</v>
      </c>
      <c r="DX27" s="636"/>
      <c r="DY27" s="636"/>
      <c r="DZ27" s="636"/>
      <c r="EA27" s="636"/>
      <c r="EB27" s="636"/>
      <c r="EC27" s="648"/>
    </row>
    <row r="28" spans="2:133" ht="11.25" customHeight="1" x14ac:dyDescent="0.2">
      <c r="B28" s="618" t="s">
        <v>305</v>
      </c>
      <c r="C28" s="619"/>
      <c r="D28" s="619"/>
      <c r="E28" s="619"/>
      <c r="F28" s="619"/>
      <c r="G28" s="619"/>
      <c r="H28" s="619"/>
      <c r="I28" s="619"/>
      <c r="J28" s="619"/>
      <c r="K28" s="619"/>
      <c r="L28" s="619"/>
      <c r="M28" s="619"/>
      <c r="N28" s="619"/>
      <c r="O28" s="619"/>
      <c r="P28" s="619"/>
      <c r="Q28" s="620"/>
      <c r="R28" s="621">
        <v>3238890</v>
      </c>
      <c r="S28" s="622"/>
      <c r="T28" s="622"/>
      <c r="U28" s="622"/>
      <c r="V28" s="622"/>
      <c r="W28" s="622"/>
      <c r="X28" s="622"/>
      <c r="Y28" s="623"/>
      <c r="Z28" s="659">
        <v>0.9</v>
      </c>
      <c r="AA28" s="659"/>
      <c r="AB28" s="659"/>
      <c r="AC28" s="659"/>
      <c r="AD28" s="660">
        <v>872359</v>
      </c>
      <c r="AE28" s="660"/>
      <c r="AF28" s="660"/>
      <c r="AG28" s="660"/>
      <c r="AH28" s="660"/>
      <c r="AI28" s="660"/>
      <c r="AJ28" s="660"/>
      <c r="AK28" s="660"/>
      <c r="AL28" s="624">
        <v>0.5</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306</v>
      </c>
      <c r="CE28" s="619"/>
      <c r="CF28" s="619"/>
      <c r="CG28" s="619"/>
      <c r="CH28" s="619"/>
      <c r="CI28" s="619"/>
      <c r="CJ28" s="619"/>
      <c r="CK28" s="619"/>
      <c r="CL28" s="619"/>
      <c r="CM28" s="619"/>
      <c r="CN28" s="619"/>
      <c r="CO28" s="619"/>
      <c r="CP28" s="619"/>
      <c r="CQ28" s="620"/>
      <c r="CR28" s="621">
        <v>30352384</v>
      </c>
      <c r="CS28" s="622"/>
      <c r="CT28" s="622"/>
      <c r="CU28" s="622"/>
      <c r="CV28" s="622"/>
      <c r="CW28" s="622"/>
      <c r="CX28" s="622"/>
      <c r="CY28" s="623"/>
      <c r="CZ28" s="624">
        <v>9</v>
      </c>
      <c r="DA28" s="636"/>
      <c r="DB28" s="636"/>
      <c r="DC28" s="637"/>
      <c r="DD28" s="627">
        <v>29714551</v>
      </c>
      <c r="DE28" s="622"/>
      <c r="DF28" s="622"/>
      <c r="DG28" s="622"/>
      <c r="DH28" s="622"/>
      <c r="DI28" s="622"/>
      <c r="DJ28" s="622"/>
      <c r="DK28" s="623"/>
      <c r="DL28" s="627">
        <v>26381251</v>
      </c>
      <c r="DM28" s="622"/>
      <c r="DN28" s="622"/>
      <c r="DO28" s="622"/>
      <c r="DP28" s="622"/>
      <c r="DQ28" s="622"/>
      <c r="DR28" s="622"/>
      <c r="DS28" s="622"/>
      <c r="DT28" s="622"/>
      <c r="DU28" s="622"/>
      <c r="DV28" s="623"/>
      <c r="DW28" s="624">
        <v>14.1</v>
      </c>
      <c r="DX28" s="636"/>
      <c r="DY28" s="636"/>
      <c r="DZ28" s="636"/>
      <c r="EA28" s="636"/>
      <c r="EB28" s="636"/>
      <c r="EC28" s="648"/>
    </row>
    <row r="29" spans="2:133" ht="11.25" customHeight="1" x14ac:dyDescent="0.2">
      <c r="B29" s="618" t="s">
        <v>307</v>
      </c>
      <c r="C29" s="619"/>
      <c r="D29" s="619"/>
      <c r="E29" s="619"/>
      <c r="F29" s="619"/>
      <c r="G29" s="619"/>
      <c r="H29" s="619"/>
      <c r="I29" s="619"/>
      <c r="J29" s="619"/>
      <c r="K29" s="619"/>
      <c r="L29" s="619"/>
      <c r="M29" s="619"/>
      <c r="N29" s="619"/>
      <c r="O29" s="619"/>
      <c r="P29" s="619"/>
      <c r="Q29" s="620"/>
      <c r="R29" s="621">
        <v>1989613</v>
      </c>
      <c r="S29" s="622"/>
      <c r="T29" s="622"/>
      <c r="U29" s="622"/>
      <c r="V29" s="622"/>
      <c r="W29" s="622"/>
      <c r="X29" s="622"/>
      <c r="Y29" s="623"/>
      <c r="Z29" s="659">
        <v>0.6</v>
      </c>
      <c r="AA29" s="659"/>
      <c r="AB29" s="659"/>
      <c r="AC29" s="659"/>
      <c r="AD29" s="660" t="s">
        <v>238</v>
      </c>
      <c r="AE29" s="660"/>
      <c r="AF29" s="660"/>
      <c r="AG29" s="660"/>
      <c r="AH29" s="660"/>
      <c r="AI29" s="660"/>
      <c r="AJ29" s="660"/>
      <c r="AK29" s="660"/>
      <c r="AL29" s="624" t="s">
        <v>238</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8"/>
      <c r="CD29" s="640" t="s">
        <v>308</v>
      </c>
      <c r="CE29" s="641"/>
      <c r="CF29" s="618" t="s">
        <v>309</v>
      </c>
      <c r="CG29" s="619"/>
      <c r="CH29" s="619"/>
      <c r="CI29" s="619"/>
      <c r="CJ29" s="619"/>
      <c r="CK29" s="619"/>
      <c r="CL29" s="619"/>
      <c r="CM29" s="619"/>
      <c r="CN29" s="619"/>
      <c r="CO29" s="619"/>
      <c r="CP29" s="619"/>
      <c r="CQ29" s="620"/>
      <c r="CR29" s="621">
        <v>30352384</v>
      </c>
      <c r="CS29" s="634"/>
      <c r="CT29" s="634"/>
      <c r="CU29" s="634"/>
      <c r="CV29" s="634"/>
      <c r="CW29" s="634"/>
      <c r="CX29" s="634"/>
      <c r="CY29" s="635"/>
      <c r="CZ29" s="624">
        <v>9</v>
      </c>
      <c r="DA29" s="636"/>
      <c r="DB29" s="636"/>
      <c r="DC29" s="637"/>
      <c r="DD29" s="627">
        <v>29714551</v>
      </c>
      <c r="DE29" s="634"/>
      <c r="DF29" s="634"/>
      <c r="DG29" s="634"/>
      <c r="DH29" s="634"/>
      <c r="DI29" s="634"/>
      <c r="DJ29" s="634"/>
      <c r="DK29" s="635"/>
      <c r="DL29" s="627">
        <v>26381251</v>
      </c>
      <c r="DM29" s="634"/>
      <c r="DN29" s="634"/>
      <c r="DO29" s="634"/>
      <c r="DP29" s="634"/>
      <c r="DQ29" s="634"/>
      <c r="DR29" s="634"/>
      <c r="DS29" s="634"/>
      <c r="DT29" s="634"/>
      <c r="DU29" s="634"/>
      <c r="DV29" s="635"/>
      <c r="DW29" s="624">
        <v>14.1</v>
      </c>
      <c r="DX29" s="636"/>
      <c r="DY29" s="636"/>
      <c r="DZ29" s="636"/>
      <c r="EA29" s="636"/>
      <c r="EB29" s="636"/>
      <c r="EC29" s="648"/>
    </row>
    <row r="30" spans="2:133" ht="11.25" customHeight="1" x14ac:dyDescent="0.2">
      <c r="B30" s="618" t="s">
        <v>310</v>
      </c>
      <c r="C30" s="619"/>
      <c r="D30" s="619"/>
      <c r="E30" s="619"/>
      <c r="F30" s="619"/>
      <c r="G30" s="619"/>
      <c r="H30" s="619"/>
      <c r="I30" s="619"/>
      <c r="J30" s="619"/>
      <c r="K30" s="619"/>
      <c r="L30" s="619"/>
      <c r="M30" s="619"/>
      <c r="N30" s="619"/>
      <c r="O30" s="619"/>
      <c r="P30" s="619"/>
      <c r="Q30" s="620"/>
      <c r="R30" s="621">
        <v>84630573</v>
      </c>
      <c r="S30" s="622"/>
      <c r="T30" s="622"/>
      <c r="U30" s="622"/>
      <c r="V30" s="622"/>
      <c r="W30" s="622"/>
      <c r="X30" s="622"/>
      <c r="Y30" s="623"/>
      <c r="Z30" s="659">
        <v>23.9</v>
      </c>
      <c r="AA30" s="659"/>
      <c r="AB30" s="659"/>
      <c r="AC30" s="659"/>
      <c r="AD30" s="660" t="s">
        <v>238</v>
      </c>
      <c r="AE30" s="660"/>
      <c r="AF30" s="660"/>
      <c r="AG30" s="660"/>
      <c r="AH30" s="660"/>
      <c r="AI30" s="660"/>
      <c r="AJ30" s="660"/>
      <c r="AK30" s="660"/>
      <c r="AL30" s="624" t="s">
        <v>238</v>
      </c>
      <c r="AM30" s="625"/>
      <c r="AN30" s="625"/>
      <c r="AO30" s="661"/>
      <c r="AP30" s="673" t="s">
        <v>226</v>
      </c>
      <c r="AQ30" s="674"/>
      <c r="AR30" s="674"/>
      <c r="AS30" s="674"/>
      <c r="AT30" s="674"/>
      <c r="AU30" s="674"/>
      <c r="AV30" s="674"/>
      <c r="AW30" s="674"/>
      <c r="AX30" s="674"/>
      <c r="AY30" s="674"/>
      <c r="AZ30" s="674"/>
      <c r="BA30" s="674"/>
      <c r="BB30" s="674"/>
      <c r="BC30" s="674"/>
      <c r="BD30" s="674"/>
      <c r="BE30" s="674"/>
      <c r="BF30" s="675"/>
      <c r="BG30" s="673" t="s">
        <v>311</v>
      </c>
      <c r="BH30" s="696"/>
      <c r="BI30" s="696"/>
      <c r="BJ30" s="696"/>
      <c r="BK30" s="696"/>
      <c r="BL30" s="696"/>
      <c r="BM30" s="696"/>
      <c r="BN30" s="696"/>
      <c r="BO30" s="696"/>
      <c r="BP30" s="696"/>
      <c r="BQ30" s="697"/>
      <c r="BR30" s="673" t="s">
        <v>312</v>
      </c>
      <c r="BS30" s="696"/>
      <c r="BT30" s="696"/>
      <c r="BU30" s="696"/>
      <c r="BV30" s="696"/>
      <c r="BW30" s="696"/>
      <c r="BX30" s="696"/>
      <c r="BY30" s="696"/>
      <c r="BZ30" s="696"/>
      <c r="CA30" s="696"/>
      <c r="CB30" s="697"/>
      <c r="CD30" s="642"/>
      <c r="CE30" s="643"/>
      <c r="CF30" s="618" t="s">
        <v>313</v>
      </c>
      <c r="CG30" s="619"/>
      <c r="CH30" s="619"/>
      <c r="CI30" s="619"/>
      <c r="CJ30" s="619"/>
      <c r="CK30" s="619"/>
      <c r="CL30" s="619"/>
      <c r="CM30" s="619"/>
      <c r="CN30" s="619"/>
      <c r="CO30" s="619"/>
      <c r="CP30" s="619"/>
      <c r="CQ30" s="620"/>
      <c r="CR30" s="621">
        <v>29244575</v>
      </c>
      <c r="CS30" s="622"/>
      <c r="CT30" s="622"/>
      <c r="CU30" s="622"/>
      <c r="CV30" s="622"/>
      <c r="CW30" s="622"/>
      <c r="CX30" s="622"/>
      <c r="CY30" s="623"/>
      <c r="CZ30" s="624">
        <v>8.6999999999999993</v>
      </c>
      <c r="DA30" s="636"/>
      <c r="DB30" s="636"/>
      <c r="DC30" s="637"/>
      <c r="DD30" s="627">
        <v>28632746</v>
      </c>
      <c r="DE30" s="622"/>
      <c r="DF30" s="622"/>
      <c r="DG30" s="622"/>
      <c r="DH30" s="622"/>
      <c r="DI30" s="622"/>
      <c r="DJ30" s="622"/>
      <c r="DK30" s="623"/>
      <c r="DL30" s="627">
        <v>25299446</v>
      </c>
      <c r="DM30" s="622"/>
      <c r="DN30" s="622"/>
      <c r="DO30" s="622"/>
      <c r="DP30" s="622"/>
      <c r="DQ30" s="622"/>
      <c r="DR30" s="622"/>
      <c r="DS30" s="622"/>
      <c r="DT30" s="622"/>
      <c r="DU30" s="622"/>
      <c r="DV30" s="623"/>
      <c r="DW30" s="624">
        <v>13.5</v>
      </c>
      <c r="DX30" s="636"/>
      <c r="DY30" s="636"/>
      <c r="DZ30" s="636"/>
      <c r="EA30" s="636"/>
      <c r="EB30" s="636"/>
      <c r="EC30" s="648"/>
    </row>
    <row r="31" spans="2:133" ht="11.25" customHeight="1" x14ac:dyDescent="0.2">
      <c r="B31" s="688" t="s">
        <v>314</v>
      </c>
      <c r="C31" s="689"/>
      <c r="D31" s="689"/>
      <c r="E31" s="689"/>
      <c r="F31" s="689"/>
      <c r="G31" s="689"/>
      <c r="H31" s="689"/>
      <c r="I31" s="689"/>
      <c r="J31" s="689"/>
      <c r="K31" s="689"/>
      <c r="L31" s="689"/>
      <c r="M31" s="689"/>
      <c r="N31" s="689"/>
      <c r="O31" s="689"/>
      <c r="P31" s="689"/>
      <c r="Q31" s="690"/>
      <c r="R31" s="621">
        <v>1342760</v>
      </c>
      <c r="S31" s="622"/>
      <c r="T31" s="622"/>
      <c r="U31" s="622"/>
      <c r="V31" s="622"/>
      <c r="W31" s="622"/>
      <c r="X31" s="622"/>
      <c r="Y31" s="623"/>
      <c r="Z31" s="659">
        <v>0.4</v>
      </c>
      <c r="AA31" s="659"/>
      <c r="AB31" s="659"/>
      <c r="AC31" s="659"/>
      <c r="AD31" s="660">
        <v>1342760</v>
      </c>
      <c r="AE31" s="660"/>
      <c r="AF31" s="660"/>
      <c r="AG31" s="660"/>
      <c r="AH31" s="660"/>
      <c r="AI31" s="660"/>
      <c r="AJ31" s="660"/>
      <c r="AK31" s="660"/>
      <c r="AL31" s="624">
        <v>0.8</v>
      </c>
      <c r="AM31" s="625"/>
      <c r="AN31" s="625"/>
      <c r="AO31" s="661"/>
      <c r="AP31" s="691" t="s">
        <v>315</v>
      </c>
      <c r="AQ31" s="692"/>
      <c r="AR31" s="692"/>
      <c r="AS31" s="692"/>
      <c r="AT31" s="693" t="s">
        <v>316</v>
      </c>
      <c r="AU31" s="218"/>
      <c r="AV31" s="218"/>
      <c r="AW31" s="218"/>
      <c r="AX31" s="679" t="s">
        <v>189</v>
      </c>
      <c r="AY31" s="680"/>
      <c r="AZ31" s="680"/>
      <c r="BA31" s="680"/>
      <c r="BB31" s="680"/>
      <c r="BC31" s="680"/>
      <c r="BD31" s="680"/>
      <c r="BE31" s="680"/>
      <c r="BF31" s="681"/>
      <c r="BG31" s="683">
        <v>99.3</v>
      </c>
      <c r="BH31" s="684"/>
      <c r="BI31" s="684"/>
      <c r="BJ31" s="684"/>
      <c r="BK31" s="684"/>
      <c r="BL31" s="684"/>
      <c r="BM31" s="685">
        <v>98.1</v>
      </c>
      <c r="BN31" s="684"/>
      <c r="BO31" s="684"/>
      <c r="BP31" s="684"/>
      <c r="BQ31" s="686"/>
      <c r="BR31" s="683">
        <v>99.3</v>
      </c>
      <c r="BS31" s="684"/>
      <c r="BT31" s="684"/>
      <c r="BU31" s="684"/>
      <c r="BV31" s="684"/>
      <c r="BW31" s="684"/>
      <c r="BX31" s="685">
        <v>98.1</v>
      </c>
      <c r="BY31" s="684"/>
      <c r="BZ31" s="684"/>
      <c r="CA31" s="684"/>
      <c r="CB31" s="686"/>
      <c r="CD31" s="642"/>
      <c r="CE31" s="643"/>
      <c r="CF31" s="618" t="s">
        <v>317</v>
      </c>
      <c r="CG31" s="619"/>
      <c r="CH31" s="619"/>
      <c r="CI31" s="619"/>
      <c r="CJ31" s="619"/>
      <c r="CK31" s="619"/>
      <c r="CL31" s="619"/>
      <c r="CM31" s="619"/>
      <c r="CN31" s="619"/>
      <c r="CO31" s="619"/>
      <c r="CP31" s="619"/>
      <c r="CQ31" s="620"/>
      <c r="CR31" s="621">
        <v>1107809</v>
      </c>
      <c r="CS31" s="634"/>
      <c r="CT31" s="634"/>
      <c r="CU31" s="634"/>
      <c r="CV31" s="634"/>
      <c r="CW31" s="634"/>
      <c r="CX31" s="634"/>
      <c r="CY31" s="635"/>
      <c r="CZ31" s="624">
        <v>0.3</v>
      </c>
      <c r="DA31" s="636"/>
      <c r="DB31" s="636"/>
      <c r="DC31" s="637"/>
      <c r="DD31" s="627">
        <v>1081805</v>
      </c>
      <c r="DE31" s="634"/>
      <c r="DF31" s="634"/>
      <c r="DG31" s="634"/>
      <c r="DH31" s="634"/>
      <c r="DI31" s="634"/>
      <c r="DJ31" s="634"/>
      <c r="DK31" s="635"/>
      <c r="DL31" s="627">
        <v>1081805</v>
      </c>
      <c r="DM31" s="634"/>
      <c r="DN31" s="634"/>
      <c r="DO31" s="634"/>
      <c r="DP31" s="634"/>
      <c r="DQ31" s="634"/>
      <c r="DR31" s="634"/>
      <c r="DS31" s="634"/>
      <c r="DT31" s="634"/>
      <c r="DU31" s="634"/>
      <c r="DV31" s="635"/>
      <c r="DW31" s="624">
        <v>0.6</v>
      </c>
      <c r="DX31" s="636"/>
      <c r="DY31" s="636"/>
      <c r="DZ31" s="636"/>
      <c r="EA31" s="636"/>
      <c r="EB31" s="636"/>
      <c r="EC31" s="648"/>
    </row>
    <row r="32" spans="2:133" ht="11.25" customHeight="1" x14ac:dyDescent="0.2">
      <c r="B32" s="618" t="s">
        <v>318</v>
      </c>
      <c r="C32" s="619"/>
      <c r="D32" s="619"/>
      <c r="E32" s="619"/>
      <c r="F32" s="619"/>
      <c r="G32" s="619"/>
      <c r="H32" s="619"/>
      <c r="I32" s="619"/>
      <c r="J32" s="619"/>
      <c r="K32" s="619"/>
      <c r="L32" s="619"/>
      <c r="M32" s="619"/>
      <c r="N32" s="619"/>
      <c r="O32" s="619"/>
      <c r="P32" s="619"/>
      <c r="Q32" s="620"/>
      <c r="R32" s="621">
        <v>20924927</v>
      </c>
      <c r="S32" s="622"/>
      <c r="T32" s="622"/>
      <c r="U32" s="622"/>
      <c r="V32" s="622"/>
      <c r="W32" s="622"/>
      <c r="X32" s="622"/>
      <c r="Y32" s="623"/>
      <c r="Z32" s="659">
        <v>5.9</v>
      </c>
      <c r="AA32" s="659"/>
      <c r="AB32" s="659"/>
      <c r="AC32" s="659"/>
      <c r="AD32" s="660" t="s">
        <v>238</v>
      </c>
      <c r="AE32" s="660"/>
      <c r="AF32" s="660"/>
      <c r="AG32" s="660"/>
      <c r="AH32" s="660"/>
      <c r="AI32" s="660"/>
      <c r="AJ32" s="660"/>
      <c r="AK32" s="660"/>
      <c r="AL32" s="624" t="s">
        <v>131</v>
      </c>
      <c r="AM32" s="625"/>
      <c r="AN32" s="625"/>
      <c r="AO32" s="661"/>
      <c r="AP32" s="662"/>
      <c r="AQ32" s="663"/>
      <c r="AR32" s="663"/>
      <c r="AS32" s="663"/>
      <c r="AT32" s="694"/>
      <c r="AU32" s="214" t="s">
        <v>319</v>
      </c>
      <c r="AX32" s="618" t="s">
        <v>320</v>
      </c>
      <c r="AY32" s="619"/>
      <c r="AZ32" s="619"/>
      <c r="BA32" s="619"/>
      <c r="BB32" s="619"/>
      <c r="BC32" s="619"/>
      <c r="BD32" s="619"/>
      <c r="BE32" s="619"/>
      <c r="BF32" s="620"/>
      <c r="BG32" s="687">
        <v>98.9</v>
      </c>
      <c r="BH32" s="634"/>
      <c r="BI32" s="634"/>
      <c r="BJ32" s="634"/>
      <c r="BK32" s="634"/>
      <c r="BL32" s="634"/>
      <c r="BM32" s="625">
        <v>97.2</v>
      </c>
      <c r="BN32" s="634"/>
      <c r="BO32" s="634"/>
      <c r="BP32" s="634"/>
      <c r="BQ32" s="657"/>
      <c r="BR32" s="687">
        <v>99</v>
      </c>
      <c r="BS32" s="634"/>
      <c r="BT32" s="634"/>
      <c r="BU32" s="634"/>
      <c r="BV32" s="634"/>
      <c r="BW32" s="634"/>
      <c r="BX32" s="625">
        <v>97.3</v>
      </c>
      <c r="BY32" s="634"/>
      <c r="BZ32" s="634"/>
      <c r="CA32" s="634"/>
      <c r="CB32" s="657"/>
      <c r="CD32" s="644"/>
      <c r="CE32" s="645"/>
      <c r="CF32" s="618" t="s">
        <v>321</v>
      </c>
      <c r="CG32" s="619"/>
      <c r="CH32" s="619"/>
      <c r="CI32" s="619"/>
      <c r="CJ32" s="619"/>
      <c r="CK32" s="619"/>
      <c r="CL32" s="619"/>
      <c r="CM32" s="619"/>
      <c r="CN32" s="619"/>
      <c r="CO32" s="619"/>
      <c r="CP32" s="619"/>
      <c r="CQ32" s="620"/>
      <c r="CR32" s="621" t="s">
        <v>238</v>
      </c>
      <c r="CS32" s="622"/>
      <c r="CT32" s="622"/>
      <c r="CU32" s="622"/>
      <c r="CV32" s="622"/>
      <c r="CW32" s="622"/>
      <c r="CX32" s="622"/>
      <c r="CY32" s="623"/>
      <c r="CZ32" s="624" t="s">
        <v>238</v>
      </c>
      <c r="DA32" s="636"/>
      <c r="DB32" s="636"/>
      <c r="DC32" s="637"/>
      <c r="DD32" s="627" t="s">
        <v>238</v>
      </c>
      <c r="DE32" s="622"/>
      <c r="DF32" s="622"/>
      <c r="DG32" s="622"/>
      <c r="DH32" s="622"/>
      <c r="DI32" s="622"/>
      <c r="DJ32" s="622"/>
      <c r="DK32" s="623"/>
      <c r="DL32" s="627" t="s">
        <v>238</v>
      </c>
      <c r="DM32" s="622"/>
      <c r="DN32" s="622"/>
      <c r="DO32" s="622"/>
      <c r="DP32" s="622"/>
      <c r="DQ32" s="622"/>
      <c r="DR32" s="622"/>
      <c r="DS32" s="622"/>
      <c r="DT32" s="622"/>
      <c r="DU32" s="622"/>
      <c r="DV32" s="623"/>
      <c r="DW32" s="624" t="s">
        <v>238</v>
      </c>
      <c r="DX32" s="636"/>
      <c r="DY32" s="636"/>
      <c r="DZ32" s="636"/>
      <c r="EA32" s="636"/>
      <c r="EB32" s="636"/>
      <c r="EC32" s="648"/>
    </row>
    <row r="33" spans="2:133" ht="11.25" customHeight="1" x14ac:dyDescent="0.2">
      <c r="B33" s="618" t="s">
        <v>322</v>
      </c>
      <c r="C33" s="619"/>
      <c r="D33" s="619"/>
      <c r="E33" s="619"/>
      <c r="F33" s="619"/>
      <c r="G33" s="619"/>
      <c r="H33" s="619"/>
      <c r="I33" s="619"/>
      <c r="J33" s="619"/>
      <c r="K33" s="619"/>
      <c r="L33" s="619"/>
      <c r="M33" s="619"/>
      <c r="N33" s="619"/>
      <c r="O33" s="619"/>
      <c r="P33" s="619"/>
      <c r="Q33" s="620"/>
      <c r="R33" s="621">
        <v>747115</v>
      </c>
      <c r="S33" s="622"/>
      <c r="T33" s="622"/>
      <c r="U33" s="622"/>
      <c r="V33" s="622"/>
      <c r="W33" s="622"/>
      <c r="X33" s="622"/>
      <c r="Y33" s="623"/>
      <c r="Z33" s="659">
        <v>0.2</v>
      </c>
      <c r="AA33" s="659"/>
      <c r="AB33" s="659"/>
      <c r="AC33" s="659"/>
      <c r="AD33" s="660">
        <v>107986</v>
      </c>
      <c r="AE33" s="660"/>
      <c r="AF33" s="660"/>
      <c r="AG33" s="660"/>
      <c r="AH33" s="660"/>
      <c r="AI33" s="660"/>
      <c r="AJ33" s="660"/>
      <c r="AK33" s="660"/>
      <c r="AL33" s="624">
        <v>0.1</v>
      </c>
      <c r="AM33" s="625"/>
      <c r="AN33" s="625"/>
      <c r="AO33" s="661"/>
      <c r="AP33" s="664"/>
      <c r="AQ33" s="665"/>
      <c r="AR33" s="665"/>
      <c r="AS33" s="665"/>
      <c r="AT33" s="695"/>
      <c r="AU33" s="219"/>
      <c r="AV33" s="219"/>
      <c r="AW33" s="219"/>
      <c r="AX33" s="602" t="s">
        <v>323</v>
      </c>
      <c r="AY33" s="603"/>
      <c r="AZ33" s="603"/>
      <c r="BA33" s="603"/>
      <c r="BB33" s="603"/>
      <c r="BC33" s="603"/>
      <c r="BD33" s="603"/>
      <c r="BE33" s="603"/>
      <c r="BF33" s="604"/>
      <c r="BG33" s="682">
        <v>99.6</v>
      </c>
      <c r="BH33" s="606"/>
      <c r="BI33" s="606"/>
      <c r="BJ33" s="606"/>
      <c r="BK33" s="606"/>
      <c r="BL33" s="606"/>
      <c r="BM33" s="652">
        <v>99</v>
      </c>
      <c r="BN33" s="606"/>
      <c r="BO33" s="606"/>
      <c r="BP33" s="606"/>
      <c r="BQ33" s="669"/>
      <c r="BR33" s="682">
        <v>99.6</v>
      </c>
      <c r="BS33" s="606"/>
      <c r="BT33" s="606"/>
      <c r="BU33" s="606"/>
      <c r="BV33" s="606"/>
      <c r="BW33" s="606"/>
      <c r="BX33" s="652">
        <v>98.9</v>
      </c>
      <c r="BY33" s="606"/>
      <c r="BZ33" s="606"/>
      <c r="CA33" s="606"/>
      <c r="CB33" s="669"/>
      <c r="CD33" s="618" t="s">
        <v>324</v>
      </c>
      <c r="CE33" s="619"/>
      <c r="CF33" s="619"/>
      <c r="CG33" s="619"/>
      <c r="CH33" s="619"/>
      <c r="CI33" s="619"/>
      <c r="CJ33" s="619"/>
      <c r="CK33" s="619"/>
      <c r="CL33" s="619"/>
      <c r="CM33" s="619"/>
      <c r="CN33" s="619"/>
      <c r="CO33" s="619"/>
      <c r="CP33" s="619"/>
      <c r="CQ33" s="620"/>
      <c r="CR33" s="621">
        <v>111652752</v>
      </c>
      <c r="CS33" s="634"/>
      <c r="CT33" s="634"/>
      <c r="CU33" s="634"/>
      <c r="CV33" s="634"/>
      <c r="CW33" s="634"/>
      <c r="CX33" s="634"/>
      <c r="CY33" s="635"/>
      <c r="CZ33" s="624">
        <v>33.200000000000003</v>
      </c>
      <c r="DA33" s="636"/>
      <c r="DB33" s="636"/>
      <c r="DC33" s="637"/>
      <c r="DD33" s="627">
        <v>81016148</v>
      </c>
      <c r="DE33" s="634"/>
      <c r="DF33" s="634"/>
      <c r="DG33" s="634"/>
      <c r="DH33" s="634"/>
      <c r="DI33" s="634"/>
      <c r="DJ33" s="634"/>
      <c r="DK33" s="635"/>
      <c r="DL33" s="627">
        <v>59358004</v>
      </c>
      <c r="DM33" s="634"/>
      <c r="DN33" s="634"/>
      <c r="DO33" s="634"/>
      <c r="DP33" s="634"/>
      <c r="DQ33" s="634"/>
      <c r="DR33" s="634"/>
      <c r="DS33" s="634"/>
      <c r="DT33" s="634"/>
      <c r="DU33" s="634"/>
      <c r="DV33" s="635"/>
      <c r="DW33" s="624">
        <v>31.6</v>
      </c>
      <c r="DX33" s="636"/>
      <c r="DY33" s="636"/>
      <c r="DZ33" s="636"/>
      <c r="EA33" s="636"/>
      <c r="EB33" s="636"/>
      <c r="EC33" s="648"/>
    </row>
    <row r="34" spans="2:133" ht="11.25" customHeight="1" x14ac:dyDescent="0.2">
      <c r="B34" s="618" t="s">
        <v>325</v>
      </c>
      <c r="C34" s="619"/>
      <c r="D34" s="619"/>
      <c r="E34" s="619"/>
      <c r="F34" s="619"/>
      <c r="G34" s="619"/>
      <c r="H34" s="619"/>
      <c r="I34" s="619"/>
      <c r="J34" s="619"/>
      <c r="K34" s="619"/>
      <c r="L34" s="619"/>
      <c r="M34" s="619"/>
      <c r="N34" s="619"/>
      <c r="O34" s="619"/>
      <c r="P34" s="619"/>
      <c r="Q34" s="620"/>
      <c r="R34" s="621">
        <v>945424</v>
      </c>
      <c r="S34" s="622"/>
      <c r="T34" s="622"/>
      <c r="U34" s="622"/>
      <c r="V34" s="622"/>
      <c r="W34" s="622"/>
      <c r="X34" s="622"/>
      <c r="Y34" s="623"/>
      <c r="Z34" s="659">
        <v>0.3</v>
      </c>
      <c r="AA34" s="659"/>
      <c r="AB34" s="659"/>
      <c r="AC34" s="659"/>
      <c r="AD34" s="660" t="s">
        <v>141</v>
      </c>
      <c r="AE34" s="660"/>
      <c r="AF34" s="660"/>
      <c r="AG34" s="660"/>
      <c r="AH34" s="660"/>
      <c r="AI34" s="660"/>
      <c r="AJ34" s="660"/>
      <c r="AK34" s="660"/>
      <c r="AL34" s="624" t="s">
        <v>238</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326</v>
      </c>
      <c r="CE34" s="619"/>
      <c r="CF34" s="619"/>
      <c r="CG34" s="619"/>
      <c r="CH34" s="619"/>
      <c r="CI34" s="619"/>
      <c r="CJ34" s="619"/>
      <c r="CK34" s="619"/>
      <c r="CL34" s="619"/>
      <c r="CM34" s="619"/>
      <c r="CN34" s="619"/>
      <c r="CO34" s="619"/>
      <c r="CP34" s="619"/>
      <c r="CQ34" s="620"/>
      <c r="CR34" s="621">
        <v>45784197</v>
      </c>
      <c r="CS34" s="622"/>
      <c r="CT34" s="622"/>
      <c r="CU34" s="622"/>
      <c r="CV34" s="622"/>
      <c r="CW34" s="622"/>
      <c r="CX34" s="622"/>
      <c r="CY34" s="623"/>
      <c r="CZ34" s="624">
        <v>13.6</v>
      </c>
      <c r="DA34" s="636"/>
      <c r="DB34" s="636"/>
      <c r="DC34" s="637"/>
      <c r="DD34" s="627">
        <v>31813542</v>
      </c>
      <c r="DE34" s="622"/>
      <c r="DF34" s="622"/>
      <c r="DG34" s="622"/>
      <c r="DH34" s="622"/>
      <c r="DI34" s="622"/>
      <c r="DJ34" s="622"/>
      <c r="DK34" s="623"/>
      <c r="DL34" s="627">
        <v>29371928</v>
      </c>
      <c r="DM34" s="622"/>
      <c r="DN34" s="622"/>
      <c r="DO34" s="622"/>
      <c r="DP34" s="622"/>
      <c r="DQ34" s="622"/>
      <c r="DR34" s="622"/>
      <c r="DS34" s="622"/>
      <c r="DT34" s="622"/>
      <c r="DU34" s="622"/>
      <c r="DV34" s="623"/>
      <c r="DW34" s="624">
        <v>15.6</v>
      </c>
      <c r="DX34" s="636"/>
      <c r="DY34" s="636"/>
      <c r="DZ34" s="636"/>
      <c r="EA34" s="636"/>
      <c r="EB34" s="636"/>
      <c r="EC34" s="648"/>
    </row>
    <row r="35" spans="2:133" ht="11.25" customHeight="1" x14ac:dyDescent="0.2">
      <c r="B35" s="618" t="s">
        <v>327</v>
      </c>
      <c r="C35" s="619"/>
      <c r="D35" s="619"/>
      <c r="E35" s="619"/>
      <c r="F35" s="619"/>
      <c r="G35" s="619"/>
      <c r="H35" s="619"/>
      <c r="I35" s="619"/>
      <c r="J35" s="619"/>
      <c r="K35" s="619"/>
      <c r="L35" s="619"/>
      <c r="M35" s="619"/>
      <c r="N35" s="619"/>
      <c r="O35" s="619"/>
      <c r="P35" s="619"/>
      <c r="Q35" s="620"/>
      <c r="R35" s="621">
        <v>8470340</v>
      </c>
      <c r="S35" s="622"/>
      <c r="T35" s="622"/>
      <c r="U35" s="622"/>
      <c r="V35" s="622"/>
      <c r="W35" s="622"/>
      <c r="X35" s="622"/>
      <c r="Y35" s="623"/>
      <c r="Z35" s="659">
        <v>2.4</v>
      </c>
      <c r="AA35" s="659"/>
      <c r="AB35" s="659"/>
      <c r="AC35" s="659"/>
      <c r="AD35" s="660" t="s">
        <v>131</v>
      </c>
      <c r="AE35" s="660"/>
      <c r="AF35" s="660"/>
      <c r="AG35" s="660"/>
      <c r="AH35" s="660"/>
      <c r="AI35" s="660"/>
      <c r="AJ35" s="660"/>
      <c r="AK35" s="660"/>
      <c r="AL35" s="624" t="s">
        <v>131</v>
      </c>
      <c r="AM35" s="625"/>
      <c r="AN35" s="625"/>
      <c r="AO35" s="661"/>
      <c r="AP35" s="222"/>
      <c r="AQ35" s="673" t="s">
        <v>328</v>
      </c>
      <c r="AR35" s="674"/>
      <c r="AS35" s="674"/>
      <c r="AT35" s="674"/>
      <c r="AU35" s="674"/>
      <c r="AV35" s="674"/>
      <c r="AW35" s="674"/>
      <c r="AX35" s="674"/>
      <c r="AY35" s="674"/>
      <c r="AZ35" s="674"/>
      <c r="BA35" s="674"/>
      <c r="BB35" s="674"/>
      <c r="BC35" s="674"/>
      <c r="BD35" s="674"/>
      <c r="BE35" s="674"/>
      <c r="BF35" s="675"/>
      <c r="BG35" s="673" t="s">
        <v>329</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330</v>
      </c>
      <c r="CE35" s="619"/>
      <c r="CF35" s="619"/>
      <c r="CG35" s="619"/>
      <c r="CH35" s="619"/>
      <c r="CI35" s="619"/>
      <c r="CJ35" s="619"/>
      <c r="CK35" s="619"/>
      <c r="CL35" s="619"/>
      <c r="CM35" s="619"/>
      <c r="CN35" s="619"/>
      <c r="CO35" s="619"/>
      <c r="CP35" s="619"/>
      <c r="CQ35" s="620"/>
      <c r="CR35" s="621">
        <v>4300241</v>
      </c>
      <c r="CS35" s="634"/>
      <c r="CT35" s="634"/>
      <c r="CU35" s="634"/>
      <c r="CV35" s="634"/>
      <c r="CW35" s="634"/>
      <c r="CX35" s="634"/>
      <c r="CY35" s="635"/>
      <c r="CZ35" s="624">
        <v>1.3</v>
      </c>
      <c r="DA35" s="636"/>
      <c r="DB35" s="636"/>
      <c r="DC35" s="637"/>
      <c r="DD35" s="627">
        <v>3589380</v>
      </c>
      <c r="DE35" s="634"/>
      <c r="DF35" s="634"/>
      <c r="DG35" s="634"/>
      <c r="DH35" s="634"/>
      <c r="DI35" s="634"/>
      <c r="DJ35" s="634"/>
      <c r="DK35" s="635"/>
      <c r="DL35" s="627">
        <v>3589332</v>
      </c>
      <c r="DM35" s="634"/>
      <c r="DN35" s="634"/>
      <c r="DO35" s="634"/>
      <c r="DP35" s="634"/>
      <c r="DQ35" s="634"/>
      <c r="DR35" s="634"/>
      <c r="DS35" s="634"/>
      <c r="DT35" s="634"/>
      <c r="DU35" s="634"/>
      <c r="DV35" s="635"/>
      <c r="DW35" s="624">
        <v>1.9</v>
      </c>
      <c r="DX35" s="636"/>
      <c r="DY35" s="636"/>
      <c r="DZ35" s="636"/>
      <c r="EA35" s="636"/>
      <c r="EB35" s="636"/>
      <c r="EC35" s="648"/>
    </row>
    <row r="36" spans="2:133" ht="11.25" customHeight="1" x14ac:dyDescent="0.2">
      <c r="B36" s="618" t="s">
        <v>331</v>
      </c>
      <c r="C36" s="619"/>
      <c r="D36" s="619"/>
      <c r="E36" s="619"/>
      <c r="F36" s="619"/>
      <c r="G36" s="619"/>
      <c r="H36" s="619"/>
      <c r="I36" s="619"/>
      <c r="J36" s="619"/>
      <c r="K36" s="619"/>
      <c r="L36" s="619"/>
      <c r="M36" s="619"/>
      <c r="N36" s="619"/>
      <c r="O36" s="619"/>
      <c r="P36" s="619"/>
      <c r="Q36" s="620"/>
      <c r="R36" s="621">
        <v>13313282</v>
      </c>
      <c r="S36" s="622"/>
      <c r="T36" s="622"/>
      <c r="U36" s="622"/>
      <c r="V36" s="622"/>
      <c r="W36" s="622"/>
      <c r="X36" s="622"/>
      <c r="Y36" s="623"/>
      <c r="Z36" s="659">
        <v>3.8</v>
      </c>
      <c r="AA36" s="659"/>
      <c r="AB36" s="659"/>
      <c r="AC36" s="659"/>
      <c r="AD36" s="660" t="s">
        <v>238</v>
      </c>
      <c r="AE36" s="660"/>
      <c r="AF36" s="660"/>
      <c r="AG36" s="660"/>
      <c r="AH36" s="660"/>
      <c r="AI36" s="660"/>
      <c r="AJ36" s="660"/>
      <c r="AK36" s="660"/>
      <c r="AL36" s="624" t="s">
        <v>238</v>
      </c>
      <c r="AM36" s="625"/>
      <c r="AN36" s="625"/>
      <c r="AO36" s="661"/>
      <c r="AP36" s="222"/>
      <c r="AQ36" s="670" t="s">
        <v>332</v>
      </c>
      <c r="AR36" s="671"/>
      <c r="AS36" s="671"/>
      <c r="AT36" s="671"/>
      <c r="AU36" s="671"/>
      <c r="AV36" s="671"/>
      <c r="AW36" s="671"/>
      <c r="AX36" s="671"/>
      <c r="AY36" s="672"/>
      <c r="AZ36" s="676">
        <v>26492957</v>
      </c>
      <c r="BA36" s="677"/>
      <c r="BB36" s="677"/>
      <c r="BC36" s="677"/>
      <c r="BD36" s="677"/>
      <c r="BE36" s="677"/>
      <c r="BF36" s="678"/>
      <c r="BG36" s="679" t="s">
        <v>333</v>
      </c>
      <c r="BH36" s="680"/>
      <c r="BI36" s="680"/>
      <c r="BJ36" s="680"/>
      <c r="BK36" s="680"/>
      <c r="BL36" s="680"/>
      <c r="BM36" s="680"/>
      <c r="BN36" s="680"/>
      <c r="BO36" s="680"/>
      <c r="BP36" s="680"/>
      <c r="BQ36" s="680"/>
      <c r="BR36" s="680"/>
      <c r="BS36" s="680"/>
      <c r="BT36" s="680"/>
      <c r="BU36" s="681"/>
      <c r="BV36" s="676">
        <v>578925</v>
      </c>
      <c r="BW36" s="677"/>
      <c r="BX36" s="677"/>
      <c r="BY36" s="677"/>
      <c r="BZ36" s="677"/>
      <c r="CA36" s="677"/>
      <c r="CB36" s="678"/>
      <c r="CD36" s="618" t="s">
        <v>334</v>
      </c>
      <c r="CE36" s="619"/>
      <c r="CF36" s="619"/>
      <c r="CG36" s="619"/>
      <c r="CH36" s="619"/>
      <c r="CI36" s="619"/>
      <c r="CJ36" s="619"/>
      <c r="CK36" s="619"/>
      <c r="CL36" s="619"/>
      <c r="CM36" s="619"/>
      <c r="CN36" s="619"/>
      <c r="CO36" s="619"/>
      <c r="CP36" s="619"/>
      <c r="CQ36" s="620"/>
      <c r="CR36" s="621">
        <v>19445794</v>
      </c>
      <c r="CS36" s="622"/>
      <c r="CT36" s="622"/>
      <c r="CU36" s="622"/>
      <c r="CV36" s="622"/>
      <c r="CW36" s="622"/>
      <c r="CX36" s="622"/>
      <c r="CY36" s="623"/>
      <c r="CZ36" s="624">
        <v>5.8</v>
      </c>
      <c r="DA36" s="636"/>
      <c r="DB36" s="636"/>
      <c r="DC36" s="637"/>
      <c r="DD36" s="627">
        <v>16025049</v>
      </c>
      <c r="DE36" s="622"/>
      <c r="DF36" s="622"/>
      <c r="DG36" s="622"/>
      <c r="DH36" s="622"/>
      <c r="DI36" s="622"/>
      <c r="DJ36" s="622"/>
      <c r="DK36" s="623"/>
      <c r="DL36" s="627">
        <v>10814272</v>
      </c>
      <c r="DM36" s="622"/>
      <c r="DN36" s="622"/>
      <c r="DO36" s="622"/>
      <c r="DP36" s="622"/>
      <c r="DQ36" s="622"/>
      <c r="DR36" s="622"/>
      <c r="DS36" s="622"/>
      <c r="DT36" s="622"/>
      <c r="DU36" s="622"/>
      <c r="DV36" s="623"/>
      <c r="DW36" s="624">
        <v>5.8</v>
      </c>
      <c r="DX36" s="636"/>
      <c r="DY36" s="636"/>
      <c r="DZ36" s="636"/>
      <c r="EA36" s="636"/>
      <c r="EB36" s="636"/>
      <c r="EC36" s="648"/>
    </row>
    <row r="37" spans="2:133" ht="11.25" customHeight="1" x14ac:dyDescent="0.2">
      <c r="B37" s="618" t="s">
        <v>335</v>
      </c>
      <c r="C37" s="619"/>
      <c r="D37" s="619"/>
      <c r="E37" s="619"/>
      <c r="F37" s="619"/>
      <c r="G37" s="619"/>
      <c r="H37" s="619"/>
      <c r="I37" s="619"/>
      <c r="J37" s="619"/>
      <c r="K37" s="619"/>
      <c r="L37" s="619"/>
      <c r="M37" s="619"/>
      <c r="N37" s="619"/>
      <c r="O37" s="619"/>
      <c r="P37" s="619"/>
      <c r="Q37" s="620"/>
      <c r="R37" s="621">
        <v>13147341</v>
      </c>
      <c r="S37" s="622"/>
      <c r="T37" s="622"/>
      <c r="U37" s="622"/>
      <c r="V37" s="622"/>
      <c r="W37" s="622"/>
      <c r="X37" s="622"/>
      <c r="Y37" s="623"/>
      <c r="Z37" s="659">
        <v>3.7</v>
      </c>
      <c r="AA37" s="659"/>
      <c r="AB37" s="659"/>
      <c r="AC37" s="659"/>
      <c r="AD37" s="660">
        <v>331</v>
      </c>
      <c r="AE37" s="660"/>
      <c r="AF37" s="660"/>
      <c r="AG37" s="660"/>
      <c r="AH37" s="660"/>
      <c r="AI37" s="660"/>
      <c r="AJ37" s="660"/>
      <c r="AK37" s="660"/>
      <c r="AL37" s="624">
        <v>0</v>
      </c>
      <c r="AM37" s="625"/>
      <c r="AN37" s="625"/>
      <c r="AO37" s="661"/>
      <c r="AQ37" s="654" t="s">
        <v>336</v>
      </c>
      <c r="AR37" s="655"/>
      <c r="AS37" s="655"/>
      <c r="AT37" s="655"/>
      <c r="AU37" s="655"/>
      <c r="AV37" s="655"/>
      <c r="AW37" s="655"/>
      <c r="AX37" s="655"/>
      <c r="AY37" s="656"/>
      <c r="AZ37" s="621">
        <v>4100000</v>
      </c>
      <c r="BA37" s="622"/>
      <c r="BB37" s="622"/>
      <c r="BC37" s="622"/>
      <c r="BD37" s="634"/>
      <c r="BE37" s="634"/>
      <c r="BF37" s="657"/>
      <c r="BG37" s="618" t="s">
        <v>337</v>
      </c>
      <c r="BH37" s="619"/>
      <c r="BI37" s="619"/>
      <c r="BJ37" s="619"/>
      <c r="BK37" s="619"/>
      <c r="BL37" s="619"/>
      <c r="BM37" s="619"/>
      <c r="BN37" s="619"/>
      <c r="BO37" s="619"/>
      <c r="BP37" s="619"/>
      <c r="BQ37" s="619"/>
      <c r="BR37" s="619"/>
      <c r="BS37" s="619"/>
      <c r="BT37" s="619"/>
      <c r="BU37" s="620"/>
      <c r="BV37" s="621">
        <v>-1285471</v>
      </c>
      <c r="BW37" s="622"/>
      <c r="BX37" s="622"/>
      <c r="BY37" s="622"/>
      <c r="BZ37" s="622"/>
      <c r="CA37" s="622"/>
      <c r="CB37" s="658"/>
      <c r="CD37" s="618" t="s">
        <v>338</v>
      </c>
      <c r="CE37" s="619"/>
      <c r="CF37" s="619"/>
      <c r="CG37" s="619"/>
      <c r="CH37" s="619"/>
      <c r="CI37" s="619"/>
      <c r="CJ37" s="619"/>
      <c r="CK37" s="619"/>
      <c r="CL37" s="619"/>
      <c r="CM37" s="619"/>
      <c r="CN37" s="619"/>
      <c r="CO37" s="619"/>
      <c r="CP37" s="619"/>
      <c r="CQ37" s="620"/>
      <c r="CR37" s="621">
        <v>34706</v>
      </c>
      <c r="CS37" s="634"/>
      <c r="CT37" s="634"/>
      <c r="CU37" s="634"/>
      <c r="CV37" s="634"/>
      <c r="CW37" s="634"/>
      <c r="CX37" s="634"/>
      <c r="CY37" s="635"/>
      <c r="CZ37" s="624">
        <v>0</v>
      </c>
      <c r="DA37" s="636"/>
      <c r="DB37" s="636"/>
      <c r="DC37" s="637"/>
      <c r="DD37" s="627">
        <v>34706</v>
      </c>
      <c r="DE37" s="634"/>
      <c r="DF37" s="634"/>
      <c r="DG37" s="634"/>
      <c r="DH37" s="634"/>
      <c r="DI37" s="634"/>
      <c r="DJ37" s="634"/>
      <c r="DK37" s="635"/>
      <c r="DL37" s="627">
        <v>34706</v>
      </c>
      <c r="DM37" s="634"/>
      <c r="DN37" s="634"/>
      <c r="DO37" s="634"/>
      <c r="DP37" s="634"/>
      <c r="DQ37" s="634"/>
      <c r="DR37" s="634"/>
      <c r="DS37" s="634"/>
      <c r="DT37" s="634"/>
      <c r="DU37" s="634"/>
      <c r="DV37" s="635"/>
      <c r="DW37" s="624">
        <v>0</v>
      </c>
      <c r="DX37" s="636"/>
      <c r="DY37" s="636"/>
      <c r="DZ37" s="636"/>
      <c r="EA37" s="636"/>
      <c r="EB37" s="636"/>
      <c r="EC37" s="648"/>
    </row>
    <row r="38" spans="2:133" ht="11.25" customHeight="1" x14ac:dyDescent="0.2">
      <c r="B38" s="618" t="s">
        <v>339</v>
      </c>
      <c r="C38" s="619"/>
      <c r="D38" s="619"/>
      <c r="E38" s="619"/>
      <c r="F38" s="619"/>
      <c r="G38" s="619"/>
      <c r="H38" s="619"/>
      <c r="I38" s="619"/>
      <c r="J38" s="619"/>
      <c r="K38" s="619"/>
      <c r="L38" s="619"/>
      <c r="M38" s="619"/>
      <c r="N38" s="619"/>
      <c r="O38" s="619"/>
      <c r="P38" s="619"/>
      <c r="Q38" s="620"/>
      <c r="R38" s="621">
        <v>20079100</v>
      </c>
      <c r="S38" s="622"/>
      <c r="T38" s="622"/>
      <c r="U38" s="622"/>
      <c r="V38" s="622"/>
      <c r="W38" s="622"/>
      <c r="X38" s="622"/>
      <c r="Y38" s="623"/>
      <c r="Z38" s="659">
        <v>5.7</v>
      </c>
      <c r="AA38" s="659"/>
      <c r="AB38" s="659"/>
      <c r="AC38" s="659"/>
      <c r="AD38" s="660" t="s">
        <v>238</v>
      </c>
      <c r="AE38" s="660"/>
      <c r="AF38" s="660"/>
      <c r="AG38" s="660"/>
      <c r="AH38" s="660"/>
      <c r="AI38" s="660"/>
      <c r="AJ38" s="660"/>
      <c r="AK38" s="660"/>
      <c r="AL38" s="624" t="s">
        <v>141</v>
      </c>
      <c r="AM38" s="625"/>
      <c r="AN38" s="625"/>
      <c r="AO38" s="661"/>
      <c r="AQ38" s="654" t="s">
        <v>340</v>
      </c>
      <c r="AR38" s="655"/>
      <c r="AS38" s="655"/>
      <c r="AT38" s="655"/>
      <c r="AU38" s="655"/>
      <c r="AV38" s="655"/>
      <c r="AW38" s="655"/>
      <c r="AX38" s="655"/>
      <c r="AY38" s="656"/>
      <c r="AZ38" s="621">
        <v>564811</v>
      </c>
      <c r="BA38" s="622"/>
      <c r="BB38" s="622"/>
      <c r="BC38" s="622"/>
      <c r="BD38" s="634"/>
      <c r="BE38" s="634"/>
      <c r="BF38" s="657"/>
      <c r="BG38" s="618" t="s">
        <v>341</v>
      </c>
      <c r="BH38" s="619"/>
      <c r="BI38" s="619"/>
      <c r="BJ38" s="619"/>
      <c r="BK38" s="619"/>
      <c r="BL38" s="619"/>
      <c r="BM38" s="619"/>
      <c r="BN38" s="619"/>
      <c r="BO38" s="619"/>
      <c r="BP38" s="619"/>
      <c r="BQ38" s="619"/>
      <c r="BR38" s="619"/>
      <c r="BS38" s="619"/>
      <c r="BT38" s="619"/>
      <c r="BU38" s="620"/>
      <c r="BV38" s="621">
        <v>95343</v>
      </c>
      <c r="BW38" s="622"/>
      <c r="BX38" s="622"/>
      <c r="BY38" s="622"/>
      <c r="BZ38" s="622"/>
      <c r="CA38" s="622"/>
      <c r="CB38" s="658"/>
      <c r="CD38" s="618" t="s">
        <v>342</v>
      </c>
      <c r="CE38" s="619"/>
      <c r="CF38" s="619"/>
      <c r="CG38" s="619"/>
      <c r="CH38" s="619"/>
      <c r="CI38" s="619"/>
      <c r="CJ38" s="619"/>
      <c r="CK38" s="619"/>
      <c r="CL38" s="619"/>
      <c r="CM38" s="619"/>
      <c r="CN38" s="619"/>
      <c r="CO38" s="619"/>
      <c r="CP38" s="619"/>
      <c r="CQ38" s="620"/>
      <c r="CR38" s="621">
        <v>22204992</v>
      </c>
      <c r="CS38" s="622"/>
      <c r="CT38" s="622"/>
      <c r="CU38" s="622"/>
      <c r="CV38" s="622"/>
      <c r="CW38" s="622"/>
      <c r="CX38" s="622"/>
      <c r="CY38" s="623"/>
      <c r="CZ38" s="624">
        <v>6.6</v>
      </c>
      <c r="DA38" s="636"/>
      <c r="DB38" s="636"/>
      <c r="DC38" s="637"/>
      <c r="DD38" s="627">
        <v>18388342</v>
      </c>
      <c r="DE38" s="622"/>
      <c r="DF38" s="622"/>
      <c r="DG38" s="622"/>
      <c r="DH38" s="622"/>
      <c r="DI38" s="622"/>
      <c r="DJ38" s="622"/>
      <c r="DK38" s="623"/>
      <c r="DL38" s="627">
        <v>15485632</v>
      </c>
      <c r="DM38" s="622"/>
      <c r="DN38" s="622"/>
      <c r="DO38" s="622"/>
      <c r="DP38" s="622"/>
      <c r="DQ38" s="622"/>
      <c r="DR38" s="622"/>
      <c r="DS38" s="622"/>
      <c r="DT38" s="622"/>
      <c r="DU38" s="622"/>
      <c r="DV38" s="623"/>
      <c r="DW38" s="624">
        <v>8.1999999999999993</v>
      </c>
      <c r="DX38" s="636"/>
      <c r="DY38" s="636"/>
      <c r="DZ38" s="636"/>
      <c r="EA38" s="636"/>
      <c r="EB38" s="636"/>
      <c r="EC38" s="648"/>
    </row>
    <row r="39" spans="2:133" ht="11.25" customHeight="1" x14ac:dyDescent="0.2">
      <c r="B39" s="618" t="s">
        <v>343</v>
      </c>
      <c r="C39" s="619"/>
      <c r="D39" s="619"/>
      <c r="E39" s="619"/>
      <c r="F39" s="619"/>
      <c r="G39" s="619"/>
      <c r="H39" s="619"/>
      <c r="I39" s="619"/>
      <c r="J39" s="619"/>
      <c r="K39" s="619"/>
      <c r="L39" s="619"/>
      <c r="M39" s="619"/>
      <c r="N39" s="619"/>
      <c r="O39" s="619"/>
      <c r="P39" s="619"/>
      <c r="Q39" s="620"/>
      <c r="R39" s="621" t="s">
        <v>141</v>
      </c>
      <c r="S39" s="622"/>
      <c r="T39" s="622"/>
      <c r="U39" s="622"/>
      <c r="V39" s="622"/>
      <c r="W39" s="622"/>
      <c r="X39" s="622"/>
      <c r="Y39" s="623"/>
      <c r="Z39" s="659" t="s">
        <v>238</v>
      </c>
      <c r="AA39" s="659"/>
      <c r="AB39" s="659"/>
      <c r="AC39" s="659"/>
      <c r="AD39" s="660" t="s">
        <v>131</v>
      </c>
      <c r="AE39" s="660"/>
      <c r="AF39" s="660"/>
      <c r="AG39" s="660"/>
      <c r="AH39" s="660"/>
      <c r="AI39" s="660"/>
      <c r="AJ39" s="660"/>
      <c r="AK39" s="660"/>
      <c r="AL39" s="624" t="s">
        <v>238</v>
      </c>
      <c r="AM39" s="625"/>
      <c r="AN39" s="625"/>
      <c r="AO39" s="661"/>
      <c r="AQ39" s="654" t="s">
        <v>344</v>
      </c>
      <c r="AR39" s="655"/>
      <c r="AS39" s="655"/>
      <c r="AT39" s="655"/>
      <c r="AU39" s="655"/>
      <c r="AV39" s="655"/>
      <c r="AW39" s="655"/>
      <c r="AX39" s="655"/>
      <c r="AY39" s="656"/>
      <c r="AZ39" s="621">
        <v>187965</v>
      </c>
      <c r="BA39" s="622"/>
      <c r="BB39" s="622"/>
      <c r="BC39" s="622"/>
      <c r="BD39" s="634"/>
      <c r="BE39" s="634"/>
      <c r="BF39" s="657"/>
      <c r="BG39" s="618" t="s">
        <v>345</v>
      </c>
      <c r="BH39" s="619"/>
      <c r="BI39" s="619"/>
      <c r="BJ39" s="619"/>
      <c r="BK39" s="619"/>
      <c r="BL39" s="619"/>
      <c r="BM39" s="619"/>
      <c r="BN39" s="619"/>
      <c r="BO39" s="619"/>
      <c r="BP39" s="619"/>
      <c r="BQ39" s="619"/>
      <c r="BR39" s="619"/>
      <c r="BS39" s="619"/>
      <c r="BT39" s="619"/>
      <c r="BU39" s="620"/>
      <c r="BV39" s="621">
        <v>138280</v>
      </c>
      <c r="BW39" s="622"/>
      <c r="BX39" s="622"/>
      <c r="BY39" s="622"/>
      <c r="BZ39" s="622"/>
      <c r="CA39" s="622"/>
      <c r="CB39" s="658"/>
      <c r="CD39" s="618" t="s">
        <v>346</v>
      </c>
      <c r="CE39" s="619"/>
      <c r="CF39" s="619"/>
      <c r="CG39" s="619"/>
      <c r="CH39" s="619"/>
      <c r="CI39" s="619"/>
      <c r="CJ39" s="619"/>
      <c r="CK39" s="619"/>
      <c r="CL39" s="619"/>
      <c r="CM39" s="619"/>
      <c r="CN39" s="619"/>
      <c r="CO39" s="619"/>
      <c r="CP39" s="619"/>
      <c r="CQ39" s="620"/>
      <c r="CR39" s="621">
        <v>11928338</v>
      </c>
      <c r="CS39" s="634"/>
      <c r="CT39" s="634"/>
      <c r="CU39" s="634"/>
      <c r="CV39" s="634"/>
      <c r="CW39" s="634"/>
      <c r="CX39" s="634"/>
      <c r="CY39" s="635"/>
      <c r="CZ39" s="624">
        <v>3.5</v>
      </c>
      <c r="DA39" s="636"/>
      <c r="DB39" s="636"/>
      <c r="DC39" s="637"/>
      <c r="DD39" s="627">
        <v>11102995</v>
      </c>
      <c r="DE39" s="634"/>
      <c r="DF39" s="634"/>
      <c r="DG39" s="634"/>
      <c r="DH39" s="634"/>
      <c r="DI39" s="634"/>
      <c r="DJ39" s="634"/>
      <c r="DK39" s="635"/>
      <c r="DL39" s="627" t="s">
        <v>238</v>
      </c>
      <c r="DM39" s="634"/>
      <c r="DN39" s="634"/>
      <c r="DO39" s="634"/>
      <c r="DP39" s="634"/>
      <c r="DQ39" s="634"/>
      <c r="DR39" s="634"/>
      <c r="DS39" s="634"/>
      <c r="DT39" s="634"/>
      <c r="DU39" s="634"/>
      <c r="DV39" s="635"/>
      <c r="DW39" s="624" t="s">
        <v>238</v>
      </c>
      <c r="DX39" s="636"/>
      <c r="DY39" s="636"/>
      <c r="DZ39" s="636"/>
      <c r="EA39" s="636"/>
      <c r="EB39" s="636"/>
      <c r="EC39" s="648"/>
    </row>
    <row r="40" spans="2:133" ht="11.25" customHeight="1" x14ac:dyDescent="0.2">
      <c r="B40" s="618" t="s">
        <v>347</v>
      </c>
      <c r="C40" s="619"/>
      <c r="D40" s="619"/>
      <c r="E40" s="619"/>
      <c r="F40" s="619"/>
      <c r="G40" s="619"/>
      <c r="H40" s="619"/>
      <c r="I40" s="619"/>
      <c r="J40" s="619"/>
      <c r="K40" s="619"/>
      <c r="L40" s="619"/>
      <c r="M40" s="619"/>
      <c r="N40" s="619"/>
      <c r="O40" s="619"/>
      <c r="P40" s="619"/>
      <c r="Q40" s="620"/>
      <c r="R40" s="621">
        <v>11609400</v>
      </c>
      <c r="S40" s="622"/>
      <c r="T40" s="622"/>
      <c r="U40" s="622"/>
      <c r="V40" s="622"/>
      <c r="W40" s="622"/>
      <c r="X40" s="622"/>
      <c r="Y40" s="623"/>
      <c r="Z40" s="659">
        <v>3.3</v>
      </c>
      <c r="AA40" s="659"/>
      <c r="AB40" s="659"/>
      <c r="AC40" s="659"/>
      <c r="AD40" s="660" t="s">
        <v>238</v>
      </c>
      <c r="AE40" s="660"/>
      <c r="AF40" s="660"/>
      <c r="AG40" s="660"/>
      <c r="AH40" s="660"/>
      <c r="AI40" s="660"/>
      <c r="AJ40" s="660"/>
      <c r="AK40" s="660"/>
      <c r="AL40" s="624" t="s">
        <v>131</v>
      </c>
      <c r="AM40" s="625"/>
      <c r="AN40" s="625"/>
      <c r="AO40" s="661"/>
      <c r="AQ40" s="654" t="s">
        <v>348</v>
      </c>
      <c r="AR40" s="655"/>
      <c r="AS40" s="655"/>
      <c r="AT40" s="655"/>
      <c r="AU40" s="655"/>
      <c r="AV40" s="655"/>
      <c r="AW40" s="655"/>
      <c r="AX40" s="655"/>
      <c r="AY40" s="656"/>
      <c r="AZ40" s="621" t="s">
        <v>131</v>
      </c>
      <c r="BA40" s="622"/>
      <c r="BB40" s="622"/>
      <c r="BC40" s="622"/>
      <c r="BD40" s="634"/>
      <c r="BE40" s="634"/>
      <c r="BF40" s="657"/>
      <c r="BG40" s="662" t="s">
        <v>349</v>
      </c>
      <c r="BH40" s="663"/>
      <c r="BI40" s="663"/>
      <c r="BJ40" s="663"/>
      <c r="BK40" s="663"/>
      <c r="BL40" s="223"/>
      <c r="BM40" s="619" t="s">
        <v>350</v>
      </c>
      <c r="BN40" s="619"/>
      <c r="BO40" s="619"/>
      <c r="BP40" s="619"/>
      <c r="BQ40" s="619"/>
      <c r="BR40" s="619"/>
      <c r="BS40" s="619"/>
      <c r="BT40" s="619"/>
      <c r="BU40" s="620"/>
      <c r="BV40" s="621">
        <v>111</v>
      </c>
      <c r="BW40" s="622"/>
      <c r="BX40" s="622"/>
      <c r="BY40" s="622"/>
      <c r="BZ40" s="622"/>
      <c r="CA40" s="622"/>
      <c r="CB40" s="658"/>
      <c r="CD40" s="618" t="s">
        <v>351</v>
      </c>
      <c r="CE40" s="619"/>
      <c r="CF40" s="619"/>
      <c r="CG40" s="619"/>
      <c r="CH40" s="619"/>
      <c r="CI40" s="619"/>
      <c r="CJ40" s="619"/>
      <c r="CK40" s="619"/>
      <c r="CL40" s="619"/>
      <c r="CM40" s="619"/>
      <c r="CN40" s="619"/>
      <c r="CO40" s="619"/>
      <c r="CP40" s="619"/>
      <c r="CQ40" s="620"/>
      <c r="CR40" s="621">
        <v>7989190</v>
      </c>
      <c r="CS40" s="622"/>
      <c r="CT40" s="622"/>
      <c r="CU40" s="622"/>
      <c r="CV40" s="622"/>
      <c r="CW40" s="622"/>
      <c r="CX40" s="622"/>
      <c r="CY40" s="623"/>
      <c r="CZ40" s="624">
        <v>2.4</v>
      </c>
      <c r="DA40" s="636"/>
      <c r="DB40" s="636"/>
      <c r="DC40" s="637"/>
      <c r="DD40" s="627">
        <v>96840</v>
      </c>
      <c r="DE40" s="622"/>
      <c r="DF40" s="622"/>
      <c r="DG40" s="622"/>
      <c r="DH40" s="622"/>
      <c r="DI40" s="622"/>
      <c r="DJ40" s="622"/>
      <c r="DK40" s="623"/>
      <c r="DL40" s="627">
        <v>96840</v>
      </c>
      <c r="DM40" s="622"/>
      <c r="DN40" s="622"/>
      <c r="DO40" s="622"/>
      <c r="DP40" s="622"/>
      <c r="DQ40" s="622"/>
      <c r="DR40" s="622"/>
      <c r="DS40" s="622"/>
      <c r="DT40" s="622"/>
      <c r="DU40" s="622"/>
      <c r="DV40" s="623"/>
      <c r="DW40" s="624">
        <v>0.1</v>
      </c>
      <c r="DX40" s="636"/>
      <c r="DY40" s="636"/>
      <c r="DZ40" s="636"/>
      <c r="EA40" s="636"/>
      <c r="EB40" s="636"/>
      <c r="EC40" s="648"/>
    </row>
    <row r="41" spans="2:133" ht="11.25" customHeight="1" x14ac:dyDescent="0.2">
      <c r="B41" s="602" t="s">
        <v>352</v>
      </c>
      <c r="C41" s="603"/>
      <c r="D41" s="603"/>
      <c r="E41" s="603"/>
      <c r="F41" s="603"/>
      <c r="G41" s="603"/>
      <c r="H41" s="603"/>
      <c r="I41" s="603"/>
      <c r="J41" s="603"/>
      <c r="K41" s="603"/>
      <c r="L41" s="603"/>
      <c r="M41" s="603"/>
      <c r="N41" s="603"/>
      <c r="O41" s="603"/>
      <c r="P41" s="603"/>
      <c r="Q41" s="604"/>
      <c r="R41" s="605">
        <v>354093500</v>
      </c>
      <c r="S41" s="646"/>
      <c r="T41" s="646"/>
      <c r="U41" s="646"/>
      <c r="V41" s="646"/>
      <c r="W41" s="646"/>
      <c r="X41" s="646"/>
      <c r="Y41" s="649"/>
      <c r="Z41" s="650">
        <v>100</v>
      </c>
      <c r="AA41" s="650"/>
      <c r="AB41" s="650"/>
      <c r="AC41" s="650"/>
      <c r="AD41" s="651">
        <v>176114388</v>
      </c>
      <c r="AE41" s="651"/>
      <c r="AF41" s="651"/>
      <c r="AG41" s="651"/>
      <c r="AH41" s="651"/>
      <c r="AI41" s="651"/>
      <c r="AJ41" s="651"/>
      <c r="AK41" s="651"/>
      <c r="AL41" s="608">
        <v>100</v>
      </c>
      <c r="AM41" s="652"/>
      <c r="AN41" s="652"/>
      <c r="AO41" s="653"/>
      <c r="AQ41" s="654" t="s">
        <v>353</v>
      </c>
      <c r="AR41" s="655"/>
      <c r="AS41" s="655"/>
      <c r="AT41" s="655"/>
      <c r="AU41" s="655"/>
      <c r="AV41" s="655"/>
      <c r="AW41" s="655"/>
      <c r="AX41" s="655"/>
      <c r="AY41" s="656"/>
      <c r="AZ41" s="621">
        <v>5917192</v>
      </c>
      <c r="BA41" s="622"/>
      <c r="BB41" s="622"/>
      <c r="BC41" s="622"/>
      <c r="BD41" s="634"/>
      <c r="BE41" s="634"/>
      <c r="BF41" s="657"/>
      <c r="BG41" s="662"/>
      <c r="BH41" s="663"/>
      <c r="BI41" s="663"/>
      <c r="BJ41" s="663"/>
      <c r="BK41" s="663"/>
      <c r="BL41" s="223"/>
      <c r="BM41" s="619" t="s">
        <v>354</v>
      </c>
      <c r="BN41" s="619"/>
      <c r="BO41" s="619"/>
      <c r="BP41" s="619"/>
      <c r="BQ41" s="619"/>
      <c r="BR41" s="619"/>
      <c r="BS41" s="619"/>
      <c r="BT41" s="619"/>
      <c r="BU41" s="620"/>
      <c r="BV41" s="621" t="s">
        <v>131</v>
      </c>
      <c r="BW41" s="622"/>
      <c r="BX41" s="622"/>
      <c r="BY41" s="622"/>
      <c r="BZ41" s="622"/>
      <c r="CA41" s="622"/>
      <c r="CB41" s="658"/>
      <c r="CD41" s="618" t="s">
        <v>355</v>
      </c>
      <c r="CE41" s="619"/>
      <c r="CF41" s="619"/>
      <c r="CG41" s="619"/>
      <c r="CH41" s="619"/>
      <c r="CI41" s="619"/>
      <c r="CJ41" s="619"/>
      <c r="CK41" s="619"/>
      <c r="CL41" s="619"/>
      <c r="CM41" s="619"/>
      <c r="CN41" s="619"/>
      <c r="CO41" s="619"/>
      <c r="CP41" s="619"/>
      <c r="CQ41" s="620"/>
      <c r="CR41" s="621" t="s">
        <v>131</v>
      </c>
      <c r="CS41" s="634"/>
      <c r="CT41" s="634"/>
      <c r="CU41" s="634"/>
      <c r="CV41" s="634"/>
      <c r="CW41" s="634"/>
      <c r="CX41" s="634"/>
      <c r="CY41" s="635"/>
      <c r="CZ41" s="624" t="s">
        <v>131</v>
      </c>
      <c r="DA41" s="636"/>
      <c r="DB41" s="636"/>
      <c r="DC41" s="637"/>
      <c r="DD41" s="627" t="s">
        <v>238</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356</v>
      </c>
      <c r="AR42" s="667"/>
      <c r="AS42" s="667"/>
      <c r="AT42" s="667"/>
      <c r="AU42" s="667"/>
      <c r="AV42" s="667"/>
      <c r="AW42" s="667"/>
      <c r="AX42" s="667"/>
      <c r="AY42" s="668"/>
      <c r="AZ42" s="605">
        <v>15722989</v>
      </c>
      <c r="BA42" s="646"/>
      <c r="BB42" s="646"/>
      <c r="BC42" s="646"/>
      <c r="BD42" s="606"/>
      <c r="BE42" s="606"/>
      <c r="BF42" s="669"/>
      <c r="BG42" s="664"/>
      <c r="BH42" s="665"/>
      <c r="BI42" s="665"/>
      <c r="BJ42" s="665"/>
      <c r="BK42" s="665"/>
      <c r="BL42" s="224"/>
      <c r="BM42" s="603" t="s">
        <v>357</v>
      </c>
      <c r="BN42" s="603"/>
      <c r="BO42" s="603"/>
      <c r="BP42" s="603"/>
      <c r="BQ42" s="603"/>
      <c r="BR42" s="603"/>
      <c r="BS42" s="603"/>
      <c r="BT42" s="603"/>
      <c r="BU42" s="604"/>
      <c r="BV42" s="605">
        <v>335</v>
      </c>
      <c r="BW42" s="646"/>
      <c r="BX42" s="646"/>
      <c r="BY42" s="646"/>
      <c r="BZ42" s="646"/>
      <c r="CA42" s="646"/>
      <c r="CB42" s="647"/>
      <c r="CD42" s="618" t="s">
        <v>358</v>
      </c>
      <c r="CE42" s="619"/>
      <c r="CF42" s="619"/>
      <c r="CG42" s="619"/>
      <c r="CH42" s="619"/>
      <c r="CI42" s="619"/>
      <c r="CJ42" s="619"/>
      <c r="CK42" s="619"/>
      <c r="CL42" s="619"/>
      <c r="CM42" s="619"/>
      <c r="CN42" s="619"/>
      <c r="CO42" s="619"/>
      <c r="CP42" s="619"/>
      <c r="CQ42" s="620"/>
      <c r="CR42" s="621">
        <v>15842926</v>
      </c>
      <c r="CS42" s="634"/>
      <c r="CT42" s="634"/>
      <c r="CU42" s="634"/>
      <c r="CV42" s="634"/>
      <c r="CW42" s="634"/>
      <c r="CX42" s="634"/>
      <c r="CY42" s="635"/>
      <c r="CZ42" s="624">
        <v>4.7</v>
      </c>
      <c r="DA42" s="636"/>
      <c r="DB42" s="636"/>
      <c r="DC42" s="637"/>
      <c r="DD42" s="627">
        <v>4232591</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359</v>
      </c>
      <c r="CD43" s="618" t="s">
        <v>360</v>
      </c>
      <c r="CE43" s="619"/>
      <c r="CF43" s="619"/>
      <c r="CG43" s="619"/>
      <c r="CH43" s="619"/>
      <c r="CI43" s="619"/>
      <c r="CJ43" s="619"/>
      <c r="CK43" s="619"/>
      <c r="CL43" s="619"/>
      <c r="CM43" s="619"/>
      <c r="CN43" s="619"/>
      <c r="CO43" s="619"/>
      <c r="CP43" s="619"/>
      <c r="CQ43" s="620"/>
      <c r="CR43" s="621">
        <v>349056</v>
      </c>
      <c r="CS43" s="634"/>
      <c r="CT43" s="634"/>
      <c r="CU43" s="634"/>
      <c r="CV43" s="634"/>
      <c r="CW43" s="634"/>
      <c r="CX43" s="634"/>
      <c r="CY43" s="635"/>
      <c r="CZ43" s="624">
        <v>0.1</v>
      </c>
      <c r="DA43" s="636"/>
      <c r="DB43" s="636"/>
      <c r="DC43" s="637"/>
      <c r="DD43" s="627">
        <v>347389</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361</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308</v>
      </c>
      <c r="CE44" s="641"/>
      <c r="CF44" s="618" t="s">
        <v>362</v>
      </c>
      <c r="CG44" s="619"/>
      <c r="CH44" s="619"/>
      <c r="CI44" s="619"/>
      <c r="CJ44" s="619"/>
      <c r="CK44" s="619"/>
      <c r="CL44" s="619"/>
      <c r="CM44" s="619"/>
      <c r="CN44" s="619"/>
      <c r="CO44" s="619"/>
      <c r="CP44" s="619"/>
      <c r="CQ44" s="620"/>
      <c r="CR44" s="621">
        <v>15548846</v>
      </c>
      <c r="CS44" s="622"/>
      <c r="CT44" s="622"/>
      <c r="CU44" s="622"/>
      <c r="CV44" s="622"/>
      <c r="CW44" s="622"/>
      <c r="CX44" s="622"/>
      <c r="CY44" s="623"/>
      <c r="CZ44" s="624">
        <v>4.5999999999999996</v>
      </c>
      <c r="DA44" s="625"/>
      <c r="DB44" s="625"/>
      <c r="DC44" s="626"/>
      <c r="DD44" s="627">
        <v>4149435</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363</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364</v>
      </c>
      <c r="CG45" s="619"/>
      <c r="CH45" s="619"/>
      <c r="CI45" s="619"/>
      <c r="CJ45" s="619"/>
      <c r="CK45" s="619"/>
      <c r="CL45" s="619"/>
      <c r="CM45" s="619"/>
      <c r="CN45" s="619"/>
      <c r="CO45" s="619"/>
      <c r="CP45" s="619"/>
      <c r="CQ45" s="620"/>
      <c r="CR45" s="621">
        <v>3812826</v>
      </c>
      <c r="CS45" s="634"/>
      <c r="CT45" s="634"/>
      <c r="CU45" s="634"/>
      <c r="CV45" s="634"/>
      <c r="CW45" s="634"/>
      <c r="CX45" s="634"/>
      <c r="CY45" s="635"/>
      <c r="CZ45" s="624">
        <v>1.1000000000000001</v>
      </c>
      <c r="DA45" s="636"/>
      <c r="DB45" s="636"/>
      <c r="DC45" s="637"/>
      <c r="DD45" s="627">
        <v>287257</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365</v>
      </c>
      <c r="CG46" s="619"/>
      <c r="CH46" s="619"/>
      <c r="CI46" s="619"/>
      <c r="CJ46" s="619"/>
      <c r="CK46" s="619"/>
      <c r="CL46" s="619"/>
      <c r="CM46" s="619"/>
      <c r="CN46" s="619"/>
      <c r="CO46" s="619"/>
      <c r="CP46" s="619"/>
      <c r="CQ46" s="620"/>
      <c r="CR46" s="621">
        <v>10891725</v>
      </c>
      <c r="CS46" s="622"/>
      <c r="CT46" s="622"/>
      <c r="CU46" s="622"/>
      <c r="CV46" s="622"/>
      <c r="CW46" s="622"/>
      <c r="CX46" s="622"/>
      <c r="CY46" s="623"/>
      <c r="CZ46" s="624">
        <v>3.2</v>
      </c>
      <c r="DA46" s="625"/>
      <c r="DB46" s="625"/>
      <c r="DC46" s="626"/>
      <c r="DD46" s="627">
        <v>3177483</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366</v>
      </c>
      <c r="CG47" s="619"/>
      <c r="CH47" s="619"/>
      <c r="CI47" s="619"/>
      <c r="CJ47" s="619"/>
      <c r="CK47" s="619"/>
      <c r="CL47" s="619"/>
      <c r="CM47" s="619"/>
      <c r="CN47" s="619"/>
      <c r="CO47" s="619"/>
      <c r="CP47" s="619"/>
      <c r="CQ47" s="620"/>
      <c r="CR47" s="621">
        <v>294080</v>
      </c>
      <c r="CS47" s="634"/>
      <c r="CT47" s="634"/>
      <c r="CU47" s="634"/>
      <c r="CV47" s="634"/>
      <c r="CW47" s="634"/>
      <c r="CX47" s="634"/>
      <c r="CY47" s="635"/>
      <c r="CZ47" s="624">
        <v>0.1</v>
      </c>
      <c r="DA47" s="636"/>
      <c r="DB47" s="636"/>
      <c r="DC47" s="637"/>
      <c r="DD47" s="627">
        <v>83156</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1" x14ac:dyDescent="0.2">
      <c r="B48" s="225"/>
      <c r="CD48" s="644"/>
      <c r="CE48" s="645"/>
      <c r="CF48" s="618" t="s">
        <v>367</v>
      </c>
      <c r="CG48" s="619"/>
      <c r="CH48" s="619"/>
      <c r="CI48" s="619"/>
      <c r="CJ48" s="619"/>
      <c r="CK48" s="619"/>
      <c r="CL48" s="619"/>
      <c r="CM48" s="619"/>
      <c r="CN48" s="619"/>
      <c r="CO48" s="619"/>
      <c r="CP48" s="619"/>
      <c r="CQ48" s="620"/>
      <c r="CR48" s="621" t="s">
        <v>131</v>
      </c>
      <c r="CS48" s="622"/>
      <c r="CT48" s="622"/>
      <c r="CU48" s="622"/>
      <c r="CV48" s="622"/>
      <c r="CW48" s="622"/>
      <c r="CX48" s="622"/>
      <c r="CY48" s="623"/>
      <c r="CZ48" s="624" t="s">
        <v>238</v>
      </c>
      <c r="DA48" s="625"/>
      <c r="DB48" s="625"/>
      <c r="DC48" s="626"/>
      <c r="DD48" s="627" t="s">
        <v>131</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368</v>
      </c>
      <c r="CE49" s="603"/>
      <c r="CF49" s="603"/>
      <c r="CG49" s="603"/>
      <c r="CH49" s="603"/>
      <c r="CI49" s="603"/>
      <c r="CJ49" s="603"/>
      <c r="CK49" s="603"/>
      <c r="CL49" s="603"/>
      <c r="CM49" s="603"/>
      <c r="CN49" s="603"/>
      <c r="CO49" s="603"/>
      <c r="CP49" s="603"/>
      <c r="CQ49" s="604"/>
      <c r="CR49" s="605">
        <v>336509959</v>
      </c>
      <c r="CS49" s="606"/>
      <c r="CT49" s="606"/>
      <c r="CU49" s="606"/>
      <c r="CV49" s="606"/>
      <c r="CW49" s="606"/>
      <c r="CX49" s="606"/>
      <c r="CY49" s="607"/>
      <c r="CZ49" s="608">
        <v>100</v>
      </c>
      <c r="DA49" s="609"/>
      <c r="DB49" s="609"/>
      <c r="DC49" s="610"/>
      <c r="DD49" s="611">
        <v>213247095</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fytrTNqLche01Pmiwm4Gv68pRThHyJEaLcQV6PPtFRgBmgvcrM97tz2b9PrkGuJ2WARftKvvJhankMlU/Eu55w==" saltValue="mJcGsS3rj8LIgPYUQCnYr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55" zoomScaleNormal="55" zoomScaleSheetLayoutView="70" workbookViewId="0"/>
  </sheetViews>
  <sheetFormatPr defaultColWidth="0" defaultRowHeight="13" zeroHeight="1" x14ac:dyDescent="0.2"/>
  <cols>
    <col min="1" max="130" width="2.7265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0" t="s">
        <v>369</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370</v>
      </c>
      <c r="DK2" s="1092"/>
      <c r="DL2" s="1092"/>
      <c r="DM2" s="1092"/>
      <c r="DN2" s="1092"/>
      <c r="DO2" s="1093"/>
      <c r="DP2" s="228"/>
      <c r="DQ2" s="1091" t="s">
        <v>371</v>
      </c>
      <c r="DR2" s="1092"/>
      <c r="DS2" s="1092"/>
      <c r="DT2" s="1092"/>
      <c r="DU2" s="1092"/>
      <c r="DV2" s="1092"/>
      <c r="DW2" s="1092"/>
      <c r="DX2" s="1092"/>
      <c r="DY2" s="1092"/>
      <c r="DZ2" s="1093"/>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372</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373</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374</v>
      </c>
      <c r="B5" s="996"/>
      <c r="C5" s="996"/>
      <c r="D5" s="996"/>
      <c r="E5" s="996"/>
      <c r="F5" s="996"/>
      <c r="G5" s="996"/>
      <c r="H5" s="996"/>
      <c r="I5" s="996"/>
      <c r="J5" s="996"/>
      <c r="K5" s="996"/>
      <c r="L5" s="996"/>
      <c r="M5" s="996"/>
      <c r="N5" s="996"/>
      <c r="O5" s="996"/>
      <c r="P5" s="997"/>
      <c r="Q5" s="1001" t="s">
        <v>375</v>
      </c>
      <c r="R5" s="1002"/>
      <c r="S5" s="1002"/>
      <c r="T5" s="1002"/>
      <c r="U5" s="1003"/>
      <c r="V5" s="1001" t="s">
        <v>376</v>
      </c>
      <c r="W5" s="1002"/>
      <c r="X5" s="1002"/>
      <c r="Y5" s="1002"/>
      <c r="Z5" s="1003"/>
      <c r="AA5" s="1001" t="s">
        <v>377</v>
      </c>
      <c r="AB5" s="1002"/>
      <c r="AC5" s="1002"/>
      <c r="AD5" s="1002"/>
      <c r="AE5" s="1002"/>
      <c r="AF5" s="1094" t="s">
        <v>378</v>
      </c>
      <c r="AG5" s="1002"/>
      <c r="AH5" s="1002"/>
      <c r="AI5" s="1002"/>
      <c r="AJ5" s="1015"/>
      <c r="AK5" s="1002" t="s">
        <v>379</v>
      </c>
      <c r="AL5" s="1002"/>
      <c r="AM5" s="1002"/>
      <c r="AN5" s="1002"/>
      <c r="AO5" s="1003"/>
      <c r="AP5" s="1001" t="s">
        <v>380</v>
      </c>
      <c r="AQ5" s="1002"/>
      <c r="AR5" s="1002"/>
      <c r="AS5" s="1002"/>
      <c r="AT5" s="1003"/>
      <c r="AU5" s="1001" t="s">
        <v>381</v>
      </c>
      <c r="AV5" s="1002"/>
      <c r="AW5" s="1002"/>
      <c r="AX5" s="1002"/>
      <c r="AY5" s="1015"/>
      <c r="AZ5" s="232"/>
      <c r="BA5" s="232"/>
      <c r="BB5" s="232"/>
      <c r="BC5" s="232"/>
      <c r="BD5" s="232"/>
      <c r="BE5" s="233"/>
      <c r="BF5" s="233"/>
      <c r="BG5" s="233"/>
      <c r="BH5" s="233"/>
      <c r="BI5" s="233"/>
      <c r="BJ5" s="233"/>
      <c r="BK5" s="233"/>
      <c r="BL5" s="233"/>
      <c r="BM5" s="233"/>
      <c r="BN5" s="233"/>
      <c r="BO5" s="233"/>
      <c r="BP5" s="233"/>
      <c r="BQ5" s="995" t="s">
        <v>382</v>
      </c>
      <c r="BR5" s="996"/>
      <c r="BS5" s="996"/>
      <c r="BT5" s="996"/>
      <c r="BU5" s="996"/>
      <c r="BV5" s="996"/>
      <c r="BW5" s="996"/>
      <c r="BX5" s="996"/>
      <c r="BY5" s="996"/>
      <c r="BZ5" s="996"/>
      <c r="CA5" s="996"/>
      <c r="CB5" s="996"/>
      <c r="CC5" s="996"/>
      <c r="CD5" s="996"/>
      <c r="CE5" s="996"/>
      <c r="CF5" s="996"/>
      <c r="CG5" s="997"/>
      <c r="CH5" s="1001" t="s">
        <v>383</v>
      </c>
      <c r="CI5" s="1002"/>
      <c r="CJ5" s="1002"/>
      <c r="CK5" s="1002"/>
      <c r="CL5" s="1003"/>
      <c r="CM5" s="1001" t="s">
        <v>384</v>
      </c>
      <c r="CN5" s="1002"/>
      <c r="CO5" s="1002"/>
      <c r="CP5" s="1002"/>
      <c r="CQ5" s="1003"/>
      <c r="CR5" s="1001" t="s">
        <v>385</v>
      </c>
      <c r="CS5" s="1002"/>
      <c r="CT5" s="1002"/>
      <c r="CU5" s="1002"/>
      <c r="CV5" s="1003"/>
      <c r="CW5" s="1001" t="s">
        <v>386</v>
      </c>
      <c r="CX5" s="1002"/>
      <c r="CY5" s="1002"/>
      <c r="CZ5" s="1002"/>
      <c r="DA5" s="1003"/>
      <c r="DB5" s="1001" t="s">
        <v>387</v>
      </c>
      <c r="DC5" s="1002"/>
      <c r="DD5" s="1002"/>
      <c r="DE5" s="1002"/>
      <c r="DF5" s="1003"/>
      <c r="DG5" s="1084" t="s">
        <v>388</v>
      </c>
      <c r="DH5" s="1085"/>
      <c r="DI5" s="1085"/>
      <c r="DJ5" s="1085"/>
      <c r="DK5" s="1086"/>
      <c r="DL5" s="1084" t="s">
        <v>389</v>
      </c>
      <c r="DM5" s="1085"/>
      <c r="DN5" s="1085"/>
      <c r="DO5" s="1085"/>
      <c r="DP5" s="1086"/>
      <c r="DQ5" s="1001" t="s">
        <v>390</v>
      </c>
      <c r="DR5" s="1002"/>
      <c r="DS5" s="1002"/>
      <c r="DT5" s="1002"/>
      <c r="DU5" s="1003"/>
      <c r="DV5" s="1001" t="s">
        <v>381</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2">
      <c r="A7" s="236">
        <v>1</v>
      </c>
      <c r="B7" s="1047" t="s">
        <v>391</v>
      </c>
      <c r="C7" s="1048"/>
      <c r="D7" s="1048"/>
      <c r="E7" s="1048"/>
      <c r="F7" s="1048"/>
      <c r="G7" s="1048"/>
      <c r="H7" s="1048"/>
      <c r="I7" s="1048"/>
      <c r="J7" s="1048"/>
      <c r="K7" s="1048"/>
      <c r="L7" s="1048"/>
      <c r="M7" s="1048"/>
      <c r="N7" s="1048"/>
      <c r="O7" s="1048"/>
      <c r="P7" s="1049"/>
      <c r="Q7" s="1102">
        <v>352882</v>
      </c>
      <c r="R7" s="1103"/>
      <c r="S7" s="1103"/>
      <c r="T7" s="1103"/>
      <c r="U7" s="1103"/>
      <c r="V7" s="1103">
        <v>335683</v>
      </c>
      <c r="W7" s="1103"/>
      <c r="X7" s="1103"/>
      <c r="Y7" s="1103"/>
      <c r="Z7" s="1103"/>
      <c r="AA7" s="1103">
        <v>17199</v>
      </c>
      <c r="AB7" s="1103"/>
      <c r="AC7" s="1103"/>
      <c r="AD7" s="1103"/>
      <c r="AE7" s="1104"/>
      <c r="AF7" s="1105">
        <v>15984</v>
      </c>
      <c r="AG7" s="1106"/>
      <c r="AH7" s="1106"/>
      <c r="AI7" s="1106"/>
      <c r="AJ7" s="1107"/>
      <c r="AK7" s="1108">
        <v>26</v>
      </c>
      <c r="AL7" s="1109"/>
      <c r="AM7" s="1109"/>
      <c r="AN7" s="1109"/>
      <c r="AO7" s="1109"/>
      <c r="AP7" s="1109">
        <v>276286</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t="s">
        <v>602</v>
      </c>
      <c r="BS7" s="1099" t="s">
        <v>603</v>
      </c>
      <c r="BT7" s="1100"/>
      <c r="BU7" s="1100"/>
      <c r="BV7" s="1100"/>
      <c r="BW7" s="1100"/>
      <c r="BX7" s="1100"/>
      <c r="BY7" s="1100"/>
      <c r="BZ7" s="1100"/>
      <c r="CA7" s="1100"/>
      <c r="CB7" s="1100"/>
      <c r="CC7" s="1100"/>
      <c r="CD7" s="1100"/>
      <c r="CE7" s="1100"/>
      <c r="CF7" s="1100"/>
      <c r="CG7" s="1112"/>
      <c r="CH7" s="1096">
        <v>-90</v>
      </c>
      <c r="CI7" s="1097"/>
      <c r="CJ7" s="1097"/>
      <c r="CK7" s="1097"/>
      <c r="CL7" s="1098"/>
      <c r="CM7" s="1096">
        <v>4920</v>
      </c>
      <c r="CN7" s="1097"/>
      <c r="CO7" s="1097"/>
      <c r="CP7" s="1097"/>
      <c r="CQ7" s="1098"/>
      <c r="CR7" s="1096">
        <v>202</v>
      </c>
      <c r="CS7" s="1097"/>
      <c r="CT7" s="1097"/>
      <c r="CU7" s="1097"/>
      <c r="CV7" s="1098"/>
      <c r="CW7" s="1096">
        <v>133</v>
      </c>
      <c r="CX7" s="1097"/>
      <c r="CY7" s="1097"/>
      <c r="CZ7" s="1097"/>
      <c r="DA7" s="1098"/>
      <c r="DB7" s="1096">
        <v>0</v>
      </c>
      <c r="DC7" s="1097"/>
      <c r="DD7" s="1097"/>
      <c r="DE7" s="1097"/>
      <c r="DF7" s="1098"/>
      <c r="DG7" s="1096">
        <v>0</v>
      </c>
      <c r="DH7" s="1097"/>
      <c r="DI7" s="1097"/>
      <c r="DJ7" s="1097"/>
      <c r="DK7" s="1098"/>
      <c r="DL7" s="1096">
        <v>0</v>
      </c>
      <c r="DM7" s="1097"/>
      <c r="DN7" s="1097"/>
      <c r="DO7" s="1097"/>
      <c r="DP7" s="1098"/>
      <c r="DQ7" s="1096">
        <v>8</v>
      </c>
      <c r="DR7" s="1097"/>
      <c r="DS7" s="1097"/>
      <c r="DT7" s="1097"/>
      <c r="DU7" s="1098"/>
      <c r="DV7" s="1099"/>
      <c r="DW7" s="1100"/>
      <c r="DX7" s="1100"/>
      <c r="DY7" s="1100"/>
      <c r="DZ7" s="1101"/>
      <c r="EA7" s="234"/>
    </row>
    <row r="8" spans="1:131" s="235" customFormat="1" ht="26.25" customHeight="1" x14ac:dyDescent="0.2">
      <c r="A8" s="238">
        <v>2</v>
      </c>
      <c r="B8" s="1030" t="s">
        <v>392</v>
      </c>
      <c r="C8" s="1031"/>
      <c r="D8" s="1031"/>
      <c r="E8" s="1031"/>
      <c r="F8" s="1031"/>
      <c r="G8" s="1031"/>
      <c r="H8" s="1031"/>
      <c r="I8" s="1031"/>
      <c r="J8" s="1031"/>
      <c r="K8" s="1031"/>
      <c r="L8" s="1031"/>
      <c r="M8" s="1031"/>
      <c r="N8" s="1031"/>
      <c r="O8" s="1031"/>
      <c r="P8" s="1032"/>
      <c r="Q8" s="1038">
        <v>513</v>
      </c>
      <c r="R8" s="1039"/>
      <c r="S8" s="1039"/>
      <c r="T8" s="1039"/>
      <c r="U8" s="1039"/>
      <c r="V8" s="1039">
        <v>185</v>
      </c>
      <c r="W8" s="1039"/>
      <c r="X8" s="1039"/>
      <c r="Y8" s="1039"/>
      <c r="Z8" s="1039"/>
      <c r="AA8" s="1039">
        <v>328</v>
      </c>
      <c r="AB8" s="1039"/>
      <c r="AC8" s="1039"/>
      <c r="AD8" s="1039"/>
      <c r="AE8" s="1040"/>
      <c r="AF8" s="1035" t="s">
        <v>131</v>
      </c>
      <c r="AG8" s="1036"/>
      <c r="AH8" s="1036"/>
      <c r="AI8" s="1036"/>
      <c r="AJ8" s="1037"/>
      <c r="AK8" s="1080">
        <v>1</v>
      </c>
      <c r="AL8" s="1081"/>
      <c r="AM8" s="1081"/>
      <c r="AN8" s="1081"/>
      <c r="AO8" s="1081"/>
      <c r="AP8" s="1081">
        <v>1011</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t="s">
        <v>602</v>
      </c>
      <c r="BS8" s="992" t="s">
        <v>604</v>
      </c>
      <c r="BT8" s="993"/>
      <c r="BU8" s="993"/>
      <c r="BV8" s="993"/>
      <c r="BW8" s="993"/>
      <c r="BX8" s="993"/>
      <c r="BY8" s="993"/>
      <c r="BZ8" s="993"/>
      <c r="CA8" s="993"/>
      <c r="CB8" s="993"/>
      <c r="CC8" s="993"/>
      <c r="CD8" s="993"/>
      <c r="CE8" s="993"/>
      <c r="CF8" s="993"/>
      <c r="CG8" s="1014"/>
      <c r="CH8" s="989">
        <v>-27</v>
      </c>
      <c r="CI8" s="990"/>
      <c r="CJ8" s="990"/>
      <c r="CK8" s="990"/>
      <c r="CL8" s="991"/>
      <c r="CM8" s="989">
        <v>1191</v>
      </c>
      <c r="CN8" s="990"/>
      <c r="CO8" s="990"/>
      <c r="CP8" s="990"/>
      <c r="CQ8" s="991"/>
      <c r="CR8" s="989">
        <v>0</v>
      </c>
      <c r="CS8" s="990"/>
      <c r="CT8" s="990"/>
      <c r="CU8" s="990"/>
      <c r="CV8" s="991"/>
      <c r="CW8" s="989">
        <v>548</v>
      </c>
      <c r="CX8" s="990"/>
      <c r="CY8" s="990"/>
      <c r="CZ8" s="990"/>
      <c r="DA8" s="991"/>
      <c r="DB8" s="989">
        <v>0</v>
      </c>
      <c r="DC8" s="990"/>
      <c r="DD8" s="990"/>
      <c r="DE8" s="990"/>
      <c r="DF8" s="991"/>
      <c r="DG8" s="989">
        <v>0</v>
      </c>
      <c r="DH8" s="990"/>
      <c r="DI8" s="990"/>
      <c r="DJ8" s="990"/>
      <c r="DK8" s="991"/>
      <c r="DL8" s="989">
        <v>367</v>
      </c>
      <c r="DM8" s="990"/>
      <c r="DN8" s="990"/>
      <c r="DO8" s="990"/>
      <c r="DP8" s="991"/>
      <c r="DQ8" s="989">
        <v>0</v>
      </c>
      <c r="DR8" s="990"/>
      <c r="DS8" s="990"/>
      <c r="DT8" s="990"/>
      <c r="DU8" s="991"/>
      <c r="DV8" s="992"/>
      <c r="DW8" s="993"/>
      <c r="DX8" s="993"/>
      <c r="DY8" s="993"/>
      <c r="DZ8" s="994"/>
      <c r="EA8" s="234"/>
    </row>
    <row r="9" spans="1:131" s="235" customFormat="1" ht="26.25" customHeight="1" x14ac:dyDescent="0.2">
      <c r="A9" s="238">
        <v>3</v>
      </c>
      <c r="B9" s="1030" t="s">
        <v>393</v>
      </c>
      <c r="C9" s="1031"/>
      <c r="D9" s="1031"/>
      <c r="E9" s="1031"/>
      <c r="F9" s="1031"/>
      <c r="G9" s="1031"/>
      <c r="H9" s="1031"/>
      <c r="I9" s="1031"/>
      <c r="J9" s="1031"/>
      <c r="K9" s="1031"/>
      <c r="L9" s="1031"/>
      <c r="M9" s="1031"/>
      <c r="N9" s="1031"/>
      <c r="O9" s="1031"/>
      <c r="P9" s="1032"/>
      <c r="Q9" s="1038">
        <v>50801</v>
      </c>
      <c r="R9" s="1039"/>
      <c r="S9" s="1039"/>
      <c r="T9" s="1039"/>
      <c r="U9" s="1039"/>
      <c r="V9" s="1039">
        <v>50801</v>
      </c>
      <c r="W9" s="1039"/>
      <c r="X9" s="1039"/>
      <c r="Y9" s="1039"/>
      <c r="Z9" s="1039"/>
      <c r="AA9" s="1039">
        <v>0</v>
      </c>
      <c r="AB9" s="1039"/>
      <c r="AC9" s="1039"/>
      <c r="AD9" s="1039"/>
      <c r="AE9" s="1040"/>
      <c r="AF9" s="1035" t="s">
        <v>394</v>
      </c>
      <c r="AG9" s="1036"/>
      <c r="AH9" s="1036"/>
      <c r="AI9" s="1036"/>
      <c r="AJ9" s="1037"/>
      <c r="AK9" s="1080">
        <v>0</v>
      </c>
      <c r="AL9" s="1081"/>
      <c r="AM9" s="1081"/>
      <c r="AN9" s="1081"/>
      <c r="AO9" s="1081"/>
      <c r="AP9" s="1081">
        <v>0</v>
      </c>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t="s">
        <v>605</v>
      </c>
      <c r="BT9" s="993"/>
      <c r="BU9" s="993"/>
      <c r="BV9" s="993"/>
      <c r="BW9" s="993"/>
      <c r="BX9" s="993"/>
      <c r="BY9" s="993"/>
      <c r="BZ9" s="993"/>
      <c r="CA9" s="993"/>
      <c r="CB9" s="993"/>
      <c r="CC9" s="993"/>
      <c r="CD9" s="993"/>
      <c r="CE9" s="993"/>
      <c r="CF9" s="993"/>
      <c r="CG9" s="1014"/>
      <c r="CH9" s="989">
        <v>-42</v>
      </c>
      <c r="CI9" s="990"/>
      <c r="CJ9" s="990"/>
      <c r="CK9" s="990"/>
      <c r="CL9" s="991"/>
      <c r="CM9" s="989">
        <v>570</v>
      </c>
      <c r="CN9" s="990"/>
      <c r="CO9" s="990"/>
      <c r="CP9" s="990"/>
      <c r="CQ9" s="991"/>
      <c r="CR9" s="989">
        <v>0</v>
      </c>
      <c r="CS9" s="990"/>
      <c r="CT9" s="990"/>
      <c r="CU9" s="990"/>
      <c r="CV9" s="991"/>
      <c r="CW9" s="989">
        <v>93</v>
      </c>
      <c r="CX9" s="990"/>
      <c r="CY9" s="990"/>
      <c r="CZ9" s="990"/>
      <c r="DA9" s="991"/>
      <c r="DB9" s="989">
        <v>0</v>
      </c>
      <c r="DC9" s="990"/>
      <c r="DD9" s="990"/>
      <c r="DE9" s="990"/>
      <c r="DF9" s="991"/>
      <c r="DG9" s="989">
        <v>0</v>
      </c>
      <c r="DH9" s="990"/>
      <c r="DI9" s="990"/>
      <c r="DJ9" s="990"/>
      <c r="DK9" s="991"/>
      <c r="DL9" s="989">
        <v>0</v>
      </c>
      <c r="DM9" s="990"/>
      <c r="DN9" s="990"/>
      <c r="DO9" s="990"/>
      <c r="DP9" s="991"/>
      <c r="DQ9" s="989">
        <v>0</v>
      </c>
      <c r="DR9" s="990"/>
      <c r="DS9" s="990"/>
      <c r="DT9" s="990"/>
      <c r="DU9" s="991"/>
      <c r="DV9" s="992"/>
      <c r="DW9" s="993"/>
      <c r="DX9" s="993"/>
      <c r="DY9" s="993"/>
      <c r="DZ9" s="994"/>
      <c r="EA9" s="234"/>
    </row>
    <row r="10" spans="1:131" s="235" customFormat="1" ht="26.25" customHeight="1" x14ac:dyDescent="0.2">
      <c r="A10" s="238">
        <v>4</v>
      </c>
      <c r="B10" s="1030" t="s">
        <v>395</v>
      </c>
      <c r="C10" s="1031"/>
      <c r="D10" s="1031"/>
      <c r="E10" s="1031"/>
      <c r="F10" s="1031"/>
      <c r="G10" s="1031"/>
      <c r="H10" s="1031"/>
      <c r="I10" s="1031"/>
      <c r="J10" s="1031"/>
      <c r="K10" s="1031"/>
      <c r="L10" s="1031"/>
      <c r="M10" s="1031"/>
      <c r="N10" s="1031"/>
      <c r="O10" s="1031"/>
      <c r="P10" s="1032"/>
      <c r="Q10" s="1038">
        <v>986</v>
      </c>
      <c r="R10" s="1039"/>
      <c r="S10" s="1039"/>
      <c r="T10" s="1039"/>
      <c r="U10" s="1039"/>
      <c r="V10" s="1039">
        <v>986</v>
      </c>
      <c r="W10" s="1039"/>
      <c r="X10" s="1039"/>
      <c r="Y10" s="1039"/>
      <c r="Z10" s="1039"/>
      <c r="AA10" s="1039">
        <v>0</v>
      </c>
      <c r="AB10" s="1039"/>
      <c r="AC10" s="1039"/>
      <c r="AD10" s="1039"/>
      <c r="AE10" s="1040"/>
      <c r="AF10" s="1035" t="s">
        <v>396</v>
      </c>
      <c r="AG10" s="1036"/>
      <c r="AH10" s="1036"/>
      <c r="AI10" s="1036"/>
      <c r="AJ10" s="1037"/>
      <c r="AK10" s="1080">
        <v>2</v>
      </c>
      <c r="AL10" s="1081"/>
      <c r="AM10" s="1081"/>
      <c r="AN10" s="1081"/>
      <c r="AO10" s="1081"/>
      <c r="AP10" s="1081">
        <v>3911</v>
      </c>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t="s">
        <v>606</v>
      </c>
      <c r="BT10" s="993"/>
      <c r="BU10" s="993"/>
      <c r="BV10" s="993"/>
      <c r="BW10" s="993"/>
      <c r="BX10" s="993"/>
      <c r="BY10" s="993"/>
      <c r="BZ10" s="993"/>
      <c r="CA10" s="993"/>
      <c r="CB10" s="993"/>
      <c r="CC10" s="993"/>
      <c r="CD10" s="993"/>
      <c r="CE10" s="993"/>
      <c r="CF10" s="993"/>
      <c r="CG10" s="1014"/>
      <c r="CH10" s="989">
        <v>0</v>
      </c>
      <c r="CI10" s="990"/>
      <c r="CJ10" s="990"/>
      <c r="CK10" s="990"/>
      <c r="CL10" s="991"/>
      <c r="CM10" s="989">
        <v>254</v>
      </c>
      <c r="CN10" s="990"/>
      <c r="CO10" s="990"/>
      <c r="CP10" s="990"/>
      <c r="CQ10" s="991"/>
      <c r="CR10" s="989">
        <v>49</v>
      </c>
      <c r="CS10" s="990"/>
      <c r="CT10" s="990"/>
      <c r="CU10" s="990"/>
      <c r="CV10" s="991"/>
      <c r="CW10" s="989">
        <v>58</v>
      </c>
      <c r="CX10" s="990"/>
      <c r="CY10" s="990"/>
      <c r="CZ10" s="990"/>
      <c r="DA10" s="991"/>
      <c r="DB10" s="989">
        <v>0</v>
      </c>
      <c r="DC10" s="990"/>
      <c r="DD10" s="990"/>
      <c r="DE10" s="990"/>
      <c r="DF10" s="991"/>
      <c r="DG10" s="989">
        <v>0</v>
      </c>
      <c r="DH10" s="990"/>
      <c r="DI10" s="990"/>
      <c r="DJ10" s="990"/>
      <c r="DK10" s="991"/>
      <c r="DL10" s="989">
        <v>0</v>
      </c>
      <c r="DM10" s="990"/>
      <c r="DN10" s="990"/>
      <c r="DO10" s="990"/>
      <c r="DP10" s="991"/>
      <c r="DQ10" s="989">
        <v>0</v>
      </c>
      <c r="DR10" s="990"/>
      <c r="DS10" s="990"/>
      <c r="DT10" s="990"/>
      <c r="DU10" s="991"/>
      <c r="DV10" s="992"/>
      <c r="DW10" s="993"/>
      <c r="DX10" s="993"/>
      <c r="DY10" s="993"/>
      <c r="DZ10" s="994"/>
      <c r="EA10" s="234"/>
    </row>
    <row r="11" spans="1:131" s="235" customFormat="1" ht="26.25" customHeight="1" x14ac:dyDescent="0.2">
      <c r="A11" s="238">
        <v>5</v>
      </c>
      <c r="B11" s="1030" t="s">
        <v>397</v>
      </c>
      <c r="C11" s="1031"/>
      <c r="D11" s="1031"/>
      <c r="E11" s="1031"/>
      <c r="F11" s="1031"/>
      <c r="G11" s="1031"/>
      <c r="H11" s="1031"/>
      <c r="I11" s="1031"/>
      <c r="J11" s="1031"/>
      <c r="K11" s="1031"/>
      <c r="L11" s="1031"/>
      <c r="M11" s="1031"/>
      <c r="N11" s="1031"/>
      <c r="O11" s="1031"/>
      <c r="P11" s="1032"/>
      <c r="Q11" s="1038">
        <v>774</v>
      </c>
      <c r="R11" s="1039"/>
      <c r="S11" s="1039"/>
      <c r="T11" s="1039"/>
      <c r="U11" s="1039"/>
      <c r="V11" s="1039">
        <v>723</v>
      </c>
      <c r="W11" s="1039"/>
      <c r="X11" s="1039"/>
      <c r="Y11" s="1039"/>
      <c r="Z11" s="1039"/>
      <c r="AA11" s="1039">
        <v>51</v>
      </c>
      <c r="AB11" s="1039"/>
      <c r="AC11" s="1039"/>
      <c r="AD11" s="1039"/>
      <c r="AE11" s="1040"/>
      <c r="AF11" s="1035">
        <v>0</v>
      </c>
      <c r="AG11" s="1036"/>
      <c r="AH11" s="1036"/>
      <c r="AI11" s="1036"/>
      <c r="AJ11" s="1037"/>
      <c r="AK11" s="1080">
        <v>725</v>
      </c>
      <c r="AL11" s="1081"/>
      <c r="AM11" s="1081"/>
      <c r="AN11" s="1081"/>
      <c r="AO11" s="1081"/>
      <c r="AP11" s="1081">
        <v>1435</v>
      </c>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t="s">
        <v>607</v>
      </c>
      <c r="BT11" s="993"/>
      <c r="BU11" s="993"/>
      <c r="BV11" s="993"/>
      <c r="BW11" s="993"/>
      <c r="BX11" s="993"/>
      <c r="BY11" s="993"/>
      <c r="BZ11" s="993"/>
      <c r="CA11" s="993"/>
      <c r="CB11" s="993"/>
      <c r="CC11" s="993"/>
      <c r="CD11" s="993"/>
      <c r="CE11" s="993"/>
      <c r="CF11" s="993"/>
      <c r="CG11" s="1014"/>
      <c r="CH11" s="989">
        <v>-37</v>
      </c>
      <c r="CI11" s="990"/>
      <c r="CJ11" s="990"/>
      <c r="CK11" s="990"/>
      <c r="CL11" s="991"/>
      <c r="CM11" s="989">
        <v>504</v>
      </c>
      <c r="CN11" s="990"/>
      <c r="CO11" s="990"/>
      <c r="CP11" s="990"/>
      <c r="CQ11" s="991"/>
      <c r="CR11" s="989">
        <v>80</v>
      </c>
      <c r="CS11" s="990"/>
      <c r="CT11" s="990"/>
      <c r="CU11" s="990"/>
      <c r="CV11" s="991"/>
      <c r="CW11" s="989">
        <v>32</v>
      </c>
      <c r="CX11" s="990"/>
      <c r="CY11" s="990"/>
      <c r="CZ11" s="990"/>
      <c r="DA11" s="991"/>
      <c r="DB11" s="989">
        <v>0</v>
      </c>
      <c r="DC11" s="990"/>
      <c r="DD11" s="990"/>
      <c r="DE11" s="990"/>
      <c r="DF11" s="991"/>
      <c r="DG11" s="989">
        <v>0</v>
      </c>
      <c r="DH11" s="990"/>
      <c r="DI11" s="990"/>
      <c r="DJ11" s="990"/>
      <c r="DK11" s="991"/>
      <c r="DL11" s="989">
        <v>0</v>
      </c>
      <c r="DM11" s="990"/>
      <c r="DN11" s="990"/>
      <c r="DO11" s="990"/>
      <c r="DP11" s="991"/>
      <c r="DQ11" s="989">
        <v>32</v>
      </c>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t="s">
        <v>608</v>
      </c>
      <c r="BT12" s="993"/>
      <c r="BU12" s="993"/>
      <c r="BV12" s="993"/>
      <c r="BW12" s="993"/>
      <c r="BX12" s="993"/>
      <c r="BY12" s="993"/>
      <c r="BZ12" s="993"/>
      <c r="CA12" s="993"/>
      <c r="CB12" s="993"/>
      <c r="CC12" s="993"/>
      <c r="CD12" s="993"/>
      <c r="CE12" s="993"/>
      <c r="CF12" s="993"/>
      <c r="CG12" s="1014"/>
      <c r="CH12" s="989">
        <v>-2</v>
      </c>
      <c r="CI12" s="990"/>
      <c r="CJ12" s="990"/>
      <c r="CK12" s="990"/>
      <c r="CL12" s="991"/>
      <c r="CM12" s="989">
        <v>257</v>
      </c>
      <c r="CN12" s="990"/>
      <c r="CO12" s="990"/>
      <c r="CP12" s="990"/>
      <c r="CQ12" s="991"/>
      <c r="CR12" s="989">
        <v>0</v>
      </c>
      <c r="CS12" s="990"/>
      <c r="CT12" s="990"/>
      <c r="CU12" s="990"/>
      <c r="CV12" s="991"/>
      <c r="CW12" s="989">
        <v>0</v>
      </c>
      <c r="CX12" s="990"/>
      <c r="CY12" s="990"/>
      <c r="CZ12" s="990"/>
      <c r="DA12" s="991"/>
      <c r="DB12" s="989">
        <v>0</v>
      </c>
      <c r="DC12" s="990"/>
      <c r="DD12" s="990"/>
      <c r="DE12" s="990"/>
      <c r="DF12" s="991"/>
      <c r="DG12" s="989">
        <v>0</v>
      </c>
      <c r="DH12" s="990"/>
      <c r="DI12" s="990"/>
      <c r="DJ12" s="990"/>
      <c r="DK12" s="991"/>
      <c r="DL12" s="989">
        <v>0</v>
      </c>
      <c r="DM12" s="990"/>
      <c r="DN12" s="990"/>
      <c r="DO12" s="990"/>
      <c r="DP12" s="991"/>
      <c r="DQ12" s="989">
        <v>158</v>
      </c>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t="s">
        <v>609</v>
      </c>
      <c r="BT13" s="993"/>
      <c r="BU13" s="993"/>
      <c r="BV13" s="993"/>
      <c r="BW13" s="993"/>
      <c r="BX13" s="993"/>
      <c r="BY13" s="993"/>
      <c r="BZ13" s="993"/>
      <c r="CA13" s="993"/>
      <c r="CB13" s="993"/>
      <c r="CC13" s="993"/>
      <c r="CD13" s="993"/>
      <c r="CE13" s="993"/>
      <c r="CF13" s="993"/>
      <c r="CG13" s="1014"/>
      <c r="CH13" s="989">
        <v>2</v>
      </c>
      <c r="CI13" s="990"/>
      <c r="CJ13" s="990"/>
      <c r="CK13" s="990"/>
      <c r="CL13" s="991"/>
      <c r="CM13" s="989">
        <v>88</v>
      </c>
      <c r="CN13" s="990"/>
      <c r="CO13" s="990"/>
      <c r="CP13" s="990"/>
      <c r="CQ13" s="991"/>
      <c r="CR13" s="989">
        <v>0</v>
      </c>
      <c r="CS13" s="990"/>
      <c r="CT13" s="990"/>
      <c r="CU13" s="990"/>
      <c r="CV13" s="991"/>
      <c r="CW13" s="989">
        <v>63</v>
      </c>
      <c r="CX13" s="990"/>
      <c r="CY13" s="990"/>
      <c r="CZ13" s="990"/>
      <c r="DA13" s="991"/>
      <c r="DB13" s="989">
        <v>22</v>
      </c>
      <c r="DC13" s="990"/>
      <c r="DD13" s="990"/>
      <c r="DE13" s="990"/>
      <c r="DF13" s="991"/>
      <c r="DG13" s="989">
        <v>0</v>
      </c>
      <c r="DH13" s="990"/>
      <c r="DI13" s="990"/>
      <c r="DJ13" s="990"/>
      <c r="DK13" s="991"/>
      <c r="DL13" s="989">
        <v>0</v>
      </c>
      <c r="DM13" s="990"/>
      <c r="DN13" s="990"/>
      <c r="DO13" s="990"/>
      <c r="DP13" s="991"/>
      <c r="DQ13" s="989">
        <v>0</v>
      </c>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t="s">
        <v>610</v>
      </c>
      <c r="BT14" s="993"/>
      <c r="BU14" s="993"/>
      <c r="BV14" s="993"/>
      <c r="BW14" s="993"/>
      <c r="BX14" s="993"/>
      <c r="BY14" s="993"/>
      <c r="BZ14" s="993"/>
      <c r="CA14" s="993"/>
      <c r="CB14" s="993"/>
      <c r="CC14" s="993"/>
      <c r="CD14" s="993"/>
      <c r="CE14" s="993"/>
      <c r="CF14" s="993"/>
      <c r="CG14" s="1014"/>
      <c r="CH14" s="989">
        <v>6</v>
      </c>
      <c r="CI14" s="990"/>
      <c r="CJ14" s="990"/>
      <c r="CK14" s="990"/>
      <c r="CL14" s="991"/>
      <c r="CM14" s="989">
        <v>30</v>
      </c>
      <c r="CN14" s="990"/>
      <c r="CO14" s="990"/>
      <c r="CP14" s="990"/>
      <c r="CQ14" s="991"/>
      <c r="CR14" s="989">
        <v>0</v>
      </c>
      <c r="CS14" s="990"/>
      <c r="CT14" s="990"/>
      <c r="CU14" s="990"/>
      <c r="CV14" s="991"/>
      <c r="CW14" s="989">
        <v>0</v>
      </c>
      <c r="CX14" s="990"/>
      <c r="CY14" s="990"/>
      <c r="CZ14" s="990"/>
      <c r="DA14" s="991"/>
      <c r="DB14" s="989">
        <v>0</v>
      </c>
      <c r="DC14" s="990"/>
      <c r="DD14" s="990"/>
      <c r="DE14" s="990"/>
      <c r="DF14" s="991"/>
      <c r="DG14" s="989">
        <v>0</v>
      </c>
      <c r="DH14" s="990"/>
      <c r="DI14" s="990"/>
      <c r="DJ14" s="990"/>
      <c r="DK14" s="991"/>
      <c r="DL14" s="989">
        <v>0</v>
      </c>
      <c r="DM14" s="990"/>
      <c r="DN14" s="990"/>
      <c r="DO14" s="990"/>
      <c r="DP14" s="991"/>
      <c r="DQ14" s="989">
        <v>0</v>
      </c>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t="s">
        <v>611</v>
      </c>
      <c r="BT15" s="993"/>
      <c r="BU15" s="993"/>
      <c r="BV15" s="993"/>
      <c r="BW15" s="993"/>
      <c r="BX15" s="993"/>
      <c r="BY15" s="993"/>
      <c r="BZ15" s="993"/>
      <c r="CA15" s="993"/>
      <c r="CB15" s="993"/>
      <c r="CC15" s="993"/>
      <c r="CD15" s="993"/>
      <c r="CE15" s="993"/>
      <c r="CF15" s="993"/>
      <c r="CG15" s="1014"/>
      <c r="CH15" s="989">
        <v>39.041567000000001</v>
      </c>
      <c r="CI15" s="990"/>
      <c r="CJ15" s="990"/>
      <c r="CK15" s="990"/>
      <c r="CL15" s="991"/>
      <c r="CM15" s="989">
        <v>2568.1273350000001</v>
      </c>
      <c r="CN15" s="990"/>
      <c r="CO15" s="990"/>
      <c r="CP15" s="990"/>
      <c r="CQ15" s="991"/>
      <c r="CR15" s="989">
        <v>0</v>
      </c>
      <c r="CS15" s="990"/>
      <c r="CT15" s="990"/>
      <c r="CU15" s="990"/>
      <c r="CV15" s="991"/>
      <c r="CW15" s="989">
        <v>0</v>
      </c>
      <c r="CX15" s="990"/>
      <c r="CY15" s="990"/>
      <c r="CZ15" s="990"/>
      <c r="DA15" s="991"/>
      <c r="DB15" s="989">
        <v>0</v>
      </c>
      <c r="DC15" s="990"/>
      <c r="DD15" s="990"/>
      <c r="DE15" s="990"/>
      <c r="DF15" s="991"/>
      <c r="DG15" s="989">
        <v>0</v>
      </c>
      <c r="DH15" s="990"/>
      <c r="DI15" s="990"/>
      <c r="DJ15" s="990"/>
      <c r="DK15" s="991"/>
      <c r="DL15" s="989">
        <v>0</v>
      </c>
      <c r="DM15" s="990"/>
      <c r="DN15" s="990"/>
      <c r="DO15" s="990"/>
      <c r="DP15" s="991"/>
      <c r="DQ15" s="989">
        <v>36.166232999999998</v>
      </c>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t="s">
        <v>612</v>
      </c>
      <c r="BT16" s="993"/>
      <c r="BU16" s="993"/>
      <c r="BV16" s="993"/>
      <c r="BW16" s="993"/>
      <c r="BX16" s="993"/>
      <c r="BY16" s="993"/>
      <c r="BZ16" s="993"/>
      <c r="CA16" s="993"/>
      <c r="CB16" s="993"/>
      <c r="CC16" s="993"/>
      <c r="CD16" s="993"/>
      <c r="CE16" s="993"/>
      <c r="CF16" s="993"/>
      <c r="CG16" s="1014"/>
      <c r="CH16" s="989">
        <v>3</v>
      </c>
      <c r="CI16" s="990"/>
      <c r="CJ16" s="990"/>
      <c r="CK16" s="990"/>
      <c r="CL16" s="991"/>
      <c r="CM16" s="989">
        <v>458</v>
      </c>
      <c r="CN16" s="990"/>
      <c r="CO16" s="990"/>
      <c r="CP16" s="990"/>
      <c r="CQ16" s="991"/>
      <c r="CR16" s="989">
        <v>3</v>
      </c>
      <c r="CS16" s="990"/>
      <c r="CT16" s="990"/>
      <c r="CU16" s="990"/>
      <c r="CV16" s="991"/>
      <c r="CW16" s="989">
        <v>48</v>
      </c>
      <c r="CX16" s="990"/>
      <c r="CY16" s="990"/>
      <c r="CZ16" s="990"/>
      <c r="DA16" s="991"/>
      <c r="DB16" s="989">
        <v>0</v>
      </c>
      <c r="DC16" s="990"/>
      <c r="DD16" s="990"/>
      <c r="DE16" s="990"/>
      <c r="DF16" s="991"/>
      <c r="DG16" s="989">
        <v>0</v>
      </c>
      <c r="DH16" s="990"/>
      <c r="DI16" s="990"/>
      <c r="DJ16" s="990"/>
      <c r="DK16" s="991"/>
      <c r="DL16" s="989">
        <v>0</v>
      </c>
      <c r="DM16" s="990"/>
      <c r="DN16" s="990"/>
      <c r="DO16" s="990"/>
      <c r="DP16" s="991"/>
      <c r="DQ16" s="989">
        <v>326</v>
      </c>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t="s">
        <v>613</v>
      </c>
      <c r="BT17" s="993"/>
      <c r="BU17" s="993"/>
      <c r="BV17" s="993"/>
      <c r="BW17" s="993"/>
      <c r="BX17" s="993"/>
      <c r="BY17" s="993"/>
      <c r="BZ17" s="993"/>
      <c r="CA17" s="993"/>
      <c r="CB17" s="993"/>
      <c r="CC17" s="993"/>
      <c r="CD17" s="993"/>
      <c r="CE17" s="993"/>
      <c r="CF17" s="993"/>
      <c r="CG17" s="1014"/>
      <c r="CH17" s="989">
        <v>-15</v>
      </c>
      <c r="CI17" s="990"/>
      <c r="CJ17" s="990"/>
      <c r="CK17" s="990"/>
      <c r="CL17" s="991"/>
      <c r="CM17" s="989">
        <v>297</v>
      </c>
      <c r="CN17" s="990"/>
      <c r="CO17" s="990"/>
      <c r="CP17" s="990"/>
      <c r="CQ17" s="991"/>
      <c r="CR17" s="989">
        <v>1</v>
      </c>
      <c r="CS17" s="990"/>
      <c r="CT17" s="990"/>
      <c r="CU17" s="990"/>
      <c r="CV17" s="991"/>
      <c r="CW17" s="989">
        <v>122</v>
      </c>
      <c r="CX17" s="990"/>
      <c r="CY17" s="990"/>
      <c r="CZ17" s="990"/>
      <c r="DA17" s="991"/>
      <c r="DB17" s="989">
        <v>0</v>
      </c>
      <c r="DC17" s="990"/>
      <c r="DD17" s="990"/>
      <c r="DE17" s="990"/>
      <c r="DF17" s="991"/>
      <c r="DG17" s="989">
        <v>0</v>
      </c>
      <c r="DH17" s="990"/>
      <c r="DI17" s="990"/>
      <c r="DJ17" s="990"/>
      <c r="DK17" s="991"/>
      <c r="DL17" s="989">
        <v>0</v>
      </c>
      <c r="DM17" s="990"/>
      <c r="DN17" s="990"/>
      <c r="DO17" s="990"/>
      <c r="DP17" s="991"/>
      <c r="DQ17" s="989">
        <v>0</v>
      </c>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398</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399</v>
      </c>
      <c r="B23" s="937" t="s">
        <v>400</v>
      </c>
      <c r="C23" s="938"/>
      <c r="D23" s="938"/>
      <c r="E23" s="938"/>
      <c r="F23" s="938"/>
      <c r="G23" s="938"/>
      <c r="H23" s="938"/>
      <c r="I23" s="938"/>
      <c r="J23" s="938"/>
      <c r="K23" s="938"/>
      <c r="L23" s="938"/>
      <c r="M23" s="938"/>
      <c r="N23" s="938"/>
      <c r="O23" s="938"/>
      <c r="P23" s="948"/>
      <c r="Q23" s="1067"/>
      <c r="R23" s="1061"/>
      <c r="S23" s="1061"/>
      <c r="T23" s="1061"/>
      <c r="U23" s="1061"/>
      <c r="V23" s="1061"/>
      <c r="W23" s="1061"/>
      <c r="X23" s="1061"/>
      <c r="Y23" s="1061"/>
      <c r="Z23" s="1061"/>
      <c r="AA23" s="1061"/>
      <c r="AB23" s="1061"/>
      <c r="AC23" s="1061"/>
      <c r="AD23" s="1061"/>
      <c r="AE23" s="1068"/>
      <c r="AF23" s="1069">
        <v>15984</v>
      </c>
      <c r="AG23" s="1061"/>
      <c r="AH23" s="1061"/>
      <c r="AI23" s="1061"/>
      <c r="AJ23" s="1070"/>
      <c r="AK23" s="1071"/>
      <c r="AL23" s="1072"/>
      <c r="AM23" s="1072"/>
      <c r="AN23" s="1072"/>
      <c r="AO23" s="1072"/>
      <c r="AP23" s="1061"/>
      <c r="AQ23" s="1061"/>
      <c r="AR23" s="1061"/>
      <c r="AS23" s="1061"/>
      <c r="AT23" s="1061"/>
      <c r="AU23" s="1062"/>
      <c r="AV23" s="1062"/>
      <c r="AW23" s="1062"/>
      <c r="AX23" s="1062"/>
      <c r="AY23" s="1063"/>
      <c r="AZ23" s="1064" t="s">
        <v>401</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0" t="s">
        <v>402</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9" t="s">
        <v>403</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374</v>
      </c>
      <c r="B26" s="996"/>
      <c r="C26" s="996"/>
      <c r="D26" s="996"/>
      <c r="E26" s="996"/>
      <c r="F26" s="996"/>
      <c r="G26" s="996"/>
      <c r="H26" s="996"/>
      <c r="I26" s="996"/>
      <c r="J26" s="996"/>
      <c r="K26" s="996"/>
      <c r="L26" s="996"/>
      <c r="M26" s="996"/>
      <c r="N26" s="996"/>
      <c r="O26" s="996"/>
      <c r="P26" s="997"/>
      <c r="Q26" s="1001" t="s">
        <v>404</v>
      </c>
      <c r="R26" s="1002"/>
      <c r="S26" s="1002"/>
      <c r="T26" s="1002"/>
      <c r="U26" s="1003"/>
      <c r="V26" s="1001" t="s">
        <v>405</v>
      </c>
      <c r="W26" s="1002"/>
      <c r="X26" s="1002"/>
      <c r="Y26" s="1002"/>
      <c r="Z26" s="1003"/>
      <c r="AA26" s="1001" t="s">
        <v>406</v>
      </c>
      <c r="AB26" s="1002"/>
      <c r="AC26" s="1002"/>
      <c r="AD26" s="1002"/>
      <c r="AE26" s="1002"/>
      <c r="AF26" s="1055" t="s">
        <v>407</v>
      </c>
      <c r="AG26" s="1008"/>
      <c r="AH26" s="1008"/>
      <c r="AI26" s="1008"/>
      <c r="AJ26" s="1056"/>
      <c r="AK26" s="1002" t="s">
        <v>408</v>
      </c>
      <c r="AL26" s="1002"/>
      <c r="AM26" s="1002"/>
      <c r="AN26" s="1002"/>
      <c r="AO26" s="1003"/>
      <c r="AP26" s="1001" t="s">
        <v>409</v>
      </c>
      <c r="AQ26" s="1002"/>
      <c r="AR26" s="1002"/>
      <c r="AS26" s="1002"/>
      <c r="AT26" s="1003"/>
      <c r="AU26" s="1001" t="s">
        <v>410</v>
      </c>
      <c r="AV26" s="1002"/>
      <c r="AW26" s="1002"/>
      <c r="AX26" s="1002"/>
      <c r="AY26" s="1003"/>
      <c r="AZ26" s="1001" t="s">
        <v>411</v>
      </c>
      <c r="BA26" s="1002"/>
      <c r="BB26" s="1002"/>
      <c r="BC26" s="1002"/>
      <c r="BD26" s="1003"/>
      <c r="BE26" s="1001" t="s">
        <v>381</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412</v>
      </c>
      <c r="C28" s="1048"/>
      <c r="D28" s="1048"/>
      <c r="E28" s="1048"/>
      <c r="F28" s="1048"/>
      <c r="G28" s="1048"/>
      <c r="H28" s="1048"/>
      <c r="I28" s="1048"/>
      <c r="J28" s="1048"/>
      <c r="K28" s="1048"/>
      <c r="L28" s="1048"/>
      <c r="M28" s="1048"/>
      <c r="N28" s="1048"/>
      <c r="O28" s="1048"/>
      <c r="P28" s="1049"/>
      <c r="Q28" s="1050">
        <v>69257</v>
      </c>
      <c r="R28" s="1051"/>
      <c r="S28" s="1051"/>
      <c r="T28" s="1051"/>
      <c r="U28" s="1051"/>
      <c r="V28" s="1051">
        <v>68678</v>
      </c>
      <c r="W28" s="1051"/>
      <c r="X28" s="1051"/>
      <c r="Y28" s="1051"/>
      <c r="Z28" s="1051"/>
      <c r="AA28" s="1051">
        <v>579</v>
      </c>
      <c r="AB28" s="1051"/>
      <c r="AC28" s="1051"/>
      <c r="AD28" s="1051"/>
      <c r="AE28" s="1052"/>
      <c r="AF28" s="1053">
        <v>579</v>
      </c>
      <c r="AG28" s="1051"/>
      <c r="AH28" s="1051"/>
      <c r="AI28" s="1051"/>
      <c r="AJ28" s="1054"/>
      <c r="AK28" s="1042"/>
      <c r="AL28" s="1043"/>
      <c r="AM28" s="1043"/>
      <c r="AN28" s="1043"/>
      <c r="AO28" s="1043"/>
      <c r="AP28" s="1043">
        <v>0</v>
      </c>
      <c r="AQ28" s="1043"/>
      <c r="AR28" s="1043"/>
      <c r="AS28" s="1043"/>
      <c r="AT28" s="1043"/>
      <c r="AU28" s="1043"/>
      <c r="AV28" s="1043"/>
      <c r="AW28" s="1043"/>
      <c r="AX28" s="1043"/>
      <c r="AY28" s="1043"/>
      <c r="AZ28" s="1044"/>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413</v>
      </c>
      <c r="C29" s="1031"/>
      <c r="D29" s="1031"/>
      <c r="E29" s="1031"/>
      <c r="F29" s="1031"/>
      <c r="G29" s="1031"/>
      <c r="H29" s="1031"/>
      <c r="I29" s="1031"/>
      <c r="J29" s="1031"/>
      <c r="K29" s="1031"/>
      <c r="L29" s="1031"/>
      <c r="M29" s="1031"/>
      <c r="N29" s="1031"/>
      <c r="O29" s="1031"/>
      <c r="P29" s="1032"/>
      <c r="Q29" s="1038">
        <v>204</v>
      </c>
      <c r="R29" s="1039"/>
      <c r="S29" s="1039"/>
      <c r="T29" s="1039"/>
      <c r="U29" s="1039"/>
      <c r="V29" s="1039">
        <v>197</v>
      </c>
      <c r="W29" s="1039"/>
      <c r="X29" s="1039"/>
      <c r="Y29" s="1039"/>
      <c r="Z29" s="1039"/>
      <c r="AA29" s="1039">
        <v>7</v>
      </c>
      <c r="AB29" s="1039"/>
      <c r="AC29" s="1039"/>
      <c r="AD29" s="1039"/>
      <c r="AE29" s="1040"/>
      <c r="AF29" s="1035">
        <v>7</v>
      </c>
      <c r="AG29" s="1036"/>
      <c r="AH29" s="1036"/>
      <c r="AI29" s="1036"/>
      <c r="AJ29" s="1037"/>
      <c r="AK29" s="980"/>
      <c r="AL29" s="971"/>
      <c r="AM29" s="971"/>
      <c r="AN29" s="971"/>
      <c r="AO29" s="971"/>
      <c r="AP29" s="971">
        <v>21</v>
      </c>
      <c r="AQ29" s="971"/>
      <c r="AR29" s="971"/>
      <c r="AS29" s="971"/>
      <c r="AT29" s="971"/>
      <c r="AU29" s="971"/>
      <c r="AV29" s="971"/>
      <c r="AW29" s="971"/>
      <c r="AX29" s="971"/>
      <c r="AY29" s="971"/>
      <c r="AZ29" s="1041"/>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414</v>
      </c>
      <c r="C30" s="1031"/>
      <c r="D30" s="1031"/>
      <c r="E30" s="1031"/>
      <c r="F30" s="1031"/>
      <c r="G30" s="1031"/>
      <c r="H30" s="1031"/>
      <c r="I30" s="1031"/>
      <c r="J30" s="1031"/>
      <c r="K30" s="1031"/>
      <c r="L30" s="1031"/>
      <c r="M30" s="1031"/>
      <c r="N30" s="1031"/>
      <c r="O30" s="1031"/>
      <c r="P30" s="1032"/>
      <c r="Q30" s="1038">
        <v>1369</v>
      </c>
      <c r="R30" s="1039"/>
      <c r="S30" s="1039"/>
      <c r="T30" s="1039"/>
      <c r="U30" s="1039"/>
      <c r="V30" s="1039">
        <v>1340</v>
      </c>
      <c r="W30" s="1039"/>
      <c r="X30" s="1039"/>
      <c r="Y30" s="1039"/>
      <c r="Z30" s="1039"/>
      <c r="AA30" s="1039">
        <v>29</v>
      </c>
      <c r="AB30" s="1039"/>
      <c r="AC30" s="1039"/>
      <c r="AD30" s="1039"/>
      <c r="AE30" s="1040"/>
      <c r="AF30" s="1035">
        <v>29</v>
      </c>
      <c r="AG30" s="1036"/>
      <c r="AH30" s="1036"/>
      <c r="AI30" s="1036"/>
      <c r="AJ30" s="1037"/>
      <c r="AK30" s="980"/>
      <c r="AL30" s="971"/>
      <c r="AM30" s="971"/>
      <c r="AN30" s="971"/>
      <c r="AO30" s="971"/>
      <c r="AP30" s="971">
        <v>4081</v>
      </c>
      <c r="AQ30" s="971"/>
      <c r="AR30" s="971"/>
      <c r="AS30" s="971"/>
      <c r="AT30" s="971"/>
      <c r="AU30" s="971"/>
      <c r="AV30" s="971"/>
      <c r="AW30" s="971"/>
      <c r="AX30" s="971"/>
      <c r="AY30" s="971"/>
      <c r="AZ30" s="1041"/>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415</v>
      </c>
      <c r="C31" s="1031"/>
      <c r="D31" s="1031"/>
      <c r="E31" s="1031"/>
      <c r="F31" s="1031"/>
      <c r="G31" s="1031"/>
      <c r="H31" s="1031"/>
      <c r="I31" s="1031"/>
      <c r="J31" s="1031"/>
      <c r="K31" s="1031"/>
      <c r="L31" s="1031"/>
      <c r="M31" s="1031"/>
      <c r="N31" s="1031"/>
      <c r="O31" s="1031"/>
      <c r="P31" s="1032"/>
      <c r="Q31" s="1038">
        <v>57019</v>
      </c>
      <c r="R31" s="1039"/>
      <c r="S31" s="1039"/>
      <c r="T31" s="1039"/>
      <c r="U31" s="1039"/>
      <c r="V31" s="1039">
        <v>55056</v>
      </c>
      <c r="W31" s="1039"/>
      <c r="X31" s="1039"/>
      <c r="Y31" s="1039"/>
      <c r="Z31" s="1039"/>
      <c r="AA31" s="1039">
        <v>1963</v>
      </c>
      <c r="AB31" s="1039"/>
      <c r="AC31" s="1039"/>
      <c r="AD31" s="1039"/>
      <c r="AE31" s="1040"/>
      <c r="AF31" s="1035">
        <v>1963</v>
      </c>
      <c r="AG31" s="1036"/>
      <c r="AH31" s="1036"/>
      <c r="AI31" s="1036"/>
      <c r="AJ31" s="1037"/>
      <c r="AK31" s="980"/>
      <c r="AL31" s="971"/>
      <c r="AM31" s="971"/>
      <c r="AN31" s="971"/>
      <c r="AO31" s="971"/>
      <c r="AP31" s="971">
        <v>0</v>
      </c>
      <c r="AQ31" s="971"/>
      <c r="AR31" s="971"/>
      <c r="AS31" s="971"/>
      <c r="AT31" s="971"/>
      <c r="AU31" s="971"/>
      <c r="AV31" s="971"/>
      <c r="AW31" s="971"/>
      <c r="AX31" s="971"/>
      <c r="AY31" s="971"/>
      <c r="AZ31" s="1041"/>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t="s">
        <v>416</v>
      </c>
      <c r="C32" s="1031"/>
      <c r="D32" s="1031"/>
      <c r="E32" s="1031"/>
      <c r="F32" s="1031"/>
      <c r="G32" s="1031"/>
      <c r="H32" s="1031"/>
      <c r="I32" s="1031"/>
      <c r="J32" s="1031"/>
      <c r="K32" s="1031"/>
      <c r="L32" s="1031"/>
      <c r="M32" s="1031"/>
      <c r="N32" s="1031"/>
      <c r="O32" s="1031"/>
      <c r="P32" s="1032"/>
      <c r="Q32" s="1038">
        <v>10325</v>
      </c>
      <c r="R32" s="1039"/>
      <c r="S32" s="1039"/>
      <c r="T32" s="1039"/>
      <c r="U32" s="1039"/>
      <c r="V32" s="1039">
        <v>10054</v>
      </c>
      <c r="W32" s="1039"/>
      <c r="X32" s="1039"/>
      <c r="Y32" s="1039"/>
      <c r="Z32" s="1039"/>
      <c r="AA32" s="1039">
        <v>270</v>
      </c>
      <c r="AB32" s="1039"/>
      <c r="AC32" s="1039"/>
      <c r="AD32" s="1039"/>
      <c r="AE32" s="1040"/>
      <c r="AF32" s="1035">
        <v>270</v>
      </c>
      <c r="AG32" s="1036"/>
      <c r="AH32" s="1036"/>
      <c r="AI32" s="1036"/>
      <c r="AJ32" s="1037"/>
      <c r="AK32" s="980"/>
      <c r="AL32" s="971"/>
      <c r="AM32" s="971"/>
      <c r="AN32" s="971"/>
      <c r="AO32" s="971"/>
      <c r="AP32" s="971">
        <v>0</v>
      </c>
      <c r="AQ32" s="971"/>
      <c r="AR32" s="971"/>
      <c r="AS32" s="971"/>
      <c r="AT32" s="971"/>
      <c r="AU32" s="971"/>
      <c r="AV32" s="971"/>
      <c r="AW32" s="971"/>
      <c r="AX32" s="971"/>
      <c r="AY32" s="971"/>
      <c r="AZ32" s="1041"/>
      <c r="BA32" s="1041"/>
      <c r="BB32" s="1041"/>
      <c r="BC32" s="1041"/>
      <c r="BD32" s="1041"/>
      <c r="BE32" s="972"/>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t="s">
        <v>417</v>
      </c>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v>5413</v>
      </c>
      <c r="AG33" s="1036"/>
      <c r="AH33" s="1036"/>
      <c r="AI33" s="1036"/>
      <c r="AJ33" s="1037"/>
      <c r="AK33" s="980"/>
      <c r="AL33" s="971"/>
      <c r="AM33" s="971"/>
      <c r="AN33" s="971"/>
      <c r="AO33" s="971"/>
      <c r="AP33" s="971">
        <v>74260</v>
      </c>
      <c r="AQ33" s="971"/>
      <c r="AR33" s="971"/>
      <c r="AS33" s="971"/>
      <c r="AT33" s="971"/>
      <c r="AU33" s="971"/>
      <c r="AV33" s="971"/>
      <c r="AW33" s="971"/>
      <c r="AX33" s="971"/>
      <c r="AY33" s="971"/>
      <c r="AZ33" s="1041"/>
      <c r="BA33" s="1041"/>
      <c r="BB33" s="1041"/>
      <c r="BC33" s="1041"/>
      <c r="BD33" s="1041"/>
      <c r="BE33" s="972" t="s">
        <v>418</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t="s">
        <v>419</v>
      </c>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v>181</v>
      </c>
      <c r="AG34" s="1036"/>
      <c r="AH34" s="1036"/>
      <c r="AI34" s="1036"/>
      <c r="AJ34" s="1037"/>
      <c r="AK34" s="980"/>
      <c r="AL34" s="971"/>
      <c r="AM34" s="971"/>
      <c r="AN34" s="971"/>
      <c r="AO34" s="971"/>
      <c r="AP34" s="971">
        <v>1507</v>
      </c>
      <c r="AQ34" s="971"/>
      <c r="AR34" s="971"/>
      <c r="AS34" s="971"/>
      <c r="AT34" s="971"/>
      <c r="AU34" s="971"/>
      <c r="AV34" s="971"/>
      <c r="AW34" s="971"/>
      <c r="AX34" s="971"/>
      <c r="AY34" s="971"/>
      <c r="AZ34" s="1041"/>
      <c r="BA34" s="1041"/>
      <c r="BB34" s="1041"/>
      <c r="BC34" s="1041"/>
      <c r="BD34" s="1041"/>
      <c r="BE34" s="972" t="s">
        <v>420</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421</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399</v>
      </c>
      <c r="B63" s="937" t="s">
        <v>422</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8442</v>
      </c>
      <c r="AG63" s="959"/>
      <c r="AH63" s="959"/>
      <c r="AI63" s="959"/>
      <c r="AJ63" s="1022"/>
      <c r="AK63" s="1023"/>
      <c r="AL63" s="963"/>
      <c r="AM63" s="963"/>
      <c r="AN63" s="963"/>
      <c r="AO63" s="963"/>
      <c r="AP63" s="959"/>
      <c r="AQ63" s="959"/>
      <c r="AR63" s="959"/>
      <c r="AS63" s="959"/>
      <c r="AT63" s="959"/>
      <c r="AU63" s="959"/>
      <c r="AV63" s="959"/>
      <c r="AW63" s="959"/>
      <c r="AX63" s="959"/>
      <c r="AY63" s="959"/>
      <c r="AZ63" s="1017"/>
      <c r="BA63" s="1017"/>
      <c r="BB63" s="1017"/>
      <c r="BC63" s="1017"/>
      <c r="BD63" s="1017"/>
      <c r="BE63" s="960"/>
      <c r="BF63" s="960"/>
      <c r="BG63" s="960"/>
      <c r="BH63" s="960"/>
      <c r="BI63" s="961"/>
      <c r="BJ63" s="1018" t="s">
        <v>423</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424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425</v>
      </c>
      <c r="B66" s="996"/>
      <c r="C66" s="996"/>
      <c r="D66" s="996"/>
      <c r="E66" s="996"/>
      <c r="F66" s="996"/>
      <c r="G66" s="996"/>
      <c r="H66" s="996"/>
      <c r="I66" s="996"/>
      <c r="J66" s="996"/>
      <c r="K66" s="996"/>
      <c r="L66" s="996"/>
      <c r="M66" s="996"/>
      <c r="N66" s="996"/>
      <c r="O66" s="996"/>
      <c r="P66" s="997"/>
      <c r="Q66" s="1001" t="s">
        <v>426</v>
      </c>
      <c r="R66" s="1002"/>
      <c r="S66" s="1002"/>
      <c r="T66" s="1002"/>
      <c r="U66" s="1003"/>
      <c r="V66" s="1001" t="s">
        <v>427</v>
      </c>
      <c r="W66" s="1002"/>
      <c r="X66" s="1002"/>
      <c r="Y66" s="1002"/>
      <c r="Z66" s="1003"/>
      <c r="AA66" s="1001" t="s">
        <v>428</v>
      </c>
      <c r="AB66" s="1002"/>
      <c r="AC66" s="1002"/>
      <c r="AD66" s="1002"/>
      <c r="AE66" s="1003"/>
      <c r="AF66" s="1007" t="s">
        <v>429</v>
      </c>
      <c r="AG66" s="1008"/>
      <c r="AH66" s="1008"/>
      <c r="AI66" s="1008"/>
      <c r="AJ66" s="1009"/>
      <c r="AK66" s="1001" t="s">
        <v>430</v>
      </c>
      <c r="AL66" s="996"/>
      <c r="AM66" s="996"/>
      <c r="AN66" s="996"/>
      <c r="AO66" s="997"/>
      <c r="AP66" s="1001" t="s">
        <v>431</v>
      </c>
      <c r="AQ66" s="1002"/>
      <c r="AR66" s="1002"/>
      <c r="AS66" s="1002"/>
      <c r="AT66" s="1003"/>
      <c r="AU66" s="1001" t="s">
        <v>432</v>
      </c>
      <c r="AV66" s="1002"/>
      <c r="AW66" s="1002"/>
      <c r="AX66" s="1002"/>
      <c r="AY66" s="1003"/>
      <c r="AZ66" s="1001" t="s">
        <v>381</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c r="C68" s="986"/>
      <c r="D68" s="986"/>
      <c r="E68" s="986"/>
      <c r="F68" s="986"/>
      <c r="G68" s="986"/>
      <c r="H68" s="986"/>
      <c r="I68" s="986"/>
      <c r="J68" s="986"/>
      <c r="K68" s="986"/>
      <c r="L68" s="986"/>
      <c r="M68" s="986"/>
      <c r="N68" s="986"/>
      <c r="O68" s="986"/>
      <c r="P68" s="987"/>
      <c r="Q68" s="988"/>
      <c r="R68" s="982"/>
      <c r="S68" s="982"/>
      <c r="T68" s="982"/>
      <c r="U68" s="982"/>
      <c r="V68" s="982"/>
      <c r="W68" s="982"/>
      <c r="X68" s="982"/>
      <c r="Y68" s="982"/>
      <c r="Z68" s="982"/>
      <c r="AA68" s="982"/>
      <c r="AB68" s="982"/>
      <c r="AC68" s="982"/>
      <c r="AD68" s="982"/>
      <c r="AE68" s="982"/>
      <c r="AF68" s="982"/>
      <c r="AG68" s="982"/>
      <c r="AH68" s="982"/>
      <c r="AI68" s="982"/>
      <c r="AJ68" s="982"/>
      <c r="AK68" s="982"/>
      <c r="AL68" s="982"/>
      <c r="AM68" s="982"/>
      <c r="AN68" s="982"/>
      <c r="AO68" s="982"/>
      <c r="AP68" s="982"/>
      <c r="AQ68" s="982"/>
      <c r="AR68" s="982"/>
      <c r="AS68" s="982"/>
      <c r="AT68" s="982"/>
      <c r="AU68" s="982"/>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c r="C69" s="975"/>
      <c r="D69" s="975"/>
      <c r="E69" s="975"/>
      <c r="F69" s="975"/>
      <c r="G69" s="975"/>
      <c r="H69" s="975"/>
      <c r="I69" s="975"/>
      <c r="J69" s="975"/>
      <c r="K69" s="975"/>
      <c r="L69" s="975"/>
      <c r="M69" s="975"/>
      <c r="N69" s="975"/>
      <c r="O69" s="975"/>
      <c r="P69" s="976"/>
      <c r="Q69" s="977"/>
      <c r="R69" s="971"/>
      <c r="S69" s="971"/>
      <c r="T69" s="971"/>
      <c r="U69" s="971"/>
      <c r="V69" s="971"/>
      <c r="W69" s="971"/>
      <c r="X69" s="971"/>
      <c r="Y69" s="971"/>
      <c r="Z69" s="971"/>
      <c r="AA69" s="971"/>
      <c r="AB69" s="971"/>
      <c r="AC69" s="971"/>
      <c r="AD69" s="971"/>
      <c r="AE69" s="971"/>
      <c r="AF69" s="971"/>
      <c r="AG69" s="971"/>
      <c r="AH69" s="971"/>
      <c r="AI69" s="971"/>
      <c r="AJ69" s="971"/>
      <c r="AK69" s="971"/>
      <c r="AL69" s="971"/>
      <c r="AM69" s="971"/>
      <c r="AN69" s="971"/>
      <c r="AO69" s="971"/>
      <c r="AP69" s="971"/>
      <c r="AQ69" s="971"/>
      <c r="AR69" s="971"/>
      <c r="AS69" s="971"/>
      <c r="AT69" s="971"/>
      <c r="AU69" s="971"/>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c r="C70" s="975"/>
      <c r="D70" s="975"/>
      <c r="E70" s="975"/>
      <c r="F70" s="975"/>
      <c r="G70" s="975"/>
      <c r="H70" s="975"/>
      <c r="I70" s="975"/>
      <c r="J70" s="975"/>
      <c r="K70" s="975"/>
      <c r="L70" s="975"/>
      <c r="M70" s="975"/>
      <c r="N70" s="975"/>
      <c r="O70" s="975"/>
      <c r="P70" s="976"/>
      <c r="Q70" s="977"/>
      <c r="R70" s="971"/>
      <c r="S70" s="971"/>
      <c r="T70" s="971"/>
      <c r="U70" s="971"/>
      <c r="V70" s="971"/>
      <c r="W70" s="971"/>
      <c r="X70" s="971"/>
      <c r="Y70" s="971"/>
      <c r="Z70" s="971"/>
      <c r="AA70" s="971"/>
      <c r="AB70" s="971"/>
      <c r="AC70" s="971"/>
      <c r="AD70" s="971"/>
      <c r="AE70" s="971"/>
      <c r="AF70" s="971"/>
      <c r="AG70" s="971"/>
      <c r="AH70" s="971"/>
      <c r="AI70" s="971"/>
      <c r="AJ70" s="971"/>
      <c r="AK70" s="971"/>
      <c r="AL70" s="971"/>
      <c r="AM70" s="971"/>
      <c r="AN70" s="971"/>
      <c r="AO70" s="971"/>
      <c r="AP70" s="971"/>
      <c r="AQ70" s="971"/>
      <c r="AR70" s="971"/>
      <c r="AS70" s="971"/>
      <c r="AT70" s="971"/>
      <c r="AU70" s="971"/>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c r="C71" s="975"/>
      <c r="D71" s="975"/>
      <c r="E71" s="975"/>
      <c r="F71" s="975"/>
      <c r="G71" s="975"/>
      <c r="H71" s="975"/>
      <c r="I71" s="975"/>
      <c r="J71" s="975"/>
      <c r="K71" s="975"/>
      <c r="L71" s="975"/>
      <c r="M71" s="975"/>
      <c r="N71" s="975"/>
      <c r="O71" s="975"/>
      <c r="P71" s="976"/>
      <c r="Q71" s="977"/>
      <c r="R71" s="971"/>
      <c r="S71" s="971"/>
      <c r="T71" s="971"/>
      <c r="U71" s="971"/>
      <c r="V71" s="971"/>
      <c r="W71" s="971"/>
      <c r="X71" s="971"/>
      <c r="Y71" s="971"/>
      <c r="Z71" s="971"/>
      <c r="AA71" s="971"/>
      <c r="AB71" s="971"/>
      <c r="AC71" s="971"/>
      <c r="AD71" s="971"/>
      <c r="AE71" s="971"/>
      <c r="AF71" s="971"/>
      <c r="AG71" s="971"/>
      <c r="AH71" s="971"/>
      <c r="AI71" s="971"/>
      <c r="AJ71" s="971"/>
      <c r="AK71" s="971"/>
      <c r="AL71" s="971"/>
      <c r="AM71" s="971"/>
      <c r="AN71" s="971"/>
      <c r="AO71" s="971"/>
      <c r="AP71" s="971"/>
      <c r="AQ71" s="971"/>
      <c r="AR71" s="971"/>
      <c r="AS71" s="971"/>
      <c r="AT71" s="971"/>
      <c r="AU71" s="971"/>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c r="C72" s="975"/>
      <c r="D72" s="975"/>
      <c r="E72" s="975"/>
      <c r="F72" s="975"/>
      <c r="G72" s="975"/>
      <c r="H72" s="975"/>
      <c r="I72" s="975"/>
      <c r="J72" s="975"/>
      <c r="K72" s="975"/>
      <c r="L72" s="975"/>
      <c r="M72" s="975"/>
      <c r="N72" s="975"/>
      <c r="O72" s="975"/>
      <c r="P72" s="976"/>
      <c r="Q72" s="977"/>
      <c r="R72" s="971"/>
      <c r="S72" s="971"/>
      <c r="T72" s="971"/>
      <c r="U72" s="971"/>
      <c r="V72" s="971"/>
      <c r="W72" s="971"/>
      <c r="X72" s="971"/>
      <c r="Y72" s="971"/>
      <c r="Z72" s="971"/>
      <c r="AA72" s="971"/>
      <c r="AB72" s="971"/>
      <c r="AC72" s="971"/>
      <c r="AD72" s="971"/>
      <c r="AE72" s="971"/>
      <c r="AF72" s="971"/>
      <c r="AG72" s="971"/>
      <c r="AH72" s="971"/>
      <c r="AI72" s="971"/>
      <c r="AJ72" s="971"/>
      <c r="AK72" s="971"/>
      <c r="AL72" s="971"/>
      <c r="AM72" s="971"/>
      <c r="AN72" s="971"/>
      <c r="AO72" s="971"/>
      <c r="AP72" s="971"/>
      <c r="AQ72" s="971"/>
      <c r="AR72" s="971"/>
      <c r="AS72" s="971"/>
      <c r="AT72" s="971"/>
      <c r="AU72" s="971"/>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399</v>
      </c>
      <c r="B88" s="937" t="s">
        <v>433</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399</v>
      </c>
      <c r="BR102" s="937" t="s">
        <v>434</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435</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436</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437</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438</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439</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440</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441</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442</v>
      </c>
      <c r="AB109" s="896"/>
      <c r="AC109" s="896"/>
      <c r="AD109" s="896"/>
      <c r="AE109" s="897"/>
      <c r="AF109" s="898" t="s">
        <v>443</v>
      </c>
      <c r="AG109" s="896"/>
      <c r="AH109" s="896"/>
      <c r="AI109" s="896"/>
      <c r="AJ109" s="897"/>
      <c r="AK109" s="898" t="s">
        <v>311</v>
      </c>
      <c r="AL109" s="896"/>
      <c r="AM109" s="896"/>
      <c r="AN109" s="896"/>
      <c r="AO109" s="897"/>
      <c r="AP109" s="898" t="s">
        <v>444</v>
      </c>
      <c r="AQ109" s="896"/>
      <c r="AR109" s="896"/>
      <c r="AS109" s="896"/>
      <c r="AT109" s="929"/>
      <c r="AU109" s="895" t="s">
        <v>441</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442</v>
      </c>
      <c r="BR109" s="896"/>
      <c r="BS109" s="896"/>
      <c r="BT109" s="896"/>
      <c r="BU109" s="897"/>
      <c r="BV109" s="898" t="s">
        <v>443</v>
      </c>
      <c r="BW109" s="896"/>
      <c r="BX109" s="896"/>
      <c r="BY109" s="896"/>
      <c r="BZ109" s="897"/>
      <c r="CA109" s="898" t="s">
        <v>311</v>
      </c>
      <c r="CB109" s="896"/>
      <c r="CC109" s="896"/>
      <c r="CD109" s="896"/>
      <c r="CE109" s="897"/>
      <c r="CF109" s="936" t="s">
        <v>444</v>
      </c>
      <c r="CG109" s="936"/>
      <c r="CH109" s="936"/>
      <c r="CI109" s="936"/>
      <c r="CJ109" s="936"/>
      <c r="CK109" s="898" t="s">
        <v>445</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442</v>
      </c>
      <c r="DH109" s="896"/>
      <c r="DI109" s="896"/>
      <c r="DJ109" s="896"/>
      <c r="DK109" s="897"/>
      <c r="DL109" s="898" t="s">
        <v>443</v>
      </c>
      <c r="DM109" s="896"/>
      <c r="DN109" s="896"/>
      <c r="DO109" s="896"/>
      <c r="DP109" s="897"/>
      <c r="DQ109" s="898" t="s">
        <v>311</v>
      </c>
      <c r="DR109" s="896"/>
      <c r="DS109" s="896"/>
      <c r="DT109" s="896"/>
      <c r="DU109" s="897"/>
      <c r="DV109" s="898" t="s">
        <v>444</v>
      </c>
      <c r="DW109" s="896"/>
      <c r="DX109" s="896"/>
      <c r="DY109" s="896"/>
      <c r="DZ109" s="929"/>
    </row>
    <row r="110" spans="1:131" s="230" customFormat="1" ht="26.25" customHeight="1" x14ac:dyDescent="0.2">
      <c r="A110" s="807" t="s">
        <v>446</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22905794</v>
      </c>
      <c r="AB110" s="889"/>
      <c r="AC110" s="889"/>
      <c r="AD110" s="889"/>
      <c r="AE110" s="890"/>
      <c r="AF110" s="891">
        <v>22802339</v>
      </c>
      <c r="AG110" s="889"/>
      <c r="AH110" s="889"/>
      <c r="AI110" s="889"/>
      <c r="AJ110" s="890"/>
      <c r="AK110" s="891">
        <v>22614189</v>
      </c>
      <c r="AL110" s="889"/>
      <c r="AM110" s="889"/>
      <c r="AN110" s="889"/>
      <c r="AO110" s="890"/>
      <c r="AP110" s="892">
        <v>13.9</v>
      </c>
      <c r="AQ110" s="893"/>
      <c r="AR110" s="893"/>
      <c r="AS110" s="893"/>
      <c r="AT110" s="894"/>
      <c r="AU110" s="930" t="s">
        <v>75</v>
      </c>
      <c r="AV110" s="931"/>
      <c r="AW110" s="931"/>
      <c r="AX110" s="931"/>
      <c r="AY110" s="931"/>
      <c r="AZ110" s="860" t="s">
        <v>447</v>
      </c>
      <c r="BA110" s="808"/>
      <c r="BB110" s="808"/>
      <c r="BC110" s="808"/>
      <c r="BD110" s="808"/>
      <c r="BE110" s="808"/>
      <c r="BF110" s="808"/>
      <c r="BG110" s="808"/>
      <c r="BH110" s="808"/>
      <c r="BI110" s="808"/>
      <c r="BJ110" s="808"/>
      <c r="BK110" s="808"/>
      <c r="BL110" s="808"/>
      <c r="BM110" s="808"/>
      <c r="BN110" s="808"/>
      <c r="BO110" s="808"/>
      <c r="BP110" s="809"/>
      <c r="BQ110" s="861">
        <v>290403942</v>
      </c>
      <c r="BR110" s="842"/>
      <c r="BS110" s="842"/>
      <c r="BT110" s="842"/>
      <c r="BU110" s="842"/>
      <c r="BV110" s="842">
        <v>291630511</v>
      </c>
      <c r="BW110" s="842"/>
      <c r="BX110" s="842"/>
      <c r="BY110" s="842"/>
      <c r="BZ110" s="842"/>
      <c r="CA110" s="842">
        <v>282643230</v>
      </c>
      <c r="CB110" s="842"/>
      <c r="CC110" s="842"/>
      <c r="CD110" s="842"/>
      <c r="CE110" s="842"/>
      <c r="CF110" s="866">
        <v>173.6</v>
      </c>
      <c r="CG110" s="867"/>
      <c r="CH110" s="867"/>
      <c r="CI110" s="867"/>
      <c r="CJ110" s="867"/>
      <c r="CK110" s="926" t="s">
        <v>448</v>
      </c>
      <c r="CL110" s="819"/>
      <c r="CM110" s="860" t="s">
        <v>449</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450</v>
      </c>
      <c r="DH110" s="842"/>
      <c r="DI110" s="842"/>
      <c r="DJ110" s="842"/>
      <c r="DK110" s="842"/>
      <c r="DL110" s="842" t="s">
        <v>396</v>
      </c>
      <c r="DM110" s="842"/>
      <c r="DN110" s="842"/>
      <c r="DO110" s="842"/>
      <c r="DP110" s="842"/>
      <c r="DQ110" s="842" t="s">
        <v>450</v>
      </c>
      <c r="DR110" s="842"/>
      <c r="DS110" s="842"/>
      <c r="DT110" s="842"/>
      <c r="DU110" s="842"/>
      <c r="DV110" s="843" t="s">
        <v>450</v>
      </c>
      <c r="DW110" s="843"/>
      <c r="DX110" s="843"/>
      <c r="DY110" s="843"/>
      <c r="DZ110" s="844"/>
    </row>
    <row r="111" spans="1:131" s="230" customFormat="1" ht="26.25" customHeight="1" x14ac:dyDescent="0.2">
      <c r="A111" s="774" t="s">
        <v>451</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423</v>
      </c>
      <c r="AB111" s="919"/>
      <c r="AC111" s="919"/>
      <c r="AD111" s="919"/>
      <c r="AE111" s="920"/>
      <c r="AF111" s="921" t="s">
        <v>450</v>
      </c>
      <c r="AG111" s="919"/>
      <c r="AH111" s="919"/>
      <c r="AI111" s="919"/>
      <c r="AJ111" s="920"/>
      <c r="AK111" s="921" t="s">
        <v>450</v>
      </c>
      <c r="AL111" s="919"/>
      <c r="AM111" s="919"/>
      <c r="AN111" s="919"/>
      <c r="AO111" s="920"/>
      <c r="AP111" s="922" t="s">
        <v>131</v>
      </c>
      <c r="AQ111" s="923"/>
      <c r="AR111" s="923"/>
      <c r="AS111" s="923"/>
      <c r="AT111" s="924"/>
      <c r="AU111" s="932"/>
      <c r="AV111" s="933"/>
      <c r="AW111" s="933"/>
      <c r="AX111" s="933"/>
      <c r="AY111" s="933"/>
      <c r="AZ111" s="815" t="s">
        <v>452</v>
      </c>
      <c r="BA111" s="752"/>
      <c r="BB111" s="752"/>
      <c r="BC111" s="752"/>
      <c r="BD111" s="752"/>
      <c r="BE111" s="752"/>
      <c r="BF111" s="752"/>
      <c r="BG111" s="752"/>
      <c r="BH111" s="752"/>
      <c r="BI111" s="752"/>
      <c r="BJ111" s="752"/>
      <c r="BK111" s="752"/>
      <c r="BL111" s="752"/>
      <c r="BM111" s="752"/>
      <c r="BN111" s="752"/>
      <c r="BO111" s="752"/>
      <c r="BP111" s="753"/>
      <c r="BQ111" s="816">
        <v>17190636</v>
      </c>
      <c r="BR111" s="817"/>
      <c r="BS111" s="817"/>
      <c r="BT111" s="817"/>
      <c r="BU111" s="817"/>
      <c r="BV111" s="817">
        <v>15080551</v>
      </c>
      <c r="BW111" s="817"/>
      <c r="BX111" s="817"/>
      <c r="BY111" s="817"/>
      <c r="BZ111" s="817"/>
      <c r="CA111" s="817">
        <v>14189498</v>
      </c>
      <c r="CB111" s="817"/>
      <c r="CC111" s="817"/>
      <c r="CD111" s="817"/>
      <c r="CE111" s="817"/>
      <c r="CF111" s="875">
        <v>8.6999999999999993</v>
      </c>
      <c r="CG111" s="876"/>
      <c r="CH111" s="876"/>
      <c r="CI111" s="876"/>
      <c r="CJ111" s="876"/>
      <c r="CK111" s="927"/>
      <c r="CL111" s="821"/>
      <c r="CM111" s="815" t="s">
        <v>453</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396</v>
      </c>
      <c r="DH111" s="817"/>
      <c r="DI111" s="817"/>
      <c r="DJ111" s="817"/>
      <c r="DK111" s="817"/>
      <c r="DL111" s="817" t="s">
        <v>396</v>
      </c>
      <c r="DM111" s="817"/>
      <c r="DN111" s="817"/>
      <c r="DO111" s="817"/>
      <c r="DP111" s="817"/>
      <c r="DQ111" s="817" t="s">
        <v>396</v>
      </c>
      <c r="DR111" s="817"/>
      <c r="DS111" s="817"/>
      <c r="DT111" s="817"/>
      <c r="DU111" s="817"/>
      <c r="DV111" s="794" t="s">
        <v>131</v>
      </c>
      <c r="DW111" s="794"/>
      <c r="DX111" s="794"/>
      <c r="DY111" s="794"/>
      <c r="DZ111" s="795"/>
    </row>
    <row r="112" spans="1:131" s="230" customFormat="1" ht="26.25" customHeight="1" x14ac:dyDescent="0.2">
      <c r="A112" s="912" t="s">
        <v>454</v>
      </c>
      <c r="B112" s="913"/>
      <c r="C112" s="752" t="s">
        <v>455</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v>3393333</v>
      </c>
      <c r="AB112" s="780"/>
      <c r="AC112" s="780"/>
      <c r="AD112" s="780"/>
      <c r="AE112" s="781"/>
      <c r="AF112" s="782">
        <v>3611110</v>
      </c>
      <c r="AG112" s="780"/>
      <c r="AH112" s="780"/>
      <c r="AI112" s="780"/>
      <c r="AJ112" s="781"/>
      <c r="AK112" s="782">
        <v>4055553</v>
      </c>
      <c r="AL112" s="780"/>
      <c r="AM112" s="780"/>
      <c r="AN112" s="780"/>
      <c r="AO112" s="781"/>
      <c r="AP112" s="824">
        <v>2.5</v>
      </c>
      <c r="AQ112" s="825"/>
      <c r="AR112" s="825"/>
      <c r="AS112" s="825"/>
      <c r="AT112" s="826"/>
      <c r="AU112" s="932"/>
      <c r="AV112" s="933"/>
      <c r="AW112" s="933"/>
      <c r="AX112" s="933"/>
      <c r="AY112" s="933"/>
      <c r="AZ112" s="815" t="s">
        <v>456</v>
      </c>
      <c r="BA112" s="752"/>
      <c r="BB112" s="752"/>
      <c r="BC112" s="752"/>
      <c r="BD112" s="752"/>
      <c r="BE112" s="752"/>
      <c r="BF112" s="752"/>
      <c r="BG112" s="752"/>
      <c r="BH112" s="752"/>
      <c r="BI112" s="752"/>
      <c r="BJ112" s="752"/>
      <c r="BK112" s="752"/>
      <c r="BL112" s="752"/>
      <c r="BM112" s="752"/>
      <c r="BN112" s="752"/>
      <c r="BO112" s="752"/>
      <c r="BP112" s="753"/>
      <c r="BQ112" s="816">
        <v>38251112</v>
      </c>
      <c r="BR112" s="817"/>
      <c r="BS112" s="817"/>
      <c r="BT112" s="817"/>
      <c r="BU112" s="817"/>
      <c r="BV112" s="817">
        <v>37279883</v>
      </c>
      <c r="BW112" s="817"/>
      <c r="BX112" s="817"/>
      <c r="BY112" s="817"/>
      <c r="BZ112" s="817"/>
      <c r="CA112" s="817">
        <v>35990713</v>
      </c>
      <c r="CB112" s="817"/>
      <c r="CC112" s="817"/>
      <c r="CD112" s="817"/>
      <c r="CE112" s="817"/>
      <c r="CF112" s="875">
        <v>22.1</v>
      </c>
      <c r="CG112" s="876"/>
      <c r="CH112" s="876"/>
      <c r="CI112" s="876"/>
      <c r="CJ112" s="876"/>
      <c r="CK112" s="927"/>
      <c r="CL112" s="821"/>
      <c r="CM112" s="815" t="s">
        <v>457</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423</v>
      </c>
      <c r="DH112" s="817"/>
      <c r="DI112" s="817"/>
      <c r="DJ112" s="817"/>
      <c r="DK112" s="817"/>
      <c r="DL112" s="817" t="s">
        <v>450</v>
      </c>
      <c r="DM112" s="817"/>
      <c r="DN112" s="817"/>
      <c r="DO112" s="817"/>
      <c r="DP112" s="817"/>
      <c r="DQ112" s="817" t="s">
        <v>450</v>
      </c>
      <c r="DR112" s="817"/>
      <c r="DS112" s="817"/>
      <c r="DT112" s="817"/>
      <c r="DU112" s="817"/>
      <c r="DV112" s="794" t="s">
        <v>450</v>
      </c>
      <c r="DW112" s="794"/>
      <c r="DX112" s="794"/>
      <c r="DY112" s="794"/>
      <c r="DZ112" s="795"/>
    </row>
    <row r="113" spans="1:130" s="230" customFormat="1" ht="26.25" customHeight="1" x14ac:dyDescent="0.2">
      <c r="A113" s="914"/>
      <c r="B113" s="915"/>
      <c r="C113" s="752" t="s">
        <v>458</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4082724</v>
      </c>
      <c r="AB113" s="919"/>
      <c r="AC113" s="919"/>
      <c r="AD113" s="919"/>
      <c r="AE113" s="920"/>
      <c r="AF113" s="921">
        <v>3826275</v>
      </c>
      <c r="AG113" s="919"/>
      <c r="AH113" s="919"/>
      <c r="AI113" s="919"/>
      <c r="AJ113" s="920"/>
      <c r="AK113" s="921">
        <v>3727947</v>
      </c>
      <c r="AL113" s="919"/>
      <c r="AM113" s="919"/>
      <c r="AN113" s="919"/>
      <c r="AO113" s="920"/>
      <c r="AP113" s="922">
        <v>2.2999999999999998</v>
      </c>
      <c r="AQ113" s="923"/>
      <c r="AR113" s="923"/>
      <c r="AS113" s="923"/>
      <c r="AT113" s="924"/>
      <c r="AU113" s="932"/>
      <c r="AV113" s="933"/>
      <c r="AW113" s="933"/>
      <c r="AX113" s="933"/>
      <c r="AY113" s="933"/>
      <c r="AZ113" s="815" t="s">
        <v>459</v>
      </c>
      <c r="BA113" s="752"/>
      <c r="BB113" s="752"/>
      <c r="BC113" s="752"/>
      <c r="BD113" s="752"/>
      <c r="BE113" s="752"/>
      <c r="BF113" s="752"/>
      <c r="BG113" s="752"/>
      <c r="BH113" s="752"/>
      <c r="BI113" s="752"/>
      <c r="BJ113" s="752"/>
      <c r="BK113" s="752"/>
      <c r="BL113" s="752"/>
      <c r="BM113" s="752"/>
      <c r="BN113" s="752"/>
      <c r="BO113" s="752"/>
      <c r="BP113" s="753"/>
      <c r="BQ113" s="816" t="s">
        <v>450</v>
      </c>
      <c r="BR113" s="817"/>
      <c r="BS113" s="817"/>
      <c r="BT113" s="817"/>
      <c r="BU113" s="817"/>
      <c r="BV113" s="817" t="s">
        <v>450</v>
      </c>
      <c r="BW113" s="817"/>
      <c r="BX113" s="817"/>
      <c r="BY113" s="817"/>
      <c r="BZ113" s="817"/>
      <c r="CA113" s="817" t="s">
        <v>450</v>
      </c>
      <c r="CB113" s="817"/>
      <c r="CC113" s="817"/>
      <c r="CD113" s="817"/>
      <c r="CE113" s="817"/>
      <c r="CF113" s="875" t="s">
        <v>131</v>
      </c>
      <c r="CG113" s="876"/>
      <c r="CH113" s="876"/>
      <c r="CI113" s="876"/>
      <c r="CJ113" s="876"/>
      <c r="CK113" s="927"/>
      <c r="CL113" s="821"/>
      <c r="CM113" s="815" t="s">
        <v>460</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450</v>
      </c>
      <c r="DH113" s="780"/>
      <c r="DI113" s="780"/>
      <c r="DJ113" s="780"/>
      <c r="DK113" s="781"/>
      <c r="DL113" s="782" t="s">
        <v>450</v>
      </c>
      <c r="DM113" s="780"/>
      <c r="DN113" s="780"/>
      <c r="DO113" s="780"/>
      <c r="DP113" s="781"/>
      <c r="DQ113" s="782" t="s">
        <v>450</v>
      </c>
      <c r="DR113" s="780"/>
      <c r="DS113" s="780"/>
      <c r="DT113" s="780"/>
      <c r="DU113" s="781"/>
      <c r="DV113" s="824" t="s">
        <v>461</v>
      </c>
      <c r="DW113" s="825"/>
      <c r="DX113" s="825"/>
      <c r="DY113" s="825"/>
      <c r="DZ113" s="826"/>
    </row>
    <row r="114" spans="1:130" s="230" customFormat="1" ht="26.25" customHeight="1" x14ac:dyDescent="0.2">
      <c r="A114" s="914"/>
      <c r="B114" s="915"/>
      <c r="C114" s="752" t="s">
        <v>462</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t="s">
        <v>450</v>
      </c>
      <c r="AB114" s="780"/>
      <c r="AC114" s="780"/>
      <c r="AD114" s="780"/>
      <c r="AE114" s="781"/>
      <c r="AF114" s="782" t="s">
        <v>463</v>
      </c>
      <c r="AG114" s="780"/>
      <c r="AH114" s="780"/>
      <c r="AI114" s="780"/>
      <c r="AJ114" s="781"/>
      <c r="AK114" s="782" t="s">
        <v>450</v>
      </c>
      <c r="AL114" s="780"/>
      <c r="AM114" s="780"/>
      <c r="AN114" s="780"/>
      <c r="AO114" s="781"/>
      <c r="AP114" s="824" t="s">
        <v>450</v>
      </c>
      <c r="AQ114" s="825"/>
      <c r="AR114" s="825"/>
      <c r="AS114" s="825"/>
      <c r="AT114" s="826"/>
      <c r="AU114" s="932"/>
      <c r="AV114" s="933"/>
      <c r="AW114" s="933"/>
      <c r="AX114" s="933"/>
      <c r="AY114" s="933"/>
      <c r="AZ114" s="815" t="s">
        <v>464</v>
      </c>
      <c r="BA114" s="752"/>
      <c r="BB114" s="752"/>
      <c r="BC114" s="752"/>
      <c r="BD114" s="752"/>
      <c r="BE114" s="752"/>
      <c r="BF114" s="752"/>
      <c r="BG114" s="752"/>
      <c r="BH114" s="752"/>
      <c r="BI114" s="752"/>
      <c r="BJ114" s="752"/>
      <c r="BK114" s="752"/>
      <c r="BL114" s="752"/>
      <c r="BM114" s="752"/>
      <c r="BN114" s="752"/>
      <c r="BO114" s="752"/>
      <c r="BP114" s="753"/>
      <c r="BQ114" s="816">
        <v>41835789</v>
      </c>
      <c r="BR114" s="817"/>
      <c r="BS114" s="817"/>
      <c r="BT114" s="817"/>
      <c r="BU114" s="817"/>
      <c r="BV114" s="817">
        <v>42113782</v>
      </c>
      <c r="BW114" s="817"/>
      <c r="BX114" s="817"/>
      <c r="BY114" s="817"/>
      <c r="BZ114" s="817"/>
      <c r="CA114" s="817">
        <v>42049393</v>
      </c>
      <c r="CB114" s="817"/>
      <c r="CC114" s="817"/>
      <c r="CD114" s="817"/>
      <c r="CE114" s="817"/>
      <c r="CF114" s="875">
        <v>25.8</v>
      </c>
      <c r="CG114" s="876"/>
      <c r="CH114" s="876"/>
      <c r="CI114" s="876"/>
      <c r="CJ114" s="876"/>
      <c r="CK114" s="927"/>
      <c r="CL114" s="821"/>
      <c r="CM114" s="815" t="s">
        <v>465</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450</v>
      </c>
      <c r="DH114" s="780"/>
      <c r="DI114" s="780"/>
      <c r="DJ114" s="780"/>
      <c r="DK114" s="781"/>
      <c r="DL114" s="782" t="s">
        <v>450</v>
      </c>
      <c r="DM114" s="780"/>
      <c r="DN114" s="780"/>
      <c r="DO114" s="780"/>
      <c r="DP114" s="781"/>
      <c r="DQ114" s="782" t="s">
        <v>463</v>
      </c>
      <c r="DR114" s="780"/>
      <c r="DS114" s="780"/>
      <c r="DT114" s="780"/>
      <c r="DU114" s="781"/>
      <c r="DV114" s="824" t="s">
        <v>450</v>
      </c>
      <c r="DW114" s="825"/>
      <c r="DX114" s="825"/>
      <c r="DY114" s="825"/>
      <c r="DZ114" s="826"/>
    </row>
    <row r="115" spans="1:130" s="230" customFormat="1" ht="26.25" customHeight="1" x14ac:dyDescent="0.2">
      <c r="A115" s="914"/>
      <c r="B115" s="915"/>
      <c r="C115" s="752" t="s">
        <v>466</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968826</v>
      </c>
      <c r="AB115" s="919"/>
      <c r="AC115" s="919"/>
      <c r="AD115" s="919"/>
      <c r="AE115" s="920"/>
      <c r="AF115" s="921">
        <v>902667</v>
      </c>
      <c r="AG115" s="919"/>
      <c r="AH115" s="919"/>
      <c r="AI115" s="919"/>
      <c r="AJ115" s="920"/>
      <c r="AK115" s="921">
        <v>898327</v>
      </c>
      <c r="AL115" s="919"/>
      <c r="AM115" s="919"/>
      <c r="AN115" s="919"/>
      <c r="AO115" s="920"/>
      <c r="AP115" s="922">
        <v>0.6</v>
      </c>
      <c r="AQ115" s="923"/>
      <c r="AR115" s="923"/>
      <c r="AS115" s="923"/>
      <c r="AT115" s="924"/>
      <c r="AU115" s="932"/>
      <c r="AV115" s="933"/>
      <c r="AW115" s="933"/>
      <c r="AX115" s="933"/>
      <c r="AY115" s="933"/>
      <c r="AZ115" s="815" t="s">
        <v>467</v>
      </c>
      <c r="BA115" s="752"/>
      <c r="BB115" s="752"/>
      <c r="BC115" s="752"/>
      <c r="BD115" s="752"/>
      <c r="BE115" s="752"/>
      <c r="BF115" s="752"/>
      <c r="BG115" s="752"/>
      <c r="BH115" s="752"/>
      <c r="BI115" s="752"/>
      <c r="BJ115" s="752"/>
      <c r="BK115" s="752"/>
      <c r="BL115" s="752"/>
      <c r="BM115" s="752"/>
      <c r="BN115" s="752"/>
      <c r="BO115" s="752"/>
      <c r="BP115" s="753"/>
      <c r="BQ115" s="816">
        <v>1063145</v>
      </c>
      <c r="BR115" s="817"/>
      <c r="BS115" s="817"/>
      <c r="BT115" s="817"/>
      <c r="BU115" s="817"/>
      <c r="BV115" s="817">
        <v>405111</v>
      </c>
      <c r="BW115" s="817"/>
      <c r="BX115" s="817"/>
      <c r="BY115" s="817"/>
      <c r="BZ115" s="817"/>
      <c r="CA115" s="817">
        <v>349998</v>
      </c>
      <c r="CB115" s="817"/>
      <c r="CC115" s="817"/>
      <c r="CD115" s="817"/>
      <c r="CE115" s="817"/>
      <c r="CF115" s="875">
        <v>0.2</v>
      </c>
      <c r="CG115" s="876"/>
      <c r="CH115" s="876"/>
      <c r="CI115" s="876"/>
      <c r="CJ115" s="876"/>
      <c r="CK115" s="927"/>
      <c r="CL115" s="821"/>
      <c r="CM115" s="815" t="s">
        <v>468</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v>1219000</v>
      </c>
      <c r="DH115" s="780"/>
      <c r="DI115" s="780"/>
      <c r="DJ115" s="780"/>
      <c r="DK115" s="781"/>
      <c r="DL115" s="782" t="s">
        <v>450</v>
      </c>
      <c r="DM115" s="780"/>
      <c r="DN115" s="780"/>
      <c r="DO115" s="780"/>
      <c r="DP115" s="781"/>
      <c r="DQ115" s="782" t="s">
        <v>450</v>
      </c>
      <c r="DR115" s="780"/>
      <c r="DS115" s="780"/>
      <c r="DT115" s="780"/>
      <c r="DU115" s="781"/>
      <c r="DV115" s="824" t="s">
        <v>450</v>
      </c>
      <c r="DW115" s="825"/>
      <c r="DX115" s="825"/>
      <c r="DY115" s="825"/>
      <c r="DZ115" s="826"/>
    </row>
    <row r="116" spans="1:130" s="230" customFormat="1" ht="26.25" customHeight="1" x14ac:dyDescent="0.2">
      <c r="A116" s="916"/>
      <c r="B116" s="917"/>
      <c r="C116" s="839" t="s">
        <v>469</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450</v>
      </c>
      <c r="AB116" s="780"/>
      <c r="AC116" s="780"/>
      <c r="AD116" s="780"/>
      <c r="AE116" s="781"/>
      <c r="AF116" s="782" t="s">
        <v>450</v>
      </c>
      <c r="AG116" s="780"/>
      <c r="AH116" s="780"/>
      <c r="AI116" s="780"/>
      <c r="AJ116" s="781"/>
      <c r="AK116" s="782" t="s">
        <v>450</v>
      </c>
      <c r="AL116" s="780"/>
      <c r="AM116" s="780"/>
      <c r="AN116" s="780"/>
      <c r="AO116" s="781"/>
      <c r="AP116" s="824" t="s">
        <v>450</v>
      </c>
      <c r="AQ116" s="825"/>
      <c r="AR116" s="825"/>
      <c r="AS116" s="825"/>
      <c r="AT116" s="826"/>
      <c r="AU116" s="932"/>
      <c r="AV116" s="933"/>
      <c r="AW116" s="933"/>
      <c r="AX116" s="933"/>
      <c r="AY116" s="933"/>
      <c r="AZ116" s="909" t="s">
        <v>470</v>
      </c>
      <c r="BA116" s="910"/>
      <c r="BB116" s="910"/>
      <c r="BC116" s="910"/>
      <c r="BD116" s="910"/>
      <c r="BE116" s="910"/>
      <c r="BF116" s="910"/>
      <c r="BG116" s="910"/>
      <c r="BH116" s="910"/>
      <c r="BI116" s="910"/>
      <c r="BJ116" s="910"/>
      <c r="BK116" s="910"/>
      <c r="BL116" s="910"/>
      <c r="BM116" s="910"/>
      <c r="BN116" s="910"/>
      <c r="BO116" s="910"/>
      <c r="BP116" s="911"/>
      <c r="BQ116" s="816" t="s">
        <v>463</v>
      </c>
      <c r="BR116" s="817"/>
      <c r="BS116" s="817"/>
      <c r="BT116" s="817"/>
      <c r="BU116" s="817"/>
      <c r="BV116" s="817" t="s">
        <v>131</v>
      </c>
      <c r="BW116" s="817"/>
      <c r="BX116" s="817"/>
      <c r="BY116" s="817"/>
      <c r="BZ116" s="817"/>
      <c r="CA116" s="817" t="s">
        <v>450</v>
      </c>
      <c r="CB116" s="817"/>
      <c r="CC116" s="817"/>
      <c r="CD116" s="817"/>
      <c r="CE116" s="817"/>
      <c r="CF116" s="875" t="s">
        <v>463</v>
      </c>
      <c r="CG116" s="876"/>
      <c r="CH116" s="876"/>
      <c r="CI116" s="876"/>
      <c r="CJ116" s="876"/>
      <c r="CK116" s="927"/>
      <c r="CL116" s="821"/>
      <c r="CM116" s="815" t="s">
        <v>471</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450</v>
      </c>
      <c r="DH116" s="780"/>
      <c r="DI116" s="780"/>
      <c r="DJ116" s="780"/>
      <c r="DK116" s="781"/>
      <c r="DL116" s="782" t="s">
        <v>131</v>
      </c>
      <c r="DM116" s="780"/>
      <c r="DN116" s="780"/>
      <c r="DO116" s="780"/>
      <c r="DP116" s="781"/>
      <c r="DQ116" s="782" t="s">
        <v>450</v>
      </c>
      <c r="DR116" s="780"/>
      <c r="DS116" s="780"/>
      <c r="DT116" s="780"/>
      <c r="DU116" s="781"/>
      <c r="DV116" s="824" t="s">
        <v>450</v>
      </c>
      <c r="DW116" s="825"/>
      <c r="DX116" s="825"/>
      <c r="DY116" s="825"/>
      <c r="DZ116" s="826"/>
    </row>
    <row r="117" spans="1:130" s="230" customFormat="1" ht="26.25" customHeight="1" x14ac:dyDescent="0.2">
      <c r="A117" s="895" t="s">
        <v>189</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472</v>
      </c>
      <c r="Z117" s="897"/>
      <c r="AA117" s="902">
        <v>31350677</v>
      </c>
      <c r="AB117" s="903"/>
      <c r="AC117" s="903"/>
      <c r="AD117" s="903"/>
      <c r="AE117" s="904"/>
      <c r="AF117" s="905">
        <v>31142391</v>
      </c>
      <c r="AG117" s="903"/>
      <c r="AH117" s="903"/>
      <c r="AI117" s="903"/>
      <c r="AJ117" s="904"/>
      <c r="AK117" s="905">
        <v>31296016</v>
      </c>
      <c r="AL117" s="903"/>
      <c r="AM117" s="903"/>
      <c r="AN117" s="903"/>
      <c r="AO117" s="904"/>
      <c r="AP117" s="906"/>
      <c r="AQ117" s="907"/>
      <c r="AR117" s="907"/>
      <c r="AS117" s="907"/>
      <c r="AT117" s="908"/>
      <c r="AU117" s="932"/>
      <c r="AV117" s="933"/>
      <c r="AW117" s="933"/>
      <c r="AX117" s="933"/>
      <c r="AY117" s="933"/>
      <c r="AZ117" s="863" t="s">
        <v>473</v>
      </c>
      <c r="BA117" s="864"/>
      <c r="BB117" s="864"/>
      <c r="BC117" s="864"/>
      <c r="BD117" s="864"/>
      <c r="BE117" s="864"/>
      <c r="BF117" s="864"/>
      <c r="BG117" s="864"/>
      <c r="BH117" s="864"/>
      <c r="BI117" s="864"/>
      <c r="BJ117" s="864"/>
      <c r="BK117" s="864"/>
      <c r="BL117" s="864"/>
      <c r="BM117" s="864"/>
      <c r="BN117" s="864"/>
      <c r="BO117" s="864"/>
      <c r="BP117" s="865"/>
      <c r="BQ117" s="816" t="s">
        <v>461</v>
      </c>
      <c r="BR117" s="817"/>
      <c r="BS117" s="817"/>
      <c r="BT117" s="817"/>
      <c r="BU117" s="817"/>
      <c r="BV117" s="817" t="s">
        <v>131</v>
      </c>
      <c r="BW117" s="817"/>
      <c r="BX117" s="817"/>
      <c r="BY117" s="817"/>
      <c r="BZ117" s="817"/>
      <c r="CA117" s="817" t="s">
        <v>131</v>
      </c>
      <c r="CB117" s="817"/>
      <c r="CC117" s="817"/>
      <c r="CD117" s="817"/>
      <c r="CE117" s="817"/>
      <c r="CF117" s="875" t="s">
        <v>450</v>
      </c>
      <c r="CG117" s="876"/>
      <c r="CH117" s="876"/>
      <c r="CI117" s="876"/>
      <c r="CJ117" s="876"/>
      <c r="CK117" s="927"/>
      <c r="CL117" s="821"/>
      <c r="CM117" s="815" t="s">
        <v>474</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450</v>
      </c>
      <c r="DH117" s="780"/>
      <c r="DI117" s="780"/>
      <c r="DJ117" s="780"/>
      <c r="DK117" s="781"/>
      <c r="DL117" s="782" t="s">
        <v>461</v>
      </c>
      <c r="DM117" s="780"/>
      <c r="DN117" s="780"/>
      <c r="DO117" s="780"/>
      <c r="DP117" s="781"/>
      <c r="DQ117" s="782" t="s">
        <v>423</v>
      </c>
      <c r="DR117" s="780"/>
      <c r="DS117" s="780"/>
      <c r="DT117" s="780"/>
      <c r="DU117" s="781"/>
      <c r="DV117" s="824" t="s">
        <v>131</v>
      </c>
      <c r="DW117" s="825"/>
      <c r="DX117" s="825"/>
      <c r="DY117" s="825"/>
      <c r="DZ117" s="826"/>
    </row>
    <row r="118" spans="1:130" s="230" customFormat="1" ht="26.25" customHeight="1" x14ac:dyDescent="0.2">
      <c r="A118" s="895" t="s">
        <v>445</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442</v>
      </c>
      <c r="AB118" s="896"/>
      <c r="AC118" s="896"/>
      <c r="AD118" s="896"/>
      <c r="AE118" s="897"/>
      <c r="AF118" s="898" t="s">
        <v>443</v>
      </c>
      <c r="AG118" s="896"/>
      <c r="AH118" s="896"/>
      <c r="AI118" s="896"/>
      <c r="AJ118" s="897"/>
      <c r="AK118" s="898" t="s">
        <v>311</v>
      </c>
      <c r="AL118" s="896"/>
      <c r="AM118" s="896"/>
      <c r="AN118" s="896"/>
      <c r="AO118" s="897"/>
      <c r="AP118" s="899" t="s">
        <v>444</v>
      </c>
      <c r="AQ118" s="900"/>
      <c r="AR118" s="900"/>
      <c r="AS118" s="900"/>
      <c r="AT118" s="901"/>
      <c r="AU118" s="932"/>
      <c r="AV118" s="933"/>
      <c r="AW118" s="933"/>
      <c r="AX118" s="933"/>
      <c r="AY118" s="933"/>
      <c r="AZ118" s="838" t="s">
        <v>475</v>
      </c>
      <c r="BA118" s="839"/>
      <c r="BB118" s="839"/>
      <c r="BC118" s="839"/>
      <c r="BD118" s="839"/>
      <c r="BE118" s="839"/>
      <c r="BF118" s="839"/>
      <c r="BG118" s="839"/>
      <c r="BH118" s="839"/>
      <c r="BI118" s="839"/>
      <c r="BJ118" s="839"/>
      <c r="BK118" s="839"/>
      <c r="BL118" s="839"/>
      <c r="BM118" s="839"/>
      <c r="BN118" s="839"/>
      <c r="BO118" s="839"/>
      <c r="BP118" s="840"/>
      <c r="BQ118" s="879" t="s">
        <v>131</v>
      </c>
      <c r="BR118" s="845"/>
      <c r="BS118" s="845"/>
      <c r="BT118" s="845"/>
      <c r="BU118" s="845"/>
      <c r="BV118" s="845" t="s">
        <v>131</v>
      </c>
      <c r="BW118" s="845"/>
      <c r="BX118" s="845"/>
      <c r="BY118" s="845"/>
      <c r="BZ118" s="845"/>
      <c r="CA118" s="845" t="s">
        <v>423</v>
      </c>
      <c r="CB118" s="845"/>
      <c r="CC118" s="845"/>
      <c r="CD118" s="845"/>
      <c r="CE118" s="845"/>
      <c r="CF118" s="875" t="s">
        <v>131</v>
      </c>
      <c r="CG118" s="876"/>
      <c r="CH118" s="876"/>
      <c r="CI118" s="876"/>
      <c r="CJ118" s="876"/>
      <c r="CK118" s="927"/>
      <c r="CL118" s="821"/>
      <c r="CM118" s="815" t="s">
        <v>476</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131</v>
      </c>
      <c r="DH118" s="780"/>
      <c r="DI118" s="780"/>
      <c r="DJ118" s="780"/>
      <c r="DK118" s="781"/>
      <c r="DL118" s="782" t="s">
        <v>131</v>
      </c>
      <c r="DM118" s="780"/>
      <c r="DN118" s="780"/>
      <c r="DO118" s="780"/>
      <c r="DP118" s="781"/>
      <c r="DQ118" s="782" t="s">
        <v>131</v>
      </c>
      <c r="DR118" s="780"/>
      <c r="DS118" s="780"/>
      <c r="DT118" s="780"/>
      <c r="DU118" s="781"/>
      <c r="DV118" s="824" t="s">
        <v>131</v>
      </c>
      <c r="DW118" s="825"/>
      <c r="DX118" s="825"/>
      <c r="DY118" s="825"/>
      <c r="DZ118" s="826"/>
    </row>
    <row r="119" spans="1:130" s="230" customFormat="1" ht="26.25" customHeight="1" x14ac:dyDescent="0.2">
      <c r="A119" s="818" t="s">
        <v>448</v>
      </c>
      <c r="B119" s="819"/>
      <c r="C119" s="860" t="s">
        <v>449</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450</v>
      </c>
      <c r="AB119" s="889"/>
      <c r="AC119" s="889"/>
      <c r="AD119" s="889"/>
      <c r="AE119" s="890"/>
      <c r="AF119" s="891" t="s">
        <v>131</v>
      </c>
      <c r="AG119" s="889"/>
      <c r="AH119" s="889"/>
      <c r="AI119" s="889"/>
      <c r="AJ119" s="890"/>
      <c r="AK119" s="891" t="s">
        <v>131</v>
      </c>
      <c r="AL119" s="889"/>
      <c r="AM119" s="889"/>
      <c r="AN119" s="889"/>
      <c r="AO119" s="890"/>
      <c r="AP119" s="892" t="s">
        <v>450</v>
      </c>
      <c r="AQ119" s="893"/>
      <c r="AR119" s="893"/>
      <c r="AS119" s="893"/>
      <c r="AT119" s="894"/>
      <c r="AU119" s="934"/>
      <c r="AV119" s="935"/>
      <c r="AW119" s="935"/>
      <c r="AX119" s="935"/>
      <c r="AY119" s="935"/>
      <c r="AZ119" s="251" t="s">
        <v>189</v>
      </c>
      <c r="BA119" s="251"/>
      <c r="BB119" s="251"/>
      <c r="BC119" s="251"/>
      <c r="BD119" s="251"/>
      <c r="BE119" s="251"/>
      <c r="BF119" s="251"/>
      <c r="BG119" s="251"/>
      <c r="BH119" s="251"/>
      <c r="BI119" s="251"/>
      <c r="BJ119" s="251"/>
      <c r="BK119" s="251"/>
      <c r="BL119" s="251"/>
      <c r="BM119" s="251"/>
      <c r="BN119" s="251"/>
      <c r="BO119" s="877" t="s">
        <v>477</v>
      </c>
      <c r="BP119" s="878"/>
      <c r="BQ119" s="879">
        <v>388744624</v>
      </c>
      <c r="BR119" s="845"/>
      <c r="BS119" s="845"/>
      <c r="BT119" s="845"/>
      <c r="BU119" s="845"/>
      <c r="BV119" s="845">
        <v>386509838</v>
      </c>
      <c r="BW119" s="845"/>
      <c r="BX119" s="845"/>
      <c r="BY119" s="845"/>
      <c r="BZ119" s="845"/>
      <c r="CA119" s="845">
        <v>375222832</v>
      </c>
      <c r="CB119" s="845"/>
      <c r="CC119" s="845"/>
      <c r="CD119" s="845"/>
      <c r="CE119" s="845"/>
      <c r="CF119" s="748"/>
      <c r="CG119" s="749"/>
      <c r="CH119" s="749"/>
      <c r="CI119" s="749"/>
      <c r="CJ119" s="834"/>
      <c r="CK119" s="928"/>
      <c r="CL119" s="823"/>
      <c r="CM119" s="838" t="s">
        <v>478</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15971636</v>
      </c>
      <c r="DH119" s="764"/>
      <c r="DI119" s="764"/>
      <c r="DJ119" s="764"/>
      <c r="DK119" s="765"/>
      <c r="DL119" s="766">
        <v>15080551</v>
      </c>
      <c r="DM119" s="764"/>
      <c r="DN119" s="764"/>
      <c r="DO119" s="764"/>
      <c r="DP119" s="765"/>
      <c r="DQ119" s="766">
        <v>14189498</v>
      </c>
      <c r="DR119" s="764"/>
      <c r="DS119" s="764"/>
      <c r="DT119" s="764"/>
      <c r="DU119" s="765"/>
      <c r="DV119" s="848">
        <v>8.6999999999999993</v>
      </c>
      <c r="DW119" s="849"/>
      <c r="DX119" s="849"/>
      <c r="DY119" s="849"/>
      <c r="DZ119" s="850"/>
    </row>
    <row r="120" spans="1:130" s="230" customFormat="1" ht="26.25" customHeight="1" x14ac:dyDescent="0.2">
      <c r="A120" s="820"/>
      <c r="B120" s="821"/>
      <c r="C120" s="815" t="s">
        <v>453</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450</v>
      </c>
      <c r="AB120" s="780"/>
      <c r="AC120" s="780"/>
      <c r="AD120" s="780"/>
      <c r="AE120" s="781"/>
      <c r="AF120" s="782" t="s">
        <v>131</v>
      </c>
      <c r="AG120" s="780"/>
      <c r="AH120" s="780"/>
      <c r="AI120" s="780"/>
      <c r="AJ120" s="781"/>
      <c r="AK120" s="782" t="s">
        <v>450</v>
      </c>
      <c r="AL120" s="780"/>
      <c r="AM120" s="780"/>
      <c r="AN120" s="780"/>
      <c r="AO120" s="781"/>
      <c r="AP120" s="824" t="s">
        <v>450</v>
      </c>
      <c r="AQ120" s="825"/>
      <c r="AR120" s="825"/>
      <c r="AS120" s="825"/>
      <c r="AT120" s="826"/>
      <c r="AU120" s="880" t="s">
        <v>479</v>
      </c>
      <c r="AV120" s="881"/>
      <c r="AW120" s="881"/>
      <c r="AX120" s="881"/>
      <c r="AY120" s="882"/>
      <c r="AZ120" s="860" t="s">
        <v>480</v>
      </c>
      <c r="BA120" s="808"/>
      <c r="BB120" s="808"/>
      <c r="BC120" s="808"/>
      <c r="BD120" s="808"/>
      <c r="BE120" s="808"/>
      <c r="BF120" s="808"/>
      <c r="BG120" s="808"/>
      <c r="BH120" s="808"/>
      <c r="BI120" s="808"/>
      <c r="BJ120" s="808"/>
      <c r="BK120" s="808"/>
      <c r="BL120" s="808"/>
      <c r="BM120" s="808"/>
      <c r="BN120" s="808"/>
      <c r="BO120" s="808"/>
      <c r="BP120" s="809"/>
      <c r="BQ120" s="861">
        <v>40440073</v>
      </c>
      <c r="BR120" s="842"/>
      <c r="BS120" s="842"/>
      <c r="BT120" s="842"/>
      <c r="BU120" s="842"/>
      <c r="BV120" s="842">
        <v>49115409</v>
      </c>
      <c r="BW120" s="842"/>
      <c r="BX120" s="842"/>
      <c r="BY120" s="842"/>
      <c r="BZ120" s="842"/>
      <c r="CA120" s="842">
        <v>65488524</v>
      </c>
      <c r="CB120" s="842"/>
      <c r="CC120" s="842"/>
      <c r="CD120" s="842"/>
      <c r="CE120" s="842"/>
      <c r="CF120" s="866">
        <v>40.200000000000003</v>
      </c>
      <c r="CG120" s="867"/>
      <c r="CH120" s="867"/>
      <c r="CI120" s="867"/>
      <c r="CJ120" s="867"/>
      <c r="CK120" s="868" t="s">
        <v>481</v>
      </c>
      <c r="CL120" s="852"/>
      <c r="CM120" s="852"/>
      <c r="CN120" s="852"/>
      <c r="CO120" s="853"/>
      <c r="CP120" s="872" t="s">
        <v>482</v>
      </c>
      <c r="CQ120" s="873"/>
      <c r="CR120" s="873"/>
      <c r="CS120" s="873"/>
      <c r="CT120" s="873"/>
      <c r="CU120" s="873"/>
      <c r="CV120" s="873"/>
      <c r="CW120" s="873"/>
      <c r="CX120" s="873"/>
      <c r="CY120" s="873"/>
      <c r="CZ120" s="873"/>
      <c r="DA120" s="873"/>
      <c r="DB120" s="873"/>
      <c r="DC120" s="873"/>
      <c r="DD120" s="873"/>
      <c r="DE120" s="873"/>
      <c r="DF120" s="874"/>
      <c r="DG120" s="861">
        <v>34307716</v>
      </c>
      <c r="DH120" s="842"/>
      <c r="DI120" s="842"/>
      <c r="DJ120" s="842"/>
      <c r="DK120" s="842"/>
      <c r="DL120" s="842">
        <v>33699517</v>
      </c>
      <c r="DM120" s="842"/>
      <c r="DN120" s="842"/>
      <c r="DO120" s="842"/>
      <c r="DP120" s="842"/>
      <c r="DQ120" s="842">
        <v>32600179</v>
      </c>
      <c r="DR120" s="842"/>
      <c r="DS120" s="842"/>
      <c r="DT120" s="842"/>
      <c r="DU120" s="842"/>
      <c r="DV120" s="843">
        <v>20</v>
      </c>
      <c r="DW120" s="843"/>
      <c r="DX120" s="843"/>
      <c r="DY120" s="843"/>
      <c r="DZ120" s="844"/>
    </row>
    <row r="121" spans="1:130" s="230" customFormat="1" ht="26.25" customHeight="1" x14ac:dyDescent="0.2">
      <c r="A121" s="820"/>
      <c r="B121" s="821"/>
      <c r="C121" s="863" t="s">
        <v>483</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450</v>
      </c>
      <c r="AB121" s="780"/>
      <c r="AC121" s="780"/>
      <c r="AD121" s="780"/>
      <c r="AE121" s="781"/>
      <c r="AF121" s="782" t="s">
        <v>131</v>
      </c>
      <c r="AG121" s="780"/>
      <c r="AH121" s="780"/>
      <c r="AI121" s="780"/>
      <c r="AJ121" s="781"/>
      <c r="AK121" s="782" t="s">
        <v>450</v>
      </c>
      <c r="AL121" s="780"/>
      <c r="AM121" s="780"/>
      <c r="AN121" s="780"/>
      <c r="AO121" s="781"/>
      <c r="AP121" s="824" t="s">
        <v>423</v>
      </c>
      <c r="AQ121" s="825"/>
      <c r="AR121" s="825"/>
      <c r="AS121" s="825"/>
      <c r="AT121" s="826"/>
      <c r="AU121" s="883"/>
      <c r="AV121" s="884"/>
      <c r="AW121" s="884"/>
      <c r="AX121" s="884"/>
      <c r="AY121" s="885"/>
      <c r="AZ121" s="815" t="s">
        <v>484</v>
      </c>
      <c r="BA121" s="752"/>
      <c r="BB121" s="752"/>
      <c r="BC121" s="752"/>
      <c r="BD121" s="752"/>
      <c r="BE121" s="752"/>
      <c r="BF121" s="752"/>
      <c r="BG121" s="752"/>
      <c r="BH121" s="752"/>
      <c r="BI121" s="752"/>
      <c r="BJ121" s="752"/>
      <c r="BK121" s="752"/>
      <c r="BL121" s="752"/>
      <c r="BM121" s="752"/>
      <c r="BN121" s="752"/>
      <c r="BO121" s="752"/>
      <c r="BP121" s="753"/>
      <c r="BQ121" s="816">
        <v>64533675</v>
      </c>
      <c r="BR121" s="817"/>
      <c r="BS121" s="817"/>
      <c r="BT121" s="817"/>
      <c r="BU121" s="817"/>
      <c r="BV121" s="817">
        <v>61770316</v>
      </c>
      <c r="BW121" s="817"/>
      <c r="BX121" s="817"/>
      <c r="BY121" s="817"/>
      <c r="BZ121" s="817"/>
      <c r="CA121" s="817">
        <v>59189292</v>
      </c>
      <c r="CB121" s="817"/>
      <c r="CC121" s="817"/>
      <c r="CD121" s="817"/>
      <c r="CE121" s="817"/>
      <c r="CF121" s="875">
        <v>36.4</v>
      </c>
      <c r="CG121" s="876"/>
      <c r="CH121" s="876"/>
      <c r="CI121" s="876"/>
      <c r="CJ121" s="876"/>
      <c r="CK121" s="869"/>
      <c r="CL121" s="855"/>
      <c r="CM121" s="855"/>
      <c r="CN121" s="855"/>
      <c r="CO121" s="856"/>
      <c r="CP121" s="835" t="s">
        <v>485</v>
      </c>
      <c r="CQ121" s="836"/>
      <c r="CR121" s="836"/>
      <c r="CS121" s="836"/>
      <c r="CT121" s="836"/>
      <c r="CU121" s="836"/>
      <c r="CV121" s="836"/>
      <c r="CW121" s="836"/>
      <c r="CX121" s="836"/>
      <c r="CY121" s="836"/>
      <c r="CZ121" s="836"/>
      <c r="DA121" s="836"/>
      <c r="DB121" s="836"/>
      <c r="DC121" s="836"/>
      <c r="DD121" s="836"/>
      <c r="DE121" s="836"/>
      <c r="DF121" s="837"/>
      <c r="DG121" s="816">
        <v>2660234</v>
      </c>
      <c r="DH121" s="817"/>
      <c r="DI121" s="817"/>
      <c r="DJ121" s="817"/>
      <c r="DK121" s="817"/>
      <c r="DL121" s="817">
        <v>2218463</v>
      </c>
      <c r="DM121" s="817"/>
      <c r="DN121" s="817"/>
      <c r="DO121" s="817"/>
      <c r="DP121" s="817"/>
      <c r="DQ121" s="817">
        <v>1930260</v>
      </c>
      <c r="DR121" s="817"/>
      <c r="DS121" s="817"/>
      <c r="DT121" s="817"/>
      <c r="DU121" s="817"/>
      <c r="DV121" s="794">
        <v>1.2</v>
      </c>
      <c r="DW121" s="794"/>
      <c r="DX121" s="794"/>
      <c r="DY121" s="794"/>
      <c r="DZ121" s="795"/>
    </row>
    <row r="122" spans="1:130" s="230" customFormat="1" ht="26.25" customHeight="1" x14ac:dyDescent="0.2">
      <c r="A122" s="820"/>
      <c r="B122" s="821"/>
      <c r="C122" s="815" t="s">
        <v>465</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131</v>
      </c>
      <c r="AB122" s="780"/>
      <c r="AC122" s="780"/>
      <c r="AD122" s="780"/>
      <c r="AE122" s="781"/>
      <c r="AF122" s="782" t="s">
        <v>450</v>
      </c>
      <c r="AG122" s="780"/>
      <c r="AH122" s="780"/>
      <c r="AI122" s="780"/>
      <c r="AJ122" s="781"/>
      <c r="AK122" s="782" t="s">
        <v>131</v>
      </c>
      <c r="AL122" s="780"/>
      <c r="AM122" s="780"/>
      <c r="AN122" s="780"/>
      <c r="AO122" s="781"/>
      <c r="AP122" s="824" t="s">
        <v>131</v>
      </c>
      <c r="AQ122" s="825"/>
      <c r="AR122" s="825"/>
      <c r="AS122" s="825"/>
      <c r="AT122" s="826"/>
      <c r="AU122" s="883"/>
      <c r="AV122" s="884"/>
      <c r="AW122" s="884"/>
      <c r="AX122" s="884"/>
      <c r="AY122" s="885"/>
      <c r="AZ122" s="838" t="s">
        <v>486</v>
      </c>
      <c r="BA122" s="839"/>
      <c r="BB122" s="839"/>
      <c r="BC122" s="839"/>
      <c r="BD122" s="839"/>
      <c r="BE122" s="839"/>
      <c r="BF122" s="839"/>
      <c r="BG122" s="839"/>
      <c r="BH122" s="839"/>
      <c r="BI122" s="839"/>
      <c r="BJ122" s="839"/>
      <c r="BK122" s="839"/>
      <c r="BL122" s="839"/>
      <c r="BM122" s="839"/>
      <c r="BN122" s="839"/>
      <c r="BO122" s="839"/>
      <c r="BP122" s="840"/>
      <c r="BQ122" s="879">
        <v>246021399</v>
      </c>
      <c r="BR122" s="845"/>
      <c r="BS122" s="845"/>
      <c r="BT122" s="845"/>
      <c r="BU122" s="845"/>
      <c r="BV122" s="845">
        <v>251678220</v>
      </c>
      <c r="BW122" s="845"/>
      <c r="BX122" s="845"/>
      <c r="BY122" s="845"/>
      <c r="BZ122" s="845"/>
      <c r="CA122" s="845">
        <v>247168323</v>
      </c>
      <c r="CB122" s="845"/>
      <c r="CC122" s="845"/>
      <c r="CD122" s="845"/>
      <c r="CE122" s="845"/>
      <c r="CF122" s="846">
        <v>151.80000000000001</v>
      </c>
      <c r="CG122" s="847"/>
      <c r="CH122" s="847"/>
      <c r="CI122" s="847"/>
      <c r="CJ122" s="847"/>
      <c r="CK122" s="869"/>
      <c r="CL122" s="855"/>
      <c r="CM122" s="855"/>
      <c r="CN122" s="855"/>
      <c r="CO122" s="856"/>
      <c r="CP122" s="835" t="s">
        <v>487</v>
      </c>
      <c r="CQ122" s="836"/>
      <c r="CR122" s="836"/>
      <c r="CS122" s="836"/>
      <c r="CT122" s="836"/>
      <c r="CU122" s="836"/>
      <c r="CV122" s="836"/>
      <c r="CW122" s="836"/>
      <c r="CX122" s="836"/>
      <c r="CY122" s="836"/>
      <c r="CZ122" s="836"/>
      <c r="DA122" s="836"/>
      <c r="DB122" s="836"/>
      <c r="DC122" s="836"/>
      <c r="DD122" s="836"/>
      <c r="DE122" s="836"/>
      <c r="DF122" s="837"/>
      <c r="DG122" s="816">
        <v>1265272</v>
      </c>
      <c r="DH122" s="817"/>
      <c r="DI122" s="817"/>
      <c r="DJ122" s="817"/>
      <c r="DK122" s="817"/>
      <c r="DL122" s="817">
        <v>1345870</v>
      </c>
      <c r="DM122" s="817"/>
      <c r="DN122" s="817"/>
      <c r="DO122" s="817"/>
      <c r="DP122" s="817"/>
      <c r="DQ122" s="817">
        <v>1446326</v>
      </c>
      <c r="DR122" s="817"/>
      <c r="DS122" s="817"/>
      <c r="DT122" s="817"/>
      <c r="DU122" s="817"/>
      <c r="DV122" s="794">
        <v>0.9</v>
      </c>
      <c r="DW122" s="794"/>
      <c r="DX122" s="794"/>
      <c r="DY122" s="794"/>
      <c r="DZ122" s="795"/>
    </row>
    <row r="123" spans="1:130" s="230" customFormat="1" ht="26.25" customHeight="1" x14ac:dyDescent="0.2">
      <c r="A123" s="820"/>
      <c r="B123" s="821"/>
      <c r="C123" s="815" t="s">
        <v>471</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450</v>
      </c>
      <c r="AB123" s="780"/>
      <c r="AC123" s="780"/>
      <c r="AD123" s="780"/>
      <c r="AE123" s="781"/>
      <c r="AF123" s="782" t="s">
        <v>131</v>
      </c>
      <c r="AG123" s="780"/>
      <c r="AH123" s="780"/>
      <c r="AI123" s="780"/>
      <c r="AJ123" s="781"/>
      <c r="AK123" s="782" t="s">
        <v>423</v>
      </c>
      <c r="AL123" s="780"/>
      <c r="AM123" s="780"/>
      <c r="AN123" s="780"/>
      <c r="AO123" s="781"/>
      <c r="AP123" s="824" t="s">
        <v>131</v>
      </c>
      <c r="AQ123" s="825"/>
      <c r="AR123" s="825"/>
      <c r="AS123" s="825"/>
      <c r="AT123" s="826"/>
      <c r="AU123" s="886"/>
      <c r="AV123" s="887"/>
      <c r="AW123" s="887"/>
      <c r="AX123" s="887"/>
      <c r="AY123" s="887"/>
      <c r="AZ123" s="251" t="s">
        <v>189</v>
      </c>
      <c r="BA123" s="251"/>
      <c r="BB123" s="251"/>
      <c r="BC123" s="251"/>
      <c r="BD123" s="251"/>
      <c r="BE123" s="251"/>
      <c r="BF123" s="251"/>
      <c r="BG123" s="251"/>
      <c r="BH123" s="251"/>
      <c r="BI123" s="251"/>
      <c r="BJ123" s="251"/>
      <c r="BK123" s="251"/>
      <c r="BL123" s="251"/>
      <c r="BM123" s="251"/>
      <c r="BN123" s="251"/>
      <c r="BO123" s="877" t="s">
        <v>488</v>
      </c>
      <c r="BP123" s="878"/>
      <c r="BQ123" s="832">
        <v>350995147</v>
      </c>
      <c r="BR123" s="833"/>
      <c r="BS123" s="833"/>
      <c r="BT123" s="833"/>
      <c r="BU123" s="833"/>
      <c r="BV123" s="833">
        <v>362563945</v>
      </c>
      <c r="BW123" s="833"/>
      <c r="BX123" s="833"/>
      <c r="BY123" s="833"/>
      <c r="BZ123" s="833"/>
      <c r="CA123" s="833">
        <v>371846139</v>
      </c>
      <c r="CB123" s="833"/>
      <c r="CC123" s="833"/>
      <c r="CD123" s="833"/>
      <c r="CE123" s="833"/>
      <c r="CF123" s="748"/>
      <c r="CG123" s="749"/>
      <c r="CH123" s="749"/>
      <c r="CI123" s="749"/>
      <c r="CJ123" s="834"/>
      <c r="CK123" s="869"/>
      <c r="CL123" s="855"/>
      <c r="CM123" s="855"/>
      <c r="CN123" s="855"/>
      <c r="CO123" s="856"/>
      <c r="CP123" s="835" t="s">
        <v>489</v>
      </c>
      <c r="CQ123" s="836"/>
      <c r="CR123" s="836"/>
      <c r="CS123" s="836"/>
      <c r="CT123" s="836"/>
      <c r="CU123" s="836"/>
      <c r="CV123" s="836"/>
      <c r="CW123" s="836"/>
      <c r="CX123" s="836"/>
      <c r="CY123" s="836"/>
      <c r="CZ123" s="836"/>
      <c r="DA123" s="836"/>
      <c r="DB123" s="836"/>
      <c r="DC123" s="836"/>
      <c r="DD123" s="836"/>
      <c r="DE123" s="836"/>
      <c r="DF123" s="837"/>
      <c r="DG123" s="779">
        <v>17890</v>
      </c>
      <c r="DH123" s="780"/>
      <c r="DI123" s="780"/>
      <c r="DJ123" s="780"/>
      <c r="DK123" s="781"/>
      <c r="DL123" s="782">
        <v>16033</v>
      </c>
      <c r="DM123" s="780"/>
      <c r="DN123" s="780"/>
      <c r="DO123" s="780"/>
      <c r="DP123" s="781"/>
      <c r="DQ123" s="782">
        <v>13948</v>
      </c>
      <c r="DR123" s="780"/>
      <c r="DS123" s="780"/>
      <c r="DT123" s="780"/>
      <c r="DU123" s="781"/>
      <c r="DV123" s="824">
        <v>0</v>
      </c>
      <c r="DW123" s="825"/>
      <c r="DX123" s="825"/>
      <c r="DY123" s="825"/>
      <c r="DZ123" s="826"/>
    </row>
    <row r="124" spans="1:130" s="230" customFormat="1" ht="26.25" customHeight="1" thickBot="1" x14ac:dyDescent="0.25">
      <c r="A124" s="820"/>
      <c r="B124" s="821"/>
      <c r="C124" s="815" t="s">
        <v>474</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131</v>
      </c>
      <c r="AB124" s="780"/>
      <c r="AC124" s="780"/>
      <c r="AD124" s="780"/>
      <c r="AE124" s="781"/>
      <c r="AF124" s="782" t="s">
        <v>463</v>
      </c>
      <c r="AG124" s="780"/>
      <c r="AH124" s="780"/>
      <c r="AI124" s="780"/>
      <c r="AJ124" s="781"/>
      <c r="AK124" s="782" t="s">
        <v>490</v>
      </c>
      <c r="AL124" s="780"/>
      <c r="AM124" s="780"/>
      <c r="AN124" s="780"/>
      <c r="AO124" s="781"/>
      <c r="AP124" s="824" t="s">
        <v>491</v>
      </c>
      <c r="AQ124" s="825"/>
      <c r="AR124" s="825"/>
      <c r="AS124" s="825"/>
      <c r="AT124" s="826"/>
      <c r="AU124" s="827" t="s">
        <v>492</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23.9</v>
      </c>
      <c r="BR124" s="831"/>
      <c r="BS124" s="831"/>
      <c r="BT124" s="831"/>
      <c r="BU124" s="831"/>
      <c r="BV124" s="831">
        <v>14.2</v>
      </c>
      <c r="BW124" s="831"/>
      <c r="BX124" s="831"/>
      <c r="BY124" s="831"/>
      <c r="BZ124" s="831"/>
      <c r="CA124" s="831">
        <v>2</v>
      </c>
      <c r="CB124" s="831"/>
      <c r="CC124" s="831"/>
      <c r="CD124" s="831"/>
      <c r="CE124" s="831"/>
      <c r="CF124" s="726"/>
      <c r="CG124" s="727"/>
      <c r="CH124" s="727"/>
      <c r="CI124" s="727"/>
      <c r="CJ124" s="862"/>
      <c r="CK124" s="870"/>
      <c r="CL124" s="870"/>
      <c r="CM124" s="870"/>
      <c r="CN124" s="870"/>
      <c r="CO124" s="871"/>
      <c r="CP124" s="835" t="s">
        <v>493</v>
      </c>
      <c r="CQ124" s="836"/>
      <c r="CR124" s="836"/>
      <c r="CS124" s="836"/>
      <c r="CT124" s="836"/>
      <c r="CU124" s="836"/>
      <c r="CV124" s="836"/>
      <c r="CW124" s="836"/>
      <c r="CX124" s="836"/>
      <c r="CY124" s="836"/>
      <c r="CZ124" s="836"/>
      <c r="DA124" s="836"/>
      <c r="DB124" s="836"/>
      <c r="DC124" s="836"/>
      <c r="DD124" s="836"/>
      <c r="DE124" s="836"/>
      <c r="DF124" s="837"/>
      <c r="DG124" s="763" t="s">
        <v>491</v>
      </c>
      <c r="DH124" s="764"/>
      <c r="DI124" s="764"/>
      <c r="DJ124" s="764"/>
      <c r="DK124" s="765"/>
      <c r="DL124" s="766" t="s">
        <v>491</v>
      </c>
      <c r="DM124" s="764"/>
      <c r="DN124" s="764"/>
      <c r="DO124" s="764"/>
      <c r="DP124" s="765"/>
      <c r="DQ124" s="766" t="s">
        <v>463</v>
      </c>
      <c r="DR124" s="764"/>
      <c r="DS124" s="764"/>
      <c r="DT124" s="764"/>
      <c r="DU124" s="765"/>
      <c r="DV124" s="848" t="s">
        <v>491</v>
      </c>
      <c r="DW124" s="849"/>
      <c r="DX124" s="849"/>
      <c r="DY124" s="849"/>
      <c r="DZ124" s="850"/>
    </row>
    <row r="125" spans="1:130" s="230" customFormat="1" ht="26.25" customHeight="1" x14ac:dyDescent="0.2">
      <c r="A125" s="820"/>
      <c r="B125" s="821"/>
      <c r="C125" s="815" t="s">
        <v>476</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131</v>
      </c>
      <c r="AB125" s="780"/>
      <c r="AC125" s="780"/>
      <c r="AD125" s="780"/>
      <c r="AE125" s="781"/>
      <c r="AF125" s="782" t="s">
        <v>491</v>
      </c>
      <c r="AG125" s="780"/>
      <c r="AH125" s="780"/>
      <c r="AI125" s="780"/>
      <c r="AJ125" s="781"/>
      <c r="AK125" s="782" t="s">
        <v>131</v>
      </c>
      <c r="AL125" s="780"/>
      <c r="AM125" s="780"/>
      <c r="AN125" s="780"/>
      <c r="AO125" s="781"/>
      <c r="AP125" s="824" t="s">
        <v>131</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494</v>
      </c>
      <c r="CL125" s="852"/>
      <c r="CM125" s="852"/>
      <c r="CN125" s="852"/>
      <c r="CO125" s="853"/>
      <c r="CP125" s="860" t="s">
        <v>495</v>
      </c>
      <c r="CQ125" s="808"/>
      <c r="CR125" s="808"/>
      <c r="CS125" s="808"/>
      <c r="CT125" s="808"/>
      <c r="CU125" s="808"/>
      <c r="CV125" s="808"/>
      <c r="CW125" s="808"/>
      <c r="CX125" s="808"/>
      <c r="CY125" s="808"/>
      <c r="CZ125" s="808"/>
      <c r="DA125" s="808"/>
      <c r="DB125" s="808"/>
      <c r="DC125" s="808"/>
      <c r="DD125" s="808"/>
      <c r="DE125" s="808"/>
      <c r="DF125" s="809"/>
      <c r="DG125" s="861" t="s">
        <v>131</v>
      </c>
      <c r="DH125" s="842"/>
      <c r="DI125" s="842"/>
      <c r="DJ125" s="842"/>
      <c r="DK125" s="842"/>
      <c r="DL125" s="842" t="s">
        <v>496</v>
      </c>
      <c r="DM125" s="842"/>
      <c r="DN125" s="842"/>
      <c r="DO125" s="842"/>
      <c r="DP125" s="842"/>
      <c r="DQ125" s="842" t="s">
        <v>463</v>
      </c>
      <c r="DR125" s="842"/>
      <c r="DS125" s="842"/>
      <c r="DT125" s="842"/>
      <c r="DU125" s="842"/>
      <c r="DV125" s="843" t="s">
        <v>131</v>
      </c>
      <c r="DW125" s="843"/>
      <c r="DX125" s="843"/>
      <c r="DY125" s="843"/>
      <c r="DZ125" s="844"/>
    </row>
    <row r="126" spans="1:130" s="230" customFormat="1" ht="26.25" customHeight="1" thickBot="1" x14ac:dyDescent="0.25">
      <c r="A126" s="820"/>
      <c r="B126" s="821"/>
      <c r="C126" s="815" t="s">
        <v>478</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968826</v>
      </c>
      <c r="AB126" s="780"/>
      <c r="AC126" s="780"/>
      <c r="AD126" s="780"/>
      <c r="AE126" s="781"/>
      <c r="AF126" s="782">
        <v>902667</v>
      </c>
      <c r="AG126" s="780"/>
      <c r="AH126" s="780"/>
      <c r="AI126" s="780"/>
      <c r="AJ126" s="781"/>
      <c r="AK126" s="782">
        <v>898327</v>
      </c>
      <c r="AL126" s="780"/>
      <c r="AM126" s="780"/>
      <c r="AN126" s="780"/>
      <c r="AO126" s="781"/>
      <c r="AP126" s="824">
        <v>0.6</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497</v>
      </c>
      <c r="CQ126" s="752"/>
      <c r="CR126" s="752"/>
      <c r="CS126" s="752"/>
      <c r="CT126" s="752"/>
      <c r="CU126" s="752"/>
      <c r="CV126" s="752"/>
      <c r="CW126" s="752"/>
      <c r="CX126" s="752"/>
      <c r="CY126" s="752"/>
      <c r="CZ126" s="752"/>
      <c r="DA126" s="752"/>
      <c r="DB126" s="752"/>
      <c r="DC126" s="752"/>
      <c r="DD126" s="752"/>
      <c r="DE126" s="752"/>
      <c r="DF126" s="753"/>
      <c r="DG126" s="816">
        <v>602921</v>
      </c>
      <c r="DH126" s="817"/>
      <c r="DI126" s="817"/>
      <c r="DJ126" s="817"/>
      <c r="DK126" s="817"/>
      <c r="DL126" s="817" t="s">
        <v>131</v>
      </c>
      <c r="DM126" s="817"/>
      <c r="DN126" s="817"/>
      <c r="DO126" s="817"/>
      <c r="DP126" s="817"/>
      <c r="DQ126" s="817" t="s">
        <v>423</v>
      </c>
      <c r="DR126" s="817"/>
      <c r="DS126" s="817"/>
      <c r="DT126" s="817"/>
      <c r="DU126" s="817"/>
      <c r="DV126" s="794" t="s">
        <v>131</v>
      </c>
      <c r="DW126" s="794"/>
      <c r="DX126" s="794"/>
      <c r="DY126" s="794"/>
      <c r="DZ126" s="795"/>
    </row>
    <row r="127" spans="1:130" s="230" customFormat="1" ht="26.25" customHeight="1" x14ac:dyDescent="0.2">
      <c r="A127" s="822"/>
      <c r="B127" s="823"/>
      <c r="C127" s="838" t="s">
        <v>498</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423</v>
      </c>
      <c r="AB127" s="780"/>
      <c r="AC127" s="780"/>
      <c r="AD127" s="780"/>
      <c r="AE127" s="781"/>
      <c r="AF127" s="782" t="s">
        <v>131</v>
      </c>
      <c r="AG127" s="780"/>
      <c r="AH127" s="780"/>
      <c r="AI127" s="780"/>
      <c r="AJ127" s="781"/>
      <c r="AK127" s="782" t="s">
        <v>131</v>
      </c>
      <c r="AL127" s="780"/>
      <c r="AM127" s="780"/>
      <c r="AN127" s="780"/>
      <c r="AO127" s="781"/>
      <c r="AP127" s="824" t="s">
        <v>131</v>
      </c>
      <c r="AQ127" s="825"/>
      <c r="AR127" s="825"/>
      <c r="AS127" s="825"/>
      <c r="AT127" s="826"/>
      <c r="AU127" s="232"/>
      <c r="AV127" s="232"/>
      <c r="AW127" s="232"/>
      <c r="AX127" s="841" t="s">
        <v>499</v>
      </c>
      <c r="AY127" s="812"/>
      <c r="AZ127" s="812"/>
      <c r="BA127" s="812"/>
      <c r="BB127" s="812"/>
      <c r="BC127" s="812"/>
      <c r="BD127" s="812"/>
      <c r="BE127" s="813"/>
      <c r="BF127" s="811" t="s">
        <v>500</v>
      </c>
      <c r="BG127" s="812"/>
      <c r="BH127" s="812"/>
      <c r="BI127" s="812"/>
      <c r="BJ127" s="812"/>
      <c r="BK127" s="812"/>
      <c r="BL127" s="813"/>
      <c r="BM127" s="811" t="s">
        <v>501</v>
      </c>
      <c r="BN127" s="812"/>
      <c r="BO127" s="812"/>
      <c r="BP127" s="812"/>
      <c r="BQ127" s="812"/>
      <c r="BR127" s="812"/>
      <c r="BS127" s="813"/>
      <c r="BT127" s="811" t="s">
        <v>502</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503</v>
      </c>
      <c r="CQ127" s="752"/>
      <c r="CR127" s="752"/>
      <c r="CS127" s="752"/>
      <c r="CT127" s="752"/>
      <c r="CU127" s="752"/>
      <c r="CV127" s="752"/>
      <c r="CW127" s="752"/>
      <c r="CX127" s="752"/>
      <c r="CY127" s="752"/>
      <c r="CZ127" s="752"/>
      <c r="DA127" s="752"/>
      <c r="DB127" s="752"/>
      <c r="DC127" s="752"/>
      <c r="DD127" s="752"/>
      <c r="DE127" s="752"/>
      <c r="DF127" s="753"/>
      <c r="DG127" s="816" t="s">
        <v>396</v>
      </c>
      <c r="DH127" s="817"/>
      <c r="DI127" s="817"/>
      <c r="DJ127" s="817"/>
      <c r="DK127" s="817"/>
      <c r="DL127" s="817" t="s">
        <v>396</v>
      </c>
      <c r="DM127" s="817"/>
      <c r="DN127" s="817"/>
      <c r="DO127" s="817"/>
      <c r="DP127" s="817"/>
      <c r="DQ127" s="817" t="s">
        <v>396</v>
      </c>
      <c r="DR127" s="817"/>
      <c r="DS127" s="817"/>
      <c r="DT127" s="817"/>
      <c r="DU127" s="817"/>
      <c r="DV127" s="794" t="s">
        <v>131</v>
      </c>
      <c r="DW127" s="794"/>
      <c r="DX127" s="794"/>
      <c r="DY127" s="794"/>
      <c r="DZ127" s="795"/>
    </row>
    <row r="128" spans="1:130" s="230" customFormat="1" ht="26.25" customHeight="1" thickBot="1" x14ac:dyDescent="0.25">
      <c r="A128" s="796" t="s">
        <v>504</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505</v>
      </c>
      <c r="X128" s="798"/>
      <c r="Y128" s="798"/>
      <c r="Z128" s="799"/>
      <c r="AA128" s="800">
        <v>9116039</v>
      </c>
      <c r="AB128" s="801"/>
      <c r="AC128" s="801"/>
      <c r="AD128" s="801"/>
      <c r="AE128" s="802"/>
      <c r="AF128" s="803">
        <v>8922489</v>
      </c>
      <c r="AG128" s="801"/>
      <c r="AH128" s="801"/>
      <c r="AI128" s="801"/>
      <c r="AJ128" s="802"/>
      <c r="AK128" s="803">
        <v>9119328</v>
      </c>
      <c r="AL128" s="801"/>
      <c r="AM128" s="801"/>
      <c r="AN128" s="801"/>
      <c r="AO128" s="802"/>
      <c r="AP128" s="804"/>
      <c r="AQ128" s="805"/>
      <c r="AR128" s="805"/>
      <c r="AS128" s="805"/>
      <c r="AT128" s="806"/>
      <c r="AU128" s="232"/>
      <c r="AV128" s="232"/>
      <c r="AW128" s="232"/>
      <c r="AX128" s="807" t="s">
        <v>506</v>
      </c>
      <c r="AY128" s="808"/>
      <c r="AZ128" s="808"/>
      <c r="BA128" s="808"/>
      <c r="BB128" s="808"/>
      <c r="BC128" s="808"/>
      <c r="BD128" s="808"/>
      <c r="BE128" s="809"/>
      <c r="BF128" s="786" t="s">
        <v>496</v>
      </c>
      <c r="BG128" s="787"/>
      <c r="BH128" s="787"/>
      <c r="BI128" s="787"/>
      <c r="BJ128" s="787"/>
      <c r="BK128" s="787"/>
      <c r="BL128" s="810"/>
      <c r="BM128" s="786">
        <v>11.25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507</v>
      </c>
      <c r="CQ128" s="730"/>
      <c r="CR128" s="730"/>
      <c r="CS128" s="730"/>
      <c r="CT128" s="730"/>
      <c r="CU128" s="730"/>
      <c r="CV128" s="730"/>
      <c r="CW128" s="730"/>
      <c r="CX128" s="730"/>
      <c r="CY128" s="730"/>
      <c r="CZ128" s="730"/>
      <c r="DA128" s="730"/>
      <c r="DB128" s="730"/>
      <c r="DC128" s="730"/>
      <c r="DD128" s="730"/>
      <c r="DE128" s="730"/>
      <c r="DF128" s="731"/>
      <c r="DG128" s="790">
        <v>460224</v>
      </c>
      <c r="DH128" s="791"/>
      <c r="DI128" s="791"/>
      <c r="DJ128" s="791"/>
      <c r="DK128" s="791"/>
      <c r="DL128" s="791">
        <v>405111</v>
      </c>
      <c r="DM128" s="791"/>
      <c r="DN128" s="791"/>
      <c r="DO128" s="791"/>
      <c r="DP128" s="791"/>
      <c r="DQ128" s="791">
        <v>349998</v>
      </c>
      <c r="DR128" s="791"/>
      <c r="DS128" s="791"/>
      <c r="DT128" s="791"/>
      <c r="DU128" s="791"/>
      <c r="DV128" s="792">
        <v>0.2</v>
      </c>
      <c r="DW128" s="792"/>
      <c r="DX128" s="792"/>
      <c r="DY128" s="792"/>
      <c r="DZ128" s="793"/>
    </row>
    <row r="129" spans="1:131" s="230" customFormat="1" ht="26.25" customHeight="1" x14ac:dyDescent="0.2">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508</v>
      </c>
      <c r="X129" s="777"/>
      <c r="Y129" s="777"/>
      <c r="Z129" s="778"/>
      <c r="AA129" s="779">
        <v>175892022</v>
      </c>
      <c r="AB129" s="780"/>
      <c r="AC129" s="780"/>
      <c r="AD129" s="780"/>
      <c r="AE129" s="781"/>
      <c r="AF129" s="782">
        <v>185703850</v>
      </c>
      <c r="AG129" s="780"/>
      <c r="AH129" s="780"/>
      <c r="AI129" s="780"/>
      <c r="AJ129" s="781"/>
      <c r="AK129" s="782">
        <v>180308481</v>
      </c>
      <c r="AL129" s="780"/>
      <c r="AM129" s="780"/>
      <c r="AN129" s="780"/>
      <c r="AO129" s="781"/>
      <c r="AP129" s="783"/>
      <c r="AQ129" s="784"/>
      <c r="AR129" s="784"/>
      <c r="AS129" s="784"/>
      <c r="AT129" s="785"/>
      <c r="AU129" s="233"/>
      <c r="AV129" s="233"/>
      <c r="AW129" s="233"/>
      <c r="AX129" s="751" t="s">
        <v>509</v>
      </c>
      <c r="AY129" s="752"/>
      <c r="AZ129" s="752"/>
      <c r="BA129" s="752"/>
      <c r="BB129" s="752"/>
      <c r="BC129" s="752"/>
      <c r="BD129" s="752"/>
      <c r="BE129" s="753"/>
      <c r="BF129" s="770" t="s">
        <v>496</v>
      </c>
      <c r="BG129" s="771"/>
      <c r="BH129" s="771"/>
      <c r="BI129" s="771"/>
      <c r="BJ129" s="771"/>
      <c r="BK129" s="771"/>
      <c r="BL129" s="772"/>
      <c r="BM129" s="770">
        <v>16.25</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510</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511</v>
      </c>
      <c r="X130" s="777"/>
      <c r="Y130" s="777"/>
      <c r="Z130" s="778"/>
      <c r="AA130" s="779">
        <v>18012856</v>
      </c>
      <c r="AB130" s="780"/>
      <c r="AC130" s="780"/>
      <c r="AD130" s="780"/>
      <c r="AE130" s="781"/>
      <c r="AF130" s="782">
        <v>17650953</v>
      </c>
      <c r="AG130" s="780"/>
      <c r="AH130" s="780"/>
      <c r="AI130" s="780"/>
      <c r="AJ130" s="781"/>
      <c r="AK130" s="782">
        <v>17515449</v>
      </c>
      <c r="AL130" s="780"/>
      <c r="AM130" s="780"/>
      <c r="AN130" s="780"/>
      <c r="AO130" s="781"/>
      <c r="AP130" s="783"/>
      <c r="AQ130" s="784"/>
      <c r="AR130" s="784"/>
      <c r="AS130" s="784"/>
      <c r="AT130" s="785"/>
      <c r="AU130" s="233"/>
      <c r="AV130" s="233"/>
      <c r="AW130" s="233"/>
      <c r="AX130" s="751" t="s">
        <v>512</v>
      </c>
      <c r="AY130" s="752"/>
      <c r="AZ130" s="752"/>
      <c r="BA130" s="752"/>
      <c r="BB130" s="752"/>
      <c r="BC130" s="752"/>
      <c r="BD130" s="752"/>
      <c r="BE130" s="753"/>
      <c r="BF130" s="754">
        <v>2.7</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513</v>
      </c>
      <c r="X131" s="761"/>
      <c r="Y131" s="761"/>
      <c r="Z131" s="762"/>
      <c r="AA131" s="763">
        <v>157879166</v>
      </c>
      <c r="AB131" s="764"/>
      <c r="AC131" s="764"/>
      <c r="AD131" s="764"/>
      <c r="AE131" s="765"/>
      <c r="AF131" s="766">
        <v>168052897</v>
      </c>
      <c r="AG131" s="764"/>
      <c r="AH131" s="764"/>
      <c r="AI131" s="764"/>
      <c r="AJ131" s="765"/>
      <c r="AK131" s="766">
        <v>162793032</v>
      </c>
      <c r="AL131" s="764"/>
      <c r="AM131" s="764"/>
      <c r="AN131" s="764"/>
      <c r="AO131" s="765"/>
      <c r="AP131" s="767"/>
      <c r="AQ131" s="768"/>
      <c r="AR131" s="768"/>
      <c r="AS131" s="768"/>
      <c r="AT131" s="769"/>
      <c r="AU131" s="233"/>
      <c r="AV131" s="233"/>
      <c r="AW131" s="233"/>
      <c r="AX131" s="729" t="s">
        <v>514</v>
      </c>
      <c r="AY131" s="730"/>
      <c r="AZ131" s="730"/>
      <c r="BA131" s="730"/>
      <c r="BB131" s="730"/>
      <c r="BC131" s="730"/>
      <c r="BD131" s="730"/>
      <c r="BE131" s="731"/>
      <c r="BF131" s="732">
        <v>2</v>
      </c>
      <c r="BG131" s="733"/>
      <c r="BH131" s="733"/>
      <c r="BI131" s="733"/>
      <c r="BJ131" s="733"/>
      <c r="BK131" s="733"/>
      <c r="BL131" s="734"/>
      <c r="BM131" s="732">
        <v>400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515</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516</v>
      </c>
      <c r="W132" s="742"/>
      <c r="X132" s="742"/>
      <c r="Y132" s="742"/>
      <c r="Z132" s="743"/>
      <c r="AA132" s="744">
        <v>2.6740591810000001</v>
      </c>
      <c r="AB132" s="745"/>
      <c r="AC132" s="745"/>
      <c r="AD132" s="745"/>
      <c r="AE132" s="746"/>
      <c r="AF132" s="747">
        <v>2.7187564640000002</v>
      </c>
      <c r="AG132" s="745"/>
      <c r="AH132" s="745"/>
      <c r="AI132" s="745"/>
      <c r="AJ132" s="746"/>
      <c r="AK132" s="747">
        <v>2.8632916310000001</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517</v>
      </c>
      <c r="W133" s="721"/>
      <c r="X133" s="721"/>
      <c r="Y133" s="721"/>
      <c r="Z133" s="722"/>
      <c r="AA133" s="723">
        <v>2.6</v>
      </c>
      <c r="AB133" s="724"/>
      <c r="AC133" s="724"/>
      <c r="AD133" s="724"/>
      <c r="AE133" s="725"/>
      <c r="AF133" s="723">
        <v>2.7</v>
      </c>
      <c r="AG133" s="724"/>
      <c r="AH133" s="724"/>
      <c r="AI133" s="724"/>
      <c r="AJ133" s="725"/>
      <c r="AK133" s="723">
        <v>2.7</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UqkE0wy4kBfI2DEMvFEPoqXGvkZfaYoCynlKtHHGiG6Rj8SDcv8E8MXRjBiz6k8EyvvW4rwGCgcu6+9n/jEthA==" saltValue="f1QZ2GZ+t+uezvT7V8VQv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98B911-E311-45D1-9528-4186788564FD}">
  <sheetPr>
    <pageSetUpPr fitToPage="1"/>
  </sheetPr>
  <dimension ref="A1:DQ105"/>
  <sheetViews>
    <sheetView showGridLines="0" view="pageBreakPreview" topLeftCell="O43" zoomScale="85" zoomScaleNormal="85" zoomScaleSheetLayoutView="85" workbookViewId="0">
      <selection activeCell="BA76" sqref="BA76"/>
    </sheetView>
  </sheetViews>
  <sheetFormatPr defaultColWidth="0" defaultRowHeight="13.5" customHeight="1" zeroHeight="1" x14ac:dyDescent="0.2"/>
  <cols>
    <col min="1" max="120" width="2.7265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518</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PrjFKWymfptnPGgfcMQDsLy13wiuPcTPuezn7XmeXi5Z9aao4tfvoku0RFeHlfqU5pd9eUDuuO9H5iOHkPj4zQ==" saltValue="QMTDyjozQaUsN59Tl5Yp1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10" zoomScale="70" zoomScaleNormal="70" zoomScaleSheetLayoutView="55" workbookViewId="0"/>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G2Plc7334iI7WmlpTiaQ14pDjNHRFZ6Gvwfgv02eDDy8Z3toVZ7UnRfM6w12dl8ODB1yKQtZH0YLcpPEyMicyw==" saltValue="4XjYbRauwAURVz7X4IsGe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519</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520</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521</v>
      </c>
      <c r="AP7" s="272"/>
      <c r="AQ7" s="273" t="s">
        <v>522</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523</v>
      </c>
      <c r="AQ8" s="279" t="s">
        <v>524</v>
      </c>
      <c r="AR8" s="280" t="s">
        <v>525</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526</v>
      </c>
      <c r="AL9" s="1131"/>
      <c r="AM9" s="1131"/>
      <c r="AN9" s="1132"/>
      <c r="AO9" s="281">
        <v>73360147</v>
      </c>
      <c r="AP9" s="281">
        <v>102014</v>
      </c>
      <c r="AQ9" s="282">
        <v>106216</v>
      </c>
      <c r="AR9" s="283">
        <v>-4</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527</v>
      </c>
      <c r="AL10" s="1131"/>
      <c r="AM10" s="1131"/>
      <c r="AN10" s="1132"/>
      <c r="AO10" s="284">
        <v>93</v>
      </c>
      <c r="AP10" s="284">
        <v>0</v>
      </c>
      <c r="AQ10" s="285">
        <v>93</v>
      </c>
      <c r="AR10" s="286">
        <v>-100</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528</v>
      </c>
      <c r="AL11" s="1131"/>
      <c r="AM11" s="1131"/>
      <c r="AN11" s="1132"/>
      <c r="AO11" s="284">
        <v>147402</v>
      </c>
      <c r="AP11" s="284">
        <v>205</v>
      </c>
      <c r="AQ11" s="285">
        <v>1081</v>
      </c>
      <c r="AR11" s="286">
        <v>-81</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529</v>
      </c>
      <c r="AL12" s="1131"/>
      <c r="AM12" s="1131"/>
      <c r="AN12" s="1132"/>
      <c r="AO12" s="284" t="s">
        <v>530</v>
      </c>
      <c r="AP12" s="284" t="s">
        <v>530</v>
      </c>
      <c r="AQ12" s="285">
        <v>5</v>
      </c>
      <c r="AR12" s="286" t="s">
        <v>530</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531</v>
      </c>
      <c r="AL13" s="1131"/>
      <c r="AM13" s="1131"/>
      <c r="AN13" s="1132"/>
      <c r="AO13" s="284">
        <v>773998</v>
      </c>
      <c r="AP13" s="284">
        <v>1076</v>
      </c>
      <c r="AQ13" s="285">
        <v>1912</v>
      </c>
      <c r="AR13" s="286">
        <v>-43.7</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532</v>
      </c>
      <c r="AL14" s="1131"/>
      <c r="AM14" s="1131"/>
      <c r="AN14" s="1132"/>
      <c r="AO14" s="284">
        <v>349056</v>
      </c>
      <c r="AP14" s="284">
        <v>485</v>
      </c>
      <c r="AQ14" s="285">
        <v>1291</v>
      </c>
      <c r="AR14" s="286">
        <v>-62.4</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533</v>
      </c>
      <c r="AL15" s="1134"/>
      <c r="AM15" s="1134"/>
      <c r="AN15" s="1135"/>
      <c r="AO15" s="284">
        <v>-3839810</v>
      </c>
      <c r="AP15" s="284">
        <v>-5340</v>
      </c>
      <c r="AQ15" s="285">
        <v>-7284</v>
      </c>
      <c r="AR15" s="286">
        <v>-26.7</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189</v>
      </c>
      <c r="AL16" s="1134"/>
      <c r="AM16" s="1134"/>
      <c r="AN16" s="1135"/>
      <c r="AO16" s="284">
        <v>70790886</v>
      </c>
      <c r="AP16" s="284">
        <v>98441</v>
      </c>
      <c r="AQ16" s="285">
        <v>103314</v>
      </c>
      <c r="AR16" s="286">
        <v>-4.7</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534</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535</v>
      </c>
      <c r="AP20" s="293" t="s">
        <v>536</v>
      </c>
      <c r="AQ20" s="294" t="s">
        <v>537</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538</v>
      </c>
      <c r="AL21" s="1137"/>
      <c r="AM21" s="1137"/>
      <c r="AN21" s="1138"/>
      <c r="AO21" s="297">
        <v>10.77</v>
      </c>
      <c r="AP21" s="298">
        <v>11.33</v>
      </c>
      <c r="AQ21" s="299">
        <v>-0.56000000000000005</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539</v>
      </c>
      <c r="AL22" s="1137"/>
      <c r="AM22" s="1137"/>
      <c r="AN22" s="1138"/>
      <c r="AO22" s="302">
        <v>98.8</v>
      </c>
      <c r="AP22" s="303">
        <v>99.7</v>
      </c>
      <c r="AQ22" s="304">
        <v>-0.9</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29" t="s">
        <v>540</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 x14ac:dyDescent="0.2">
      <c r="A27" s="309"/>
      <c r="AO27" s="262"/>
      <c r="AP27" s="262"/>
      <c r="AQ27" s="262"/>
      <c r="AR27" s="262"/>
      <c r="AS27" s="262"/>
      <c r="AT27" s="262"/>
    </row>
    <row r="28" spans="1:46" ht="16.5" x14ac:dyDescent="0.2">
      <c r="A28" s="263" t="s">
        <v>541</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542</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521</v>
      </c>
      <c r="AP30" s="272"/>
      <c r="AQ30" s="273" t="s">
        <v>522</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523</v>
      </c>
      <c r="AQ31" s="279" t="s">
        <v>524</v>
      </c>
      <c r="AR31" s="280" t="s">
        <v>525</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543</v>
      </c>
      <c r="AL32" s="1121"/>
      <c r="AM32" s="1121"/>
      <c r="AN32" s="1122"/>
      <c r="AO32" s="312">
        <v>22614189</v>
      </c>
      <c r="AP32" s="312">
        <v>31447</v>
      </c>
      <c r="AQ32" s="313">
        <v>30951</v>
      </c>
      <c r="AR32" s="314">
        <v>1.6</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544</v>
      </c>
      <c r="AL33" s="1121"/>
      <c r="AM33" s="1121"/>
      <c r="AN33" s="1122"/>
      <c r="AO33" s="312" t="s">
        <v>530</v>
      </c>
      <c r="AP33" s="312" t="s">
        <v>530</v>
      </c>
      <c r="AQ33" s="313">
        <v>1792</v>
      </c>
      <c r="AR33" s="314" t="s">
        <v>530</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545</v>
      </c>
      <c r="AL34" s="1121"/>
      <c r="AM34" s="1121"/>
      <c r="AN34" s="1122"/>
      <c r="AO34" s="312">
        <v>4055553</v>
      </c>
      <c r="AP34" s="312">
        <v>5640</v>
      </c>
      <c r="AQ34" s="313">
        <v>21367</v>
      </c>
      <c r="AR34" s="314">
        <v>-73.599999999999994</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546</v>
      </c>
      <c r="AL35" s="1121"/>
      <c r="AM35" s="1121"/>
      <c r="AN35" s="1122"/>
      <c r="AO35" s="312">
        <v>3727947</v>
      </c>
      <c r="AP35" s="312">
        <v>5184</v>
      </c>
      <c r="AQ35" s="313">
        <v>9606</v>
      </c>
      <c r="AR35" s="314">
        <v>-46</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547</v>
      </c>
      <c r="AL36" s="1121"/>
      <c r="AM36" s="1121"/>
      <c r="AN36" s="1122"/>
      <c r="AO36" s="312" t="s">
        <v>530</v>
      </c>
      <c r="AP36" s="312" t="s">
        <v>530</v>
      </c>
      <c r="AQ36" s="313">
        <v>129</v>
      </c>
      <c r="AR36" s="314" t="s">
        <v>530</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548</v>
      </c>
      <c r="AL37" s="1121"/>
      <c r="AM37" s="1121"/>
      <c r="AN37" s="1122"/>
      <c r="AO37" s="312">
        <v>898327</v>
      </c>
      <c r="AP37" s="312">
        <v>1249</v>
      </c>
      <c r="AQ37" s="313">
        <v>1458</v>
      </c>
      <c r="AR37" s="314">
        <v>-14.3</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549</v>
      </c>
      <c r="AL38" s="1124"/>
      <c r="AM38" s="1124"/>
      <c r="AN38" s="1125"/>
      <c r="AO38" s="315" t="s">
        <v>530</v>
      </c>
      <c r="AP38" s="315" t="s">
        <v>530</v>
      </c>
      <c r="AQ38" s="316">
        <v>0</v>
      </c>
      <c r="AR38" s="304" t="s">
        <v>530</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550</v>
      </c>
      <c r="AL39" s="1124"/>
      <c r="AM39" s="1124"/>
      <c r="AN39" s="1125"/>
      <c r="AO39" s="312">
        <v>-9119328</v>
      </c>
      <c r="AP39" s="312">
        <v>-12681</v>
      </c>
      <c r="AQ39" s="313">
        <v>-17360</v>
      </c>
      <c r="AR39" s="314">
        <v>-27</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551</v>
      </c>
      <c r="AL40" s="1121"/>
      <c r="AM40" s="1121"/>
      <c r="AN40" s="1122"/>
      <c r="AO40" s="312">
        <v>-17515449</v>
      </c>
      <c r="AP40" s="312">
        <v>-24357</v>
      </c>
      <c r="AQ40" s="313">
        <v>-31639</v>
      </c>
      <c r="AR40" s="314">
        <v>-23</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303</v>
      </c>
      <c r="AL41" s="1127"/>
      <c r="AM41" s="1127"/>
      <c r="AN41" s="1128"/>
      <c r="AO41" s="312">
        <v>4661239</v>
      </c>
      <c r="AP41" s="312">
        <v>6482</v>
      </c>
      <c r="AQ41" s="313">
        <v>16304</v>
      </c>
      <c r="AR41" s="314">
        <v>-60.2</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552</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553</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554</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521</v>
      </c>
      <c r="AN49" s="1115" t="s">
        <v>555</v>
      </c>
      <c r="AO49" s="1116"/>
      <c r="AP49" s="1116"/>
      <c r="AQ49" s="1116"/>
      <c r="AR49" s="1117"/>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556</v>
      </c>
      <c r="AO50" s="329" t="s">
        <v>557</v>
      </c>
      <c r="AP50" s="330" t="s">
        <v>558</v>
      </c>
      <c r="AQ50" s="331" t="s">
        <v>559</v>
      </c>
      <c r="AR50" s="332" t="s">
        <v>560</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561</v>
      </c>
      <c r="AL51" s="325"/>
      <c r="AM51" s="333">
        <v>22769747</v>
      </c>
      <c r="AN51" s="334">
        <v>31697</v>
      </c>
      <c r="AO51" s="335">
        <v>18.100000000000001</v>
      </c>
      <c r="AP51" s="336">
        <v>54945</v>
      </c>
      <c r="AQ51" s="337">
        <v>3.9</v>
      </c>
      <c r="AR51" s="338">
        <v>14.2</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562</v>
      </c>
      <c r="AM52" s="341">
        <v>12753851</v>
      </c>
      <c r="AN52" s="342">
        <v>17754</v>
      </c>
      <c r="AO52" s="343">
        <v>19.3</v>
      </c>
      <c r="AP52" s="344">
        <v>29293</v>
      </c>
      <c r="AQ52" s="345">
        <v>8.4</v>
      </c>
      <c r="AR52" s="346">
        <v>10.9</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563</v>
      </c>
      <c r="AL53" s="325"/>
      <c r="AM53" s="333">
        <v>21985736</v>
      </c>
      <c r="AN53" s="334">
        <v>30608</v>
      </c>
      <c r="AO53" s="335">
        <v>-3.4</v>
      </c>
      <c r="AP53" s="336">
        <v>57132</v>
      </c>
      <c r="AQ53" s="337">
        <v>4</v>
      </c>
      <c r="AR53" s="338">
        <v>-7.4</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562</v>
      </c>
      <c r="AM54" s="341">
        <v>9684194</v>
      </c>
      <c r="AN54" s="342">
        <v>13482</v>
      </c>
      <c r="AO54" s="343">
        <v>-24.1</v>
      </c>
      <c r="AP54" s="344">
        <v>30126</v>
      </c>
      <c r="AQ54" s="345">
        <v>2.8</v>
      </c>
      <c r="AR54" s="346">
        <v>-26.9</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564</v>
      </c>
      <c r="AL55" s="325"/>
      <c r="AM55" s="333">
        <v>21212388</v>
      </c>
      <c r="AN55" s="334">
        <v>29519</v>
      </c>
      <c r="AO55" s="335">
        <v>-3.6</v>
      </c>
      <c r="AP55" s="336">
        <v>58766</v>
      </c>
      <c r="AQ55" s="337">
        <v>2.9</v>
      </c>
      <c r="AR55" s="338">
        <v>-6.5</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562</v>
      </c>
      <c r="AM56" s="341">
        <v>10445644</v>
      </c>
      <c r="AN56" s="342">
        <v>14536</v>
      </c>
      <c r="AO56" s="343">
        <v>7.8</v>
      </c>
      <c r="AP56" s="344">
        <v>29363</v>
      </c>
      <c r="AQ56" s="345">
        <v>-2.5</v>
      </c>
      <c r="AR56" s="346">
        <v>10.3</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565</v>
      </c>
      <c r="AL57" s="325"/>
      <c r="AM57" s="333">
        <v>17497153</v>
      </c>
      <c r="AN57" s="334">
        <v>24332</v>
      </c>
      <c r="AO57" s="335">
        <v>-17.600000000000001</v>
      </c>
      <c r="AP57" s="336">
        <v>62482</v>
      </c>
      <c r="AQ57" s="337">
        <v>6.3</v>
      </c>
      <c r="AR57" s="338">
        <v>-23.9</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562</v>
      </c>
      <c r="AM58" s="341">
        <v>11214665</v>
      </c>
      <c r="AN58" s="342">
        <v>15595</v>
      </c>
      <c r="AO58" s="343">
        <v>7.3</v>
      </c>
      <c r="AP58" s="344">
        <v>34626</v>
      </c>
      <c r="AQ58" s="345">
        <v>17.899999999999999</v>
      </c>
      <c r="AR58" s="346">
        <v>-10.6</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566</v>
      </c>
      <c r="AL59" s="325"/>
      <c r="AM59" s="333">
        <v>15548846</v>
      </c>
      <c r="AN59" s="334">
        <v>21622</v>
      </c>
      <c r="AO59" s="335">
        <v>-11.1</v>
      </c>
      <c r="AP59" s="336">
        <v>59288</v>
      </c>
      <c r="AQ59" s="337">
        <v>-5.0999999999999996</v>
      </c>
      <c r="AR59" s="338">
        <v>-6</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562</v>
      </c>
      <c r="AM60" s="341">
        <v>10891725</v>
      </c>
      <c r="AN60" s="342">
        <v>15146</v>
      </c>
      <c r="AO60" s="343">
        <v>-2.9</v>
      </c>
      <c r="AP60" s="344">
        <v>32670</v>
      </c>
      <c r="AQ60" s="345">
        <v>-5.6</v>
      </c>
      <c r="AR60" s="346">
        <v>2.7</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567</v>
      </c>
      <c r="AL61" s="347"/>
      <c r="AM61" s="348">
        <v>19802774</v>
      </c>
      <c r="AN61" s="349">
        <v>27556</v>
      </c>
      <c r="AO61" s="350">
        <v>-3.5</v>
      </c>
      <c r="AP61" s="351">
        <v>58523</v>
      </c>
      <c r="AQ61" s="352">
        <v>2.4</v>
      </c>
      <c r="AR61" s="338">
        <v>-5.9</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562</v>
      </c>
      <c r="AM62" s="341">
        <v>10998016</v>
      </c>
      <c r="AN62" s="342">
        <v>15303</v>
      </c>
      <c r="AO62" s="343">
        <v>1.5</v>
      </c>
      <c r="AP62" s="344">
        <v>31216</v>
      </c>
      <c r="AQ62" s="345">
        <v>4.2</v>
      </c>
      <c r="AR62" s="346">
        <v>-2.7</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KM9GZt7ZLmeju5p2o0rJTtoclaZMeZFhIIYzQwa+fofprbj8OhZ5Av9slsNemFXspYFpWNvSs67oUxJXENkNNw==" saltValue="2J53grkgy+dlZmQgdU0oV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58" zoomScale="70" zoomScaleNormal="70" zoomScaleSheetLayoutView="55" workbookViewId="0"/>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569</v>
      </c>
    </row>
    <row r="120" spans="125:125" ht="13.5" hidden="1" customHeight="1" x14ac:dyDescent="0.2"/>
    <row r="121" spans="125:125" ht="13.5" hidden="1" customHeight="1" x14ac:dyDescent="0.2">
      <c r="DU121" s="259"/>
    </row>
  </sheetData>
  <sheetProtection algorithmName="SHA-512" hashValue="ColLllRCsSQNivDG+aaIlCD86zIHJ0cdKFgUfHc3JuWssdR93hQGNCgm99XqaHXtG+yViG2KpHGHdZhqL6T59A==" saltValue="KZntWwmeGcnCjad922dyo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B71" zoomScale="85" zoomScaleNormal="85" zoomScaleSheetLayoutView="55" workbookViewId="0"/>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570</v>
      </c>
    </row>
  </sheetData>
  <sheetProtection algorithmName="SHA-512" hashValue="88nciEtUtNnUez/T+un2OqL8QGzWrwp14AVb6Ol1kpjTKcqBBIEt764Y9J3XT7evcHBxwT2rbPvB36affFxiHA==" saltValue="3DEYjVna8kBAVWlYmsODG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19" zoomScale="70" zoomScaleNormal="7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571</v>
      </c>
      <c r="G46" s="8" t="s">
        <v>572</v>
      </c>
      <c r="H46" s="8" t="s">
        <v>573</v>
      </c>
      <c r="I46" s="8" t="s">
        <v>574</v>
      </c>
      <c r="J46" s="9" t="s">
        <v>575</v>
      </c>
    </row>
    <row r="47" spans="2:10" ht="57.75" customHeight="1" x14ac:dyDescent="0.2">
      <c r="B47" s="10"/>
      <c r="C47" s="1139" t="s">
        <v>3</v>
      </c>
      <c r="D47" s="1139"/>
      <c r="E47" s="1140"/>
      <c r="F47" s="11">
        <v>4.3099999999999996</v>
      </c>
      <c r="G47" s="12">
        <v>3.95</v>
      </c>
      <c r="H47" s="12">
        <v>6.21</v>
      </c>
      <c r="I47" s="12">
        <v>8.6300000000000008</v>
      </c>
      <c r="J47" s="13">
        <v>11.56</v>
      </c>
    </row>
    <row r="48" spans="2:10" ht="57.75" customHeight="1" x14ac:dyDescent="0.2">
      <c r="B48" s="14"/>
      <c r="C48" s="1141" t="s">
        <v>4</v>
      </c>
      <c r="D48" s="1141"/>
      <c r="E48" s="1142"/>
      <c r="F48" s="15">
        <v>4.79</v>
      </c>
      <c r="G48" s="16">
        <v>5.29</v>
      </c>
      <c r="H48" s="16">
        <v>5.74</v>
      </c>
      <c r="I48" s="16">
        <v>13.25</v>
      </c>
      <c r="J48" s="17">
        <v>8.8699999999999992</v>
      </c>
    </row>
    <row r="49" spans="2:10" ht="57.75" customHeight="1" thickBot="1" x14ac:dyDescent="0.25">
      <c r="B49" s="18"/>
      <c r="C49" s="1143" t="s">
        <v>5</v>
      </c>
      <c r="D49" s="1143"/>
      <c r="E49" s="1144"/>
      <c r="F49" s="19" t="s">
        <v>576</v>
      </c>
      <c r="G49" s="20" t="s">
        <v>577</v>
      </c>
      <c r="H49" s="20">
        <v>0.35</v>
      </c>
      <c r="I49" s="20">
        <v>7.82</v>
      </c>
      <c r="J49" s="21" t="s">
        <v>578</v>
      </c>
    </row>
    <row r="50" spans="2:10" ht="13" x14ac:dyDescent="0.2"/>
  </sheetData>
  <sheetProtection algorithmName="SHA-512" hashValue="xhUImyJTaYds0pMju6otJCIkuRy8UEVoJo22pLng23KFcMyGfGAAx2JUCcdZjHgXciklbUG2BUunMVXmweW2Uw==" saltValue="f5D4Gznu8QHzr0pwaxpyu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 </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2024-03-06T07:28:24Z</cp:lastPrinted>
  <dcterms:created xsi:type="dcterms:W3CDTF">2024-02-05T00:59:28Z</dcterms:created>
  <dcterms:modified xsi:type="dcterms:W3CDTF">2024-03-19T02:31:02Z</dcterms:modified>
  <cp:category/>
</cp:coreProperties>
</file>