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0E7CC65E-AD8E-4A2C-BA7D-D59EF30DC0DC}" xr6:coauthVersionLast="36"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C39" i="10"/>
  <c r="BE38" i="10"/>
  <c r="U38" i="10"/>
  <c r="C38" i="10"/>
  <c r="BE37" i="10"/>
  <c r="BE36" i="10"/>
  <c r="BE35" i="10"/>
  <c r="CO34" i="10"/>
  <c r="CO35" i="10" s="1"/>
  <c r="CO36" i="10" s="1"/>
  <c r="CO37" i="10" s="1"/>
  <c r="CO38" i="10" s="1"/>
  <c r="CO39" i="10" s="1"/>
  <c r="CO40" i="10" s="1"/>
  <c r="CO41" i="10" s="1"/>
  <c r="CO42" i="10" s="1"/>
  <c r="CO43" i="10" s="1"/>
  <c r="BW34" i="10"/>
  <c r="BW35" i="10" s="1"/>
  <c r="BW36" i="10" s="1"/>
  <c r="BW37" i="10" s="1"/>
  <c r="BW38" i="10" s="1"/>
  <c r="BW39" i="10" s="1"/>
  <c r="BW40" i="10" s="1"/>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c r="AM35" i="10" s="1"/>
  <c r="AM36" i="10" s="1"/>
  <c r="AM37" i="10" s="1"/>
  <c r="AM38" i="10" s="1"/>
  <c r="BE34" i="10" l="1"/>
</calcChain>
</file>

<file path=xl/sharedStrings.xml><?xml version="1.0" encoding="utf-8"?>
<sst xmlns="http://schemas.openxmlformats.org/spreadsheetml/2006/main" count="1602" uniqueCount="647">
  <si>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</si>
  <si>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</si>
  <si>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</si>
  <si>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</si>
  <si>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</si>
  <si>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</si>
  <si>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</si>
  <si>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</si>
  <si>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</si>
  <si>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</si>
  <si>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</si>
  <si>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</si>
  <si>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</si>
  <si>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</si>
  <si>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</si>
  <si>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</si>
  <si>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</si>
  <si>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</si>
  <si>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</si>
  <si>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</si>
  <si>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</si>
  <si>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</si>
  <si>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</si>
  <si>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</si>
  <si>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</si>
  <si>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</si>
  <si>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</si>
  <si>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</si>
  <si>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</si>
  <si>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</si>
  <si>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</si>
  <si>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</si>
  <si>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</si>
  <si>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</si>
  <si>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</si>
  <si>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</si>
  <si>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</si>
  <si>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</si>
  <si>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</si>
  <si>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</si>
  <si>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</si>
  <si>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</si>
  <si>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</si>
  <si>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</si>
  <si>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</si>
  <si>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</si>
  <si>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</si>
  <si>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</si>
  <si>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</si>
  <si>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</si>
  <si>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</si>
  <si>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</si>
  <si>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</si>
  <si>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</si>
  <si>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</si>
  <si>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</si>
  <si>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</si>
  <si>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</si>
  <si>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</si>
  <si>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</si>
  <si>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</si>
  <si>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</si>
  <si>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</si>
  <si>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</si>
  <si>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</si>
  <si>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</si>
  <si>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</si>
  <si>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</si>
  <si>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</si>
  <si>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</si>
  <si>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</si>
  <si>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</si>
  <si>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</si>
  <si>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</si>
  <si>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</si>
  <si>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</si>
  <si>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</si>
  <si>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</si>
  <si>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</si>
  <si>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</si>
  <si>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</si>
  <si>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</si>
  <si>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</si>
  <si>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</si>
  <si>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</si>
  <si>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</si>
  <si>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</si>
  <si>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</si>
  <si>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</si>
  <si>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</si>
  <si>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</si>
  <si>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</si>
  <si>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</si>
  <si>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</si>
  <si>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</si>
  <si>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</si>
  <si>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</si>
  <si>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</si>
  <si>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</si>
  <si>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</si>
  <si>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大阪市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</si>
  <si>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</si>
  <si>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</si>
  <si>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</si>
  <si>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</si>
  <si>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</si>
  <si>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</si>
  <si>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</si>
  <si>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</si>
  <si>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</si>
  <si>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</si>
  <si>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</si>
  <si>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</si>
  <si>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</si>
  <si>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</si>
  <si>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</si>
  <si>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</si>
  <si>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</si>
  <si>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</si>
  <si>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</si>
  <si>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</si>
  <si>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</si>
  <si>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</si>
  <si>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</si>
  <si>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</si>
  <si>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</si>
  <si>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</si>
  <si>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</si>
  <si>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</si>
  <si>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</si>
  <si>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</si>
  <si>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</si>
  <si>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</si>
  <si>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</si>
  <si>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</si>
  <si>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</si>
  <si>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</si>
  <si>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</si>
  <si>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</si>
  <si>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</si>
  <si>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</si>
  <si>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</si>
  <si>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</si>
  <si>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</si>
  <si>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</si>
  <si>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</si>
  <si>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</si>
  <si>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</si>
  <si>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</si>
  <si>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</si>
  <si>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</si>
  <si>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</si>
  <si>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</si>
  <si>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</si>
  <si>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</si>
  <si>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</si>
  <si>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</si>
  <si>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</si>
  <si>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</si>
  <si>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</si>
  <si>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</si>
  <si>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</si>
  <si>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</si>
  <si>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</si>
  <si>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</si>
  <si>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</si>
  <si>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</si>
  <si>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</si>
  <si>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</si>
  <si>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</si>
  <si>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</si>
  <si>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</si>
  <si>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</si>
  <si>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</si>
  <si>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</si>
  <si>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</si>
  <si>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</si>
  <si>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</si>
  <si>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</si>
  <si>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</si>
  <si>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</si>
  <si>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</si>
  <si>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</si>
  <si>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</si>
  <si>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</si>
  <si>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</si>
  <si>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</si>
  <si>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</si>
  <si>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</si>
  <si>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</si>
  <si>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</si>
  <si>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</si>
  <si>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</si>
  <si>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</si>
  <si>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</si>
  <si>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</si>
  <si>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</si>
  <si>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</si>
  <si>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</si>
  <si>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</si>
  <si>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</si>
  <si>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</si>
  <si>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</si>
  <si>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</si>
  <si>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</si>
  <si>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</si>
  <si>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</si>
  <si>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</si>
  <si>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</si>
  <si>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</si>
  <si>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</si>
  <si>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</si>
  <si>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</si>
  <si>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</si>
  <si>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</si>
  <si>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</si>
  <si>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</si>
  <si>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</si>
  <si>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</si>
  <si>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大阪府大阪市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</si>
  <si>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</si>
  <si>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</si>
  <si>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</si>
  <si>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</si>
  <si>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</si>
  <si>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</si>
  <si>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</si>
  <si>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</si>
  <si>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</si>
  <si>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</si>
  <si>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</si>
  <si>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</si>
  <si>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</si>
  <si>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</si>
  <si>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</si>
  <si>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</si>
  <si>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</si>
  <si>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</si>
  <si>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</si>
  <si>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</si>
  <si>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</si>
  <si>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</si>
  <si>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</si>
  <si>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</si>
  <si>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</si>
  <si>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</si>
  <si>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</si>
  <si>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</si>
  <si>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</si>
  <si>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</si>
  <si>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</si>
  <si>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</si>
  <si>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</si>
  <si>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</si>
  <si>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</si>
  <si>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</si>
  <si>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</si>
  <si>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</si>
  <si>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</si>
  <si>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</si>
  <si>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</si>
  <si>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</si>
  <si>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</si>
  <si>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</si>
  <si>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</si>
  <si>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</si>
  <si>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</si>
  <si>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</si>
  <si>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</si>
  <si>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</si>
  <si>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</si>
  <si>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</si>
  <si>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</si>
  <si>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</si>
  <si>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</si>
  <si>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</si>
  <si>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</si>
  <si>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</si>
  <si>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</si>
  <si>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</si>
  <si>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</si>
  <si>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</si>
  <si>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</si>
  <si>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</si>
  <si>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</si>
  <si>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</si>
  <si>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</si>
  <si>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</si>
  <si>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</si>
  <si>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</si>
  <si>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</si>
  <si>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</si>
  <si>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</si>
  <si>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</si>
  <si>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</si>
  <si>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</si>
  <si>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</si>
  <si>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</si>
  <si>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</si>
  <si>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</si>
  <si>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</si>
  <si>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</si>
  <si>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</si>
  <si>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</si>
  <si>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</si>
  <si>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</si>
  <si>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</si>
  <si>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</si>
  <si>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</si>
  <si>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</si>
  <si>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</si>
  <si>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</si>
  <si>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</si>
  <si>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</si>
  <si>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</si>
  <si>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</si>
  <si>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</si>
  <si>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</si>
  <si>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</si>
  <si>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</si>
  <si>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</si>
  <si>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</si>
  <si>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</si>
  <si>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</si>
  <si>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</si>
  <si>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</si>
  <si>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</si>
  <si>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</si>
  <si>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</si>
  <si>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</si>
  <si>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</si>
  <si>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</si>
  <si>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</si>
  <si>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</si>
  <si>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</si>
  <si>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</si>
  <si>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宅地造成</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</si>
  <si>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</si>
  <si>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</si>
  <si>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</si>
  <si>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</si>
  <si>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</si>
  <si>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</si>
  <si>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</si>
  <si>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</si>
  <si>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</si>
  <si>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</si>
  <si>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</si>
  <si>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</si>
  <si>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</si>
  <si>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</si>
  <si>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</si>
  <si>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</si>
  <si>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</si>
  <si>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</si>
  <si>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</si>
  <si>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</si>
  <si>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</si>
  <si>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</si>
  <si>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</si>
  <si>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</si>
  <si>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</si>
  <si>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</si>
  <si>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</si>
  <si>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</si>
  <si>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</si>
  <si>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</si>
  <si>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</si>
  <si>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</si>
  <si>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</si>
  <si>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</si>
  <si>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大阪府大阪市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</si>
  <si>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</si>
  <si>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</si>
  <si>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</si>
  <si>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</si>
  <si>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</si>
  <si>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</si>
  <si>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</si>
  <si>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</si>
  <si>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</si>
  <si>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</si>
  <si>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</si>
  <si>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</si>
  <si>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</si>
  <si>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</si>
  <si>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</si>
  <si>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</si>
  <si>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</si>
  <si>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</si>
  <si>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</si>
  <si>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</si>
  <si>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母子父子寡婦福祉貸付資金会計</t>
    <phoneticPr fontId="5"/>
  </si>
  <si>
    <t>心身障害者扶養共済事業会計</t>
    <phoneticPr fontId="5"/>
  </si>
  <si>
    <t>-</t>
    <phoneticPr fontId="5"/>
  </si>
  <si>
    <t>公債費会計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</si>
  <si>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</si>
  <si>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</si>
  <si>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</si>
  <si>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</si>
  <si>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</si>
  <si>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</si>
  <si>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</si>
  <si>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</si>
  <si>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</si>
  <si>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</si>
  <si>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</si>
  <si>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</si>
  <si>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</si>
  <si>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</si>
  <si>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駐車場事業会計</t>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</si>
  <si>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</si>
  <si>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</si>
  <si>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</si>
  <si>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</si>
  <si>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</si>
  <si>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工業用水道事業会計</t>
    <phoneticPr fontId="5"/>
  </si>
  <si>
    <t>法適用企業</t>
    <phoneticPr fontId="5"/>
  </si>
  <si>
    <t>中央卸売市場事業会計</t>
    <phoneticPr fontId="5"/>
  </si>
  <si>
    <t>下水道事業会計</t>
    <phoneticPr fontId="5"/>
  </si>
  <si>
    <t>法適用企業</t>
    <phoneticPr fontId="5"/>
  </si>
  <si>
    <t>港営事業会計</t>
    <phoneticPr fontId="5"/>
  </si>
  <si>
    <t>食肉市場事業会計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</si>
  <si>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</si>
  <si>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</si>
  <si>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</si>
  <si>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</si>
  <si>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</si>
  <si>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</si>
  <si>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</si>
  <si>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</si>
  <si>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</si>
  <si>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</si>
  <si>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</si>
  <si>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</si>
  <si>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</si>
  <si>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</si>
  <si>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</si>
  <si>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</si>
  <si>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</si>
  <si>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</si>
  <si>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</si>
  <si>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</si>
  <si>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</si>
  <si>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</si>
  <si>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</si>
  <si>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</si>
  <si>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</si>
  <si>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</si>
  <si>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</si>
  <si>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</si>
  <si>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</si>
  <si>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</si>
  <si>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</si>
  <si>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</si>
  <si>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</si>
  <si>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</si>
  <si>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</si>
  <si>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</si>
  <si>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</si>
  <si>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</si>
  <si>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</si>
  <si>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</si>
  <si>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</si>
  <si>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</si>
  <si>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</si>
  <si>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</si>
  <si>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</si>
  <si>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</si>
  <si>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</si>
  <si>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</si>
  <si>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</si>
  <si>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</si>
  <si>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</si>
  <si>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</si>
  <si>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</si>
  <si>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</si>
  <si>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</si>
  <si>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</si>
  <si>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</si>
  <si>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</si>
  <si>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</si>
  <si>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</si>
  <si>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</si>
  <si>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</si>
  <si>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</si>
  <si>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</si>
  <si>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</si>
  <si>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</si>
  <si>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食肉市場事業会計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</si>
  <si>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</si>
  <si>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</si>
  <si>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</si>
  <si>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</si>
  <si>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</si>
  <si>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</si>
  <si>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</si>
  <si>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</si>
  <si>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</si>
  <si>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</si>
  <si>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</si>
  <si>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</si>
  <si>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</si>
  <si>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</si>
  <si>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</si>
  <si>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</si>
  <si>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</si>
  <si>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</si>
  <si>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</si>
  <si>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</si>
  <si>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</si>
  <si>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</si>
  <si>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</si>
  <si>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</si>
  <si>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</si>
  <si>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</si>
  <si>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</si>
  <si>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</si>
  <si>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</si>
  <si>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</si>
  <si>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</si>
  <si>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</si>
  <si>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</si>
  <si>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</si>
  <si>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</si>
  <si>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</si>
  <si>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</si>
  <si>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</si>
  <si>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</si>
  <si>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</si>
  <si>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</si>
  <si>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</si>
  <si>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</si>
  <si>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</si>
  <si>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</si>
  <si>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</si>
  <si>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</si>
  <si>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</si>
  <si>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</si>
  <si>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</si>
  <si>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</si>
  <si>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</si>
  <si>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</si>
  <si>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</si>
  <si>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</si>
  <si>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</si>
  <si>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</si>
  <si>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</si>
  <si>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</si>
  <si>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</si>
  <si>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</si>
  <si>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</si>
  <si>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</si>
  <si>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</si>
  <si>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</si>
  <si>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</si>
  <si>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</si>
  <si>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</si>
  <si>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</si>
  <si>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</si>
  <si>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</si>
  <si>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</si>
  <si>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</si>
  <si>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</si>
  <si>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</si>
  <si>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</si>
  <si>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</si>
  <si>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</si>
  <si>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</si>
  <si>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</si>
  <si>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</si>
  <si>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</si>
  <si>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</si>
  <si>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</si>
  <si>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</si>
  <si>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0.30</t>
  </si>
  <si>
    <t>下水道事業会計</t>
  </si>
  <si>
    <t>水道事業会計</t>
  </si>
  <si>
    <t>一般会計</t>
  </si>
  <si>
    <t>中央卸売市場事業会計</t>
  </si>
  <si>
    <t>工業用水道事業会計</t>
  </si>
  <si>
    <t>国民健康保険事業会計</t>
  </si>
  <si>
    <t>後期高齢者医療事業会計</t>
  </si>
  <si>
    <t>介護保険事業会計</t>
  </si>
  <si>
    <t>その他会計（赤字）</t>
  </si>
  <si>
    <t>その他会計（黒字）</t>
  </si>
  <si>
    <t>（百万円）</t>
    <phoneticPr fontId="5"/>
  </si>
  <si>
    <t>H30</t>
    <phoneticPr fontId="5"/>
  </si>
  <si>
    <t>R01</t>
    <phoneticPr fontId="5"/>
  </si>
  <si>
    <t>R02</t>
    <phoneticPr fontId="5"/>
  </si>
  <si>
    <t>R03</t>
    <phoneticPr fontId="5"/>
  </si>
  <si>
    <t>R04</t>
    <phoneticPr fontId="5"/>
  </si>
  <si>
    <t>教育振興基金</t>
    <rPh sb="0" eb="6">
      <t>キョウイクシンコウキキン</t>
    </rPh>
    <phoneticPr fontId="5"/>
  </si>
  <si>
    <t>交通政策基金</t>
    <rPh sb="0" eb="6">
      <t>コウツウセイサクキキン</t>
    </rPh>
    <phoneticPr fontId="5"/>
  </si>
  <si>
    <t>都市整備事業基金</t>
    <rPh sb="0" eb="4">
      <t>トシセイビ</t>
    </rPh>
    <rPh sb="4" eb="8">
      <t>ジギョウキキン</t>
    </rPh>
    <phoneticPr fontId="5"/>
  </si>
  <si>
    <t>土地区画整理事業基金</t>
    <rPh sb="0" eb="4">
      <t>トチクカク</t>
    </rPh>
    <rPh sb="4" eb="6">
      <t>セイリ</t>
    </rPh>
    <rPh sb="6" eb="8">
      <t>ジギョウ</t>
    </rPh>
    <rPh sb="8" eb="10">
      <t>キキン</t>
    </rPh>
    <phoneticPr fontId="5"/>
  </si>
  <si>
    <t>地域活性化事業基金</t>
    <rPh sb="0" eb="5">
      <t>チイキカッセイカ</t>
    </rPh>
    <rPh sb="5" eb="9">
      <t>ジギョウキキン</t>
    </rPh>
    <phoneticPr fontId="5"/>
  </si>
  <si>
    <t>関西広域連合</t>
    <rPh sb="0" eb="2">
      <t>カンサイ</t>
    </rPh>
    <rPh sb="2" eb="4">
      <t>コウイキ</t>
    </rPh>
    <rPh sb="4" eb="6">
      <t>レンゴウ</t>
    </rPh>
    <phoneticPr fontId="5"/>
  </si>
  <si>
    <t>大阪府後期高齢者医療広域連合（一般会計）</t>
  </si>
  <si>
    <t>大阪府後期高齢者医療広域連合（後期高齢者医療特別会計）</t>
  </si>
  <si>
    <t xml:space="preserve">淀川左岸水防事務組合  </t>
    <rPh sb="2" eb="3">
      <t>ヒダリ</t>
    </rPh>
    <phoneticPr fontId="5"/>
  </si>
  <si>
    <t>淀川右岸水防事務組合</t>
    <rPh sb="2" eb="3">
      <t>ミギ</t>
    </rPh>
    <phoneticPr fontId="5"/>
  </si>
  <si>
    <t>大和川右岸水防事務組合</t>
    <rPh sb="0" eb="3">
      <t>ヤマトガワ</t>
    </rPh>
    <rPh sb="3" eb="4">
      <t>ミギ</t>
    </rPh>
    <phoneticPr fontId="5"/>
  </si>
  <si>
    <t>大阪広域環境施設組合</t>
    <rPh sb="0" eb="2">
      <t>オオサカ</t>
    </rPh>
    <rPh sb="2" eb="4">
      <t>コウイキ</t>
    </rPh>
    <rPh sb="4" eb="6">
      <t>カンキョウ</t>
    </rPh>
    <rPh sb="6" eb="8">
      <t>シセツ</t>
    </rPh>
    <rPh sb="8" eb="10">
      <t>クミアイ</t>
    </rPh>
    <phoneticPr fontId="3"/>
  </si>
  <si>
    <t>大阪市高速電気軌道（株）</t>
  </si>
  <si>
    <t>（株）大阪メトロサービス</t>
  </si>
  <si>
    <t>大阪地下街（株）</t>
  </si>
  <si>
    <t>（株）大阪メトロアドエラ</t>
  </si>
  <si>
    <t>ＴＵＣＫＮＡＬ（株）</t>
    <rPh sb="8" eb="9">
      <t>カブ</t>
    </rPh>
    <phoneticPr fontId="2"/>
  </si>
  <si>
    <t>大阪メトロビジネスアソシエイト（株）</t>
    <rPh sb="0" eb="2">
      <t>オオサカ</t>
    </rPh>
    <rPh sb="16" eb="17">
      <t>カブ</t>
    </rPh>
    <phoneticPr fontId="2"/>
  </si>
  <si>
    <t>大阪シティバス（株）</t>
  </si>
  <si>
    <t>（公大）大阪</t>
    <rPh sb="1" eb="2">
      <t>オオヤケ</t>
    </rPh>
    <phoneticPr fontId="2"/>
  </si>
  <si>
    <t>（大）大阪</t>
  </si>
  <si>
    <t>（地独）大阪市博物館機構</t>
  </si>
  <si>
    <t>（地独）大阪産業技術研究所</t>
  </si>
  <si>
    <t>（株）大阪城ホール</t>
  </si>
  <si>
    <t>（株）大阪市開発公社</t>
  </si>
  <si>
    <t>（株）大阪鶴見フラワーセンター</t>
  </si>
  <si>
    <t>大阪市商業振興企画（株）</t>
  </si>
  <si>
    <t>（公財）大阪国際交流センター</t>
  </si>
  <si>
    <t>（公財）関西・大阪二十一世紀協会</t>
  </si>
  <si>
    <t>アジア太平洋トレードセンター（株）</t>
  </si>
  <si>
    <t>ｱｼﾞｱ太平洋トレードセンター（株）</t>
  </si>
  <si>
    <t>（一財）大阪市文化財協会</t>
  </si>
  <si>
    <t>（公財）大阪府暴力追放推進センター</t>
  </si>
  <si>
    <t>（一財）アジア・太平洋人権情報センター</t>
  </si>
  <si>
    <t>関西高速鉄道（株）</t>
    <rPh sb="0" eb="4">
      <t>カンサイ</t>
    </rPh>
    <rPh sb="4" eb="6">
      <t>テツドウ</t>
    </rPh>
    <rPh sb="7" eb="8">
      <t>カブ</t>
    </rPh>
    <phoneticPr fontId="2"/>
  </si>
  <si>
    <t>中之島高速鉄道（株）</t>
  </si>
  <si>
    <t>大阪外環状鉄道（株）</t>
  </si>
  <si>
    <t>西大阪高速鉄道（株）</t>
  </si>
  <si>
    <t>（株）湊町開発センター</t>
  </si>
  <si>
    <t>関西国際空港土地保有（株）</t>
    <rPh sb="0" eb="4">
      <t>カンサイコクサイ</t>
    </rPh>
    <rPh sb="4" eb="6">
      <t>クウコウ</t>
    </rPh>
    <rPh sb="6" eb="10">
      <t>トチホユウ</t>
    </rPh>
    <rPh sb="10" eb="13">
      <t>カブ</t>
    </rPh>
    <phoneticPr fontId="2"/>
  </si>
  <si>
    <t>（地独）大阪健康安全基盤研究所</t>
  </si>
  <si>
    <t>（地独）大阪市民病院機構</t>
  </si>
  <si>
    <t>（公財）大阪市救急医療事業団</t>
  </si>
  <si>
    <t>大阪市街地開発（株）</t>
  </si>
  <si>
    <t>大阪市住宅供給公社</t>
  </si>
  <si>
    <t>クリスタ長堀（株）</t>
  </si>
  <si>
    <t>クリアウォーターOSAKA（株）</t>
  </si>
  <si>
    <t>（地独）天王寺動物園</t>
    <rPh sb="1" eb="3">
      <t>チドク</t>
    </rPh>
    <rPh sb="4" eb="7">
      <t>テンノウジ</t>
    </rPh>
    <rPh sb="7" eb="10">
      <t>ドウブツエン</t>
    </rPh>
    <phoneticPr fontId="2"/>
  </si>
  <si>
    <t>大阪港埠頭（株）</t>
  </si>
  <si>
    <t>（株）大阪港トランスポートシステム</t>
  </si>
  <si>
    <t>阪神国際港湾（株）</t>
  </si>
  <si>
    <t>大阪港埠頭ターミナル（株）</t>
  </si>
  <si>
    <t>（株）大阪水道総合サービス</t>
  </si>
  <si>
    <t>（公財）大阪国際平和センター</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</si>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</sst>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A36E-41D8-BB65-73DB05F103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44777</c:v>
                </c:pt>
                <c:pt idx="1">
                  <c:v>57260</c:v>
                </c:pt>
                <c:pt idx="2">
                  <c:v>64777</c:v>
                </c:pt>
                <c:pt idx="3">
                  <c:v>78083</c:v>
                </c:pt>
                <c:pt idx="4">
                  <c:v>77868</c:v>
                </c:pt>
              </c:numCache>
            </c:numRef>
          </c:val>
          <c:smooth val="0"/>
          <c:extLst>
            <c:ext xmlns:c16="http://schemas.microsoft.com/office/drawing/2014/chart" uri="{C3380CC4-5D6E-409C-BE32-E72D297353CC}">
              <c16:uniqueId val="{00000001-A36E-41D8-BB65-73DB05F103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0.05</c:v>
                </c:pt>
                <c:pt idx="1">
                  <c:v>0.31</c:v>
                </c:pt>
                <c:pt idx="2">
                  <c:v>1.51</c:v>
                </c:pt>
                <c:pt idx="3">
                  <c:v>3.42</c:v>
                </c:pt>
                <c:pt idx="4">
                  <c:v>2.96</c:v>
                </c:pt>
              </c:numCache>
            </c:numRef>
          </c:val>
          <c:extLst>
            <c:ext xmlns:c16="http://schemas.microsoft.com/office/drawing/2014/chart" uri="{C3380CC4-5D6E-409C-BE32-E72D297353CC}">
              <c16:uniqueId val="{00000000-A5C8-45A0-8EC5-6678FE2DA7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18.829999999999998</c:v>
                </c:pt>
                <c:pt idx="1">
                  <c:v>18.97</c:v>
                </c:pt>
                <c:pt idx="2">
                  <c:v>19.239999999999998</c:v>
                </c:pt>
                <c:pt idx="3">
                  <c:v>23.65</c:v>
                </c:pt>
                <c:pt idx="4">
                  <c:v>28.12</c:v>
                </c:pt>
              </c:numCache>
            </c:numRef>
          </c:val>
          <c:extLst>
            <c:ext xmlns:c16="http://schemas.microsoft.com/office/drawing/2014/chart" uri="{C3380CC4-5D6E-409C-BE32-E72D297353CC}">
              <c16:uniqueId val="{00000001-A5C8-45A0-8EC5-6678FE2DA7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c:v>
                </c:pt>
                <c:pt idx="1">
                  <c:v>0.4</c:v>
                </c:pt>
                <c:pt idx="2">
                  <c:v>1.75</c:v>
                </c:pt>
                <c:pt idx="3">
                  <c:v>7.13</c:v>
                </c:pt>
                <c:pt idx="4">
                  <c:v>3.11</c:v>
                </c:pt>
              </c:numCache>
            </c:numRef>
          </c:val>
          <c:smooth val="0"/>
          <c:extLst>
            <c:ext xmlns:c16="http://schemas.microsoft.com/office/drawing/2014/chart" uri="{C3380CC4-5D6E-409C-BE32-E72D297353CC}">
              <c16:uniqueId val="{00000002-A5C8-45A0-8EC5-6678FE2DA7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0-3D9F-4D3E-AE95-FDD325D901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9F-4D3E-AE95-FDD325D90195}"/>
            </c:ext>
          </c:extLst>
        </c:ser>
        <c:ser>
          <c:idx val="2"/>
          <c:order val="2"/>
          <c:tx>
            <c:strRef>
              <c:f>データシート!$A$29</c:f>
              <c:strCache>
                <c:ptCount val="1"/>
                <c:pt idx="0">
                  <c:v>介護保険事業会計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0.48</c:v>
                </c:pt>
                <c:pt idx="2">
                  <c:v>#N/A</c:v>
                </c:pt>
                <c:pt idx="3">
                  <c:v>0.34</c:v>
                </c:pt>
                <c:pt idx="4">
                  <c:v>#N/A</c:v>
                </c:pt>
                <c:pt idx="5">
                  <c:v>0.44</c:v>
                </c:pt>
                <c:pt idx="6">
                  <c:v>#N/A</c:v>
                </c:pt>
                <c:pt idx="7">
                  <c:v>0.13</c:v>
                </c:pt>
                <c:pt idx="8">
                  <c:v>#N/A</c:v>
                </c:pt>
                <c:pt idx="9">
                  <c:v>0.06</c:v>
                </c:pt>
              </c:numCache>
            </c:numRef>
          </c:val>
          <c:extLst>
            <c:ext xmlns:c16="http://schemas.microsoft.com/office/drawing/2014/chart" uri="{C3380CC4-5D6E-409C-BE32-E72D297353CC}">
              <c16:uniqueId val="{00000002-3D9F-4D3E-AE95-FDD325D90195}"/>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0.17</c:v>
                </c:pt>
                <c:pt idx="2">
                  <c:v>#N/A</c:v>
                </c:pt>
                <c:pt idx="3">
                  <c:v>0.17</c:v>
                </c:pt>
                <c:pt idx="4">
                  <c:v>#N/A</c:v>
                </c:pt>
                <c:pt idx="5">
                  <c:v>0.18</c:v>
                </c:pt>
                <c:pt idx="6">
                  <c:v>#N/A</c:v>
                </c:pt>
                <c:pt idx="7">
                  <c:v>0.18</c:v>
                </c:pt>
                <c:pt idx="8">
                  <c:v>#N/A</c:v>
                </c:pt>
                <c:pt idx="9">
                  <c:v>0.3</c:v>
                </c:pt>
              </c:numCache>
            </c:numRef>
          </c:val>
          <c:extLst>
            <c:ext xmlns:c16="http://schemas.microsoft.com/office/drawing/2014/chart" uri="{C3380CC4-5D6E-409C-BE32-E72D297353CC}">
              <c16:uniqueId val="{00000003-3D9F-4D3E-AE95-FDD325D90195}"/>
            </c:ext>
          </c:extLst>
        </c:ser>
        <c:ser>
          <c:idx val="4"/>
          <c:order val="4"/>
          <c:tx>
            <c:strRef>
              <c:f>データシート!$A$31</c:f>
              <c:strCache>
                <c:ptCount val="1"/>
                <c:pt idx="0">
                  <c:v>国民健康保険事業会計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0.26</c:v>
                </c:pt>
                <c:pt idx="2">
                  <c:v>#N/A</c:v>
                </c:pt>
                <c:pt idx="3">
                  <c:v>0.19</c:v>
                </c:pt>
                <c:pt idx="4">
                  <c:v>#N/A</c:v>
                </c:pt>
                <c:pt idx="5">
                  <c:v>0.35</c:v>
                </c:pt>
                <c:pt idx="6">
                  <c:v>#N/A</c:v>
                </c:pt>
                <c:pt idx="7">
                  <c:v>0.26</c:v>
                </c:pt>
                <c:pt idx="8">
                  <c:v>#N/A</c:v>
                </c:pt>
                <c:pt idx="9">
                  <c:v>0.59</c:v>
                </c:pt>
              </c:numCache>
            </c:numRef>
          </c:val>
          <c:extLst>
            <c:ext xmlns:c16="http://schemas.microsoft.com/office/drawing/2014/chart" uri="{C3380CC4-5D6E-409C-BE32-E72D297353CC}">
              <c16:uniqueId val="{00000004-3D9F-4D3E-AE95-FDD325D90195}"/>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0.66</c:v>
                </c:pt>
                <c:pt idx="2">
                  <c:v>#N/A</c:v>
                </c:pt>
                <c:pt idx="3">
                  <c:v>0.69</c:v>
                </c:pt>
                <c:pt idx="4">
                  <c:v>#N/A</c:v>
                </c:pt>
                <c:pt idx="5">
                  <c:v>0.7</c:v>
                </c:pt>
                <c:pt idx="6">
                  <c:v>#N/A</c:v>
                </c:pt>
                <c:pt idx="7">
                  <c:v>0.7</c:v>
                </c:pt>
                <c:pt idx="8">
                  <c:v>#N/A</c:v>
                </c:pt>
                <c:pt idx="9">
                  <c:v>0.66</c:v>
                </c:pt>
              </c:numCache>
            </c:numRef>
          </c:val>
          <c:extLst>
            <c:ext xmlns:c16="http://schemas.microsoft.com/office/drawing/2014/chart" uri="{C3380CC4-5D6E-409C-BE32-E72D297353CC}">
              <c16:uniqueId val="{00000005-3D9F-4D3E-AE95-FDD325D90195}"/>
            </c:ext>
          </c:extLst>
        </c:ser>
        <c:ser>
          <c:idx val="6"/>
          <c:order val="6"/>
          <c:tx>
            <c:strRef>
              <c:f>データシート!$A$33</c:f>
              <c:strCache>
                <c:ptCount val="1"/>
                <c:pt idx="0">
                  <c:v>中央卸売市場事業会計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0.76</c:v>
                </c:pt>
                <c:pt idx="2">
                  <c:v>#N/A</c:v>
                </c:pt>
                <c:pt idx="3">
                  <c:v>0.97</c:v>
                </c:pt>
                <c:pt idx="4">
                  <c:v>#N/A</c:v>
                </c:pt>
                <c:pt idx="5">
                  <c:v>1.01</c:v>
                </c:pt>
                <c:pt idx="6">
                  <c:v>#N/A</c:v>
                </c:pt>
                <c:pt idx="7">
                  <c:v>1</c:v>
                </c:pt>
                <c:pt idx="8">
                  <c:v>#N/A</c:v>
                </c:pt>
                <c:pt idx="9">
                  <c:v>1.08</c:v>
                </c:pt>
              </c:numCache>
            </c:numRef>
          </c:val>
          <c:extLst>
            <c:ext xmlns:c16="http://schemas.microsoft.com/office/drawing/2014/chart" uri="{C3380CC4-5D6E-409C-BE32-E72D297353CC}">
              <c16:uniqueId val="{00000006-3D9F-4D3E-AE95-FDD325D9019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0.05</c:v>
                </c:pt>
                <c:pt idx="2">
                  <c:v>#N/A</c:v>
                </c:pt>
                <c:pt idx="3">
                  <c:v>0.31</c:v>
                </c:pt>
                <c:pt idx="4">
                  <c:v>#N/A</c:v>
                </c:pt>
                <c:pt idx="5">
                  <c:v>1.5</c:v>
                </c:pt>
                <c:pt idx="6">
                  <c:v>#N/A</c:v>
                </c:pt>
                <c:pt idx="7">
                  <c:v>3.42</c:v>
                </c:pt>
                <c:pt idx="8">
                  <c:v>#N/A</c:v>
                </c:pt>
                <c:pt idx="9">
                  <c:v>2.95</c:v>
                </c:pt>
              </c:numCache>
            </c:numRef>
          </c:val>
          <c:extLst>
            <c:ext xmlns:c16="http://schemas.microsoft.com/office/drawing/2014/chart" uri="{C3380CC4-5D6E-409C-BE32-E72D297353CC}">
              <c16:uniqueId val="{00000007-3D9F-4D3E-AE95-FDD325D9019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4.84</c:v>
                </c:pt>
                <c:pt idx="2">
                  <c:v>#N/A</c:v>
                </c:pt>
                <c:pt idx="3">
                  <c:v>4.51</c:v>
                </c:pt>
                <c:pt idx="4">
                  <c:v>#N/A</c:v>
                </c:pt>
                <c:pt idx="5">
                  <c:v>3.95</c:v>
                </c:pt>
                <c:pt idx="6">
                  <c:v>#N/A</c:v>
                </c:pt>
                <c:pt idx="7">
                  <c:v>3.33</c:v>
                </c:pt>
                <c:pt idx="8">
                  <c:v>#N/A</c:v>
                </c:pt>
                <c:pt idx="9">
                  <c:v>3.3</c:v>
                </c:pt>
              </c:numCache>
            </c:numRef>
          </c:val>
          <c:extLst>
            <c:ext xmlns:c16="http://schemas.microsoft.com/office/drawing/2014/chart" uri="{C3380CC4-5D6E-409C-BE32-E72D297353CC}">
              <c16:uniqueId val="{00000008-3D9F-4D3E-AE95-FDD325D90195}"/>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4.32</c:v>
                </c:pt>
                <c:pt idx="2">
                  <c:v>#N/A</c:v>
                </c:pt>
                <c:pt idx="3">
                  <c:v>4.67</c:v>
                </c:pt>
                <c:pt idx="4">
                  <c:v>#N/A</c:v>
                </c:pt>
                <c:pt idx="5">
                  <c:v>4.55</c:v>
                </c:pt>
                <c:pt idx="6">
                  <c:v>#N/A</c:v>
                </c:pt>
                <c:pt idx="7">
                  <c:v>4.4000000000000004</c:v>
                </c:pt>
                <c:pt idx="8">
                  <c:v>#N/A</c:v>
                </c:pt>
                <c:pt idx="9">
                  <c:v>4.4400000000000004</c:v>
                </c:pt>
              </c:numCache>
            </c:numRef>
          </c:val>
          <c:extLst>
            <c:ext xmlns:c16="http://schemas.microsoft.com/office/drawing/2014/chart" uri="{C3380CC4-5D6E-409C-BE32-E72D297353CC}">
              <c16:uniqueId val="{00000009-3D9F-4D3E-AE95-FDD325D9019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192279</c:v>
                </c:pt>
                <c:pt idx="5">
                  <c:v>188754</c:v>
                </c:pt>
                <c:pt idx="8">
                  <c:v>181883</c:v>
                </c:pt>
                <c:pt idx="11">
                  <c:v>179749</c:v>
                </c:pt>
                <c:pt idx="14">
                  <c:v>178722</c:v>
                </c:pt>
              </c:numCache>
            </c:numRef>
          </c:val>
          <c:extLst>
            <c:ext xmlns:c16="http://schemas.microsoft.com/office/drawing/2014/chart" uri="{C3380CC4-5D6E-409C-BE32-E72D297353CC}">
              <c16:uniqueId val="{00000000-7546-475A-94BF-6E1BE45CFD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46-475A-94BF-6E1BE45CFD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9777</c:v>
                </c:pt>
                <c:pt idx="3">
                  <c:v>10345</c:v>
                </c:pt>
                <c:pt idx="6">
                  <c:v>11126</c:v>
                </c:pt>
                <c:pt idx="9">
                  <c:v>11259</c:v>
                </c:pt>
                <c:pt idx="12">
                  <c:v>11286</c:v>
                </c:pt>
              </c:numCache>
            </c:numRef>
          </c:val>
          <c:extLst>
            <c:ext xmlns:c16="http://schemas.microsoft.com/office/drawing/2014/chart" uri="{C3380CC4-5D6E-409C-BE32-E72D297353CC}">
              <c16:uniqueId val="{00000002-7546-475A-94BF-6E1BE45CFD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944</c:v>
                </c:pt>
                <c:pt idx="3">
                  <c:v>844</c:v>
                </c:pt>
                <c:pt idx="6">
                  <c:v>644</c:v>
                </c:pt>
                <c:pt idx="9">
                  <c:v>600</c:v>
                </c:pt>
                <c:pt idx="12">
                  <c:v>359</c:v>
                </c:pt>
              </c:numCache>
            </c:numRef>
          </c:val>
          <c:extLst>
            <c:ext xmlns:c16="http://schemas.microsoft.com/office/drawing/2014/chart" uri="{C3380CC4-5D6E-409C-BE32-E72D297353CC}">
              <c16:uniqueId val="{00000003-7546-475A-94BF-6E1BE45CFD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24087</c:v>
                </c:pt>
                <c:pt idx="3">
                  <c:v>20839</c:v>
                </c:pt>
                <c:pt idx="6">
                  <c:v>20211</c:v>
                </c:pt>
                <c:pt idx="9">
                  <c:v>19394</c:v>
                </c:pt>
                <c:pt idx="12">
                  <c:v>18811</c:v>
                </c:pt>
              </c:numCache>
            </c:numRef>
          </c:val>
          <c:extLst>
            <c:ext xmlns:c16="http://schemas.microsoft.com/office/drawing/2014/chart" uri="{C3380CC4-5D6E-409C-BE32-E72D297353CC}">
              <c16:uniqueId val="{00000004-7546-475A-94BF-6E1BE45CFD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90622</c:v>
                </c:pt>
                <c:pt idx="3">
                  <c:v>85856</c:v>
                </c:pt>
                <c:pt idx="6">
                  <c:v>78418</c:v>
                </c:pt>
                <c:pt idx="9">
                  <c:v>73890</c:v>
                </c:pt>
                <c:pt idx="12">
                  <c:v>68476</c:v>
                </c:pt>
              </c:numCache>
            </c:numRef>
          </c:val>
          <c:extLst>
            <c:ext xmlns:c16="http://schemas.microsoft.com/office/drawing/2014/chart" uri="{C3380CC4-5D6E-409C-BE32-E72D297353CC}">
              <c16:uniqueId val="{00000005-7546-475A-94BF-6E1BE45CFD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46-475A-94BF-6E1BE45CFD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98356</c:v>
                </c:pt>
                <c:pt idx="3">
                  <c:v>87690</c:v>
                </c:pt>
                <c:pt idx="6">
                  <c:v>85236</c:v>
                </c:pt>
                <c:pt idx="9">
                  <c:v>85463</c:v>
                </c:pt>
                <c:pt idx="12">
                  <c:v>85586</c:v>
                </c:pt>
              </c:numCache>
            </c:numRef>
          </c:val>
          <c:extLst>
            <c:ext xmlns:c16="http://schemas.microsoft.com/office/drawing/2014/chart" uri="{C3380CC4-5D6E-409C-BE32-E72D297353CC}">
              <c16:uniqueId val="{00000007-7546-475A-94BF-6E1BE45CFDE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31507</c:v>
                </c:pt>
                <c:pt idx="2">
                  <c:v>#N/A</c:v>
                </c:pt>
                <c:pt idx="3">
                  <c:v>#N/A</c:v>
                </c:pt>
                <c:pt idx="4">
                  <c:v>16820</c:v>
                </c:pt>
                <c:pt idx="5">
                  <c:v>#N/A</c:v>
                </c:pt>
                <c:pt idx="6">
                  <c:v>#N/A</c:v>
                </c:pt>
                <c:pt idx="7">
                  <c:v>13752</c:v>
                </c:pt>
                <c:pt idx="8">
                  <c:v>#N/A</c:v>
                </c:pt>
                <c:pt idx="9">
                  <c:v>#N/A</c:v>
                </c:pt>
                <c:pt idx="10">
                  <c:v>10857</c:v>
                </c:pt>
                <c:pt idx="11">
                  <c:v>#N/A</c:v>
                </c:pt>
                <c:pt idx="12">
                  <c:v>#N/A</c:v>
                </c:pt>
                <c:pt idx="13">
                  <c:v>5796</c:v>
                </c:pt>
                <c:pt idx="14">
                  <c:v>#N/A</c:v>
                </c:pt>
              </c:numCache>
            </c:numRef>
          </c:val>
          <c:smooth val="0"/>
          <c:extLst>
            <c:ext xmlns:c16="http://schemas.microsoft.com/office/drawing/2014/chart" uri="{C3380CC4-5D6E-409C-BE32-E72D297353CC}">
              <c16:uniqueId val="{00000008-7546-475A-94BF-6E1BE45CFDE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1383105</c:v>
                </c:pt>
                <c:pt idx="5">
                  <c:v>1370027</c:v>
                </c:pt>
                <c:pt idx="8">
                  <c:v>1353105</c:v>
                </c:pt>
                <c:pt idx="11">
                  <c:v>1365738</c:v>
                </c:pt>
                <c:pt idx="14">
                  <c:v>1342444</c:v>
                </c:pt>
              </c:numCache>
            </c:numRef>
          </c:val>
          <c:extLst>
            <c:ext xmlns:c16="http://schemas.microsoft.com/office/drawing/2014/chart" uri="{C3380CC4-5D6E-409C-BE32-E72D297353CC}">
              <c16:uniqueId val="{00000000-E292-4397-9266-D29B10346B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775725</c:v>
                </c:pt>
                <c:pt idx="5">
                  <c:v>761513</c:v>
                </c:pt>
                <c:pt idx="8">
                  <c:v>786137</c:v>
                </c:pt>
                <c:pt idx="11">
                  <c:v>819578</c:v>
                </c:pt>
                <c:pt idx="14">
                  <c:v>855139</c:v>
                </c:pt>
              </c:numCache>
            </c:numRef>
          </c:val>
          <c:extLst>
            <c:ext xmlns:c16="http://schemas.microsoft.com/office/drawing/2014/chart" uri="{C3380CC4-5D6E-409C-BE32-E72D297353CC}">
              <c16:uniqueId val="{00000001-E292-4397-9266-D29B10346B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967903</c:v>
                </c:pt>
                <c:pt idx="5">
                  <c:v>966191</c:v>
                </c:pt>
                <c:pt idx="8">
                  <c:v>897658</c:v>
                </c:pt>
                <c:pt idx="11">
                  <c:v>908767</c:v>
                </c:pt>
                <c:pt idx="14">
                  <c:v>932391</c:v>
                </c:pt>
              </c:numCache>
            </c:numRef>
          </c:val>
          <c:extLst>
            <c:ext xmlns:c16="http://schemas.microsoft.com/office/drawing/2014/chart" uri="{C3380CC4-5D6E-409C-BE32-E72D297353CC}">
              <c16:uniqueId val="{00000002-E292-4397-9266-D29B10346B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92-4397-9266-D29B10346B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92-4397-9266-D29B10346B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29793</c:v>
                </c:pt>
                <c:pt idx="3">
                  <c:v>27323</c:v>
                </c:pt>
                <c:pt idx="6">
                  <c:v>25578</c:v>
                </c:pt>
                <c:pt idx="9">
                  <c:v>23832</c:v>
                </c:pt>
                <c:pt idx="12">
                  <c:v>22085</c:v>
                </c:pt>
              </c:numCache>
            </c:numRef>
          </c:val>
          <c:extLst>
            <c:ext xmlns:c16="http://schemas.microsoft.com/office/drawing/2014/chart" uri="{C3380CC4-5D6E-409C-BE32-E72D297353CC}">
              <c16:uniqueId val="{00000005-E292-4397-9266-D29B10346B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239730</c:v>
                </c:pt>
                <c:pt idx="3">
                  <c:v>234245</c:v>
                </c:pt>
                <c:pt idx="6">
                  <c:v>229242</c:v>
                </c:pt>
                <c:pt idx="9">
                  <c:v>216730</c:v>
                </c:pt>
                <c:pt idx="12">
                  <c:v>216488</c:v>
                </c:pt>
              </c:numCache>
            </c:numRef>
          </c:val>
          <c:extLst>
            <c:ext xmlns:c16="http://schemas.microsoft.com/office/drawing/2014/chart" uri="{C3380CC4-5D6E-409C-BE32-E72D297353CC}">
              <c16:uniqueId val="{00000006-E292-4397-9266-D29B10346B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8849</c:v>
                </c:pt>
                <c:pt idx="3">
                  <c:v>8091</c:v>
                </c:pt>
                <c:pt idx="6">
                  <c:v>8515</c:v>
                </c:pt>
                <c:pt idx="9">
                  <c:v>7959</c:v>
                </c:pt>
                <c:pt idx="12">
                  <c:v>8330</c:v>
                </c:pt>
              </c:numCache>
            </c:numRef>
          </c:val>
          <c:extLst>
            <c:ext xmlns:c16="http://schemas.microsoft.com/office/drawing/2014/chart" uri="{C3380CC4-5D6E-409C-BE32-E72D297353CC}">
              <c16:uniqueId val="{00000007-E292-4397-9266-D29B10346B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308783</c:v>
                </c:pt>
                <c:pt idx="3">
                  <c:v>289885</c:v>
                </c:pt>
                <c:pt idx="6">
                  <c:v>282245</c:v>
                </c:pt>
                <c:pt idx="9">
                  <c:v>280491</c:v>
                </c:pt>
                <c:pt idx="12">
                  <c:v>284093</c:v>
                </c:pt>
              </c:numCache>
            </c:numRef>
          </c:val>
          <c:extLst>
            <c:ext xmlns:c16="http://schemas.microsoft.com/office/drawing/2014/chart" uri="{C3380CC4-5D6E-409C-BE32-E72D297353CC}">
              <c16:uniqueId val="{00000008-E292-4397-9266-D29B10346B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99424</c:v>
                </c:pt>
                <c:pt idx="3">
                  <c:v>88277</c:v>
                </c:pt>
                <c:pt idx="6">
                  <c:v>77408</c:v>
                </c:pt>
                <c:pt idx="9">
                  <c:v>66268</c:v>
                </c:pt>
                <c:pt idx="12">
                  <c:v>55728</c:v>
                </c:pt>
              </c:numCache>
            </c:numRef>
          </c:val>
          <c:extLst>
            <c:ext xmlns:c16="http://schemas.microsoft.com/office/drawing/2014/chart" uri="{C3380CC4-5D6E-409C-BE32-E72D297353CC}">
              <c16:uniqueId val="{00000009-E292-4397-9266-D29B10346B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2785361</c:v>
                </c:pt>
                <c:pt idx="3">
                  <c:v>2625777</c:v>
                </c:pt>
                <c:pt idx="6">
                  <c:v>2454823</c:v>
                </c:pt>
                <c:pt idx="9">
                  <c:v>2360740</c:v>
                </c:pt>
                <c:pt idx="12">
                  <c:v>2235121</c:v>
                </c:pt>
              </c:numCache>
            </c:numRef>
          </c:val>
          <c:extLst>
            <c:ext xmlns:c16="http://schemas.microsoft.com/office/drawing/2014/chart" uri="{C3380CC4-5D6E-409C-BE32-E72D297353CC}">
              <c16:uniqueId val="{0000000A-E292-4397-9266-D29B10346B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345207</c:v>
                </c:pt>
                <c:pt idx="2">
                  <c:v>#N/A</c:v>
                </c:pt>
                <c:pt idx="3">
                  <c:v>#N/A</c:v>
                </c:pt>
                <c:pt idx="4">
                  <c:v>175868</c:v>
                </c:pt>
                <c:pt idx="5">
                  <c:v>#N/A</c:v>
                </c:pt>
                <c:pt idx="6">
                  <c:v>#N/A</c:v>
                </c:pt>
                <c:pt idx="7">
                  <c:v>40910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292-4397-9266-D29B10346B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166382</c:v>
                </c:pt>
                <c:pt idx="1">
                  <c:v>212731</c:v>
                </c:pt>
                <c:pt idx="2">
                  <c:v>245229</c:v>
                </c:pt>
              </c:numCache>
            </c:numRef>
          </c:val>
          <c:extLst>
            <c:ext xmlns:c16="http://schemas.microsoft.com/office/drawing/2014/chart" uri="{C3380CC4-5D6E-409C-BE32-E72D297353CC}">
              <c16:uniqueId val="{00000000-DEFE-4E74-98E3-FDE017E503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EFE-4E74-98E3-FDE017E503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64905</c:v>
                </c:pt>
                <c:pt idx="1">
                  <c:v>64328</c:v>
                </c:pt>
                <c:pt idx="2">
                  <c:v>64460</c:v>
                </c:pt>
              </c:numCache>
            </c:numRef>
          </c:val>
          <c:extLst>
            <c:ext xmlns:c16="http://schemas.microsoft.com/office/drawing/2014/chart" uri="{C3380CC4-5D6E-409C-BE32-E72D297353CC}">
              <c16:uniqueId val="{00000002-DEFE-4E74-98E3-FDE017E503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地方債残高の減少や地方債の平均利率の減による利子の減などにより毎年度着実に減少している。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本市ルールに則り、確実に積み立てており、積立不足はない。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この間の地方債残高の減少などにより、将来負担額が減少している。</a:t>
          </a:r>
        </a:p>
        <a:p>
          <a:r>
            <a:rPr kumimoji="1" lang="ja-JP" altLang="en-US" sz="1200">
              <a:latin typeface="ＭＳ ゴシック" pitchFamily="49" charset="-128"/>
              <a:ea typeface="ＭＳ ゴシック" pitchFamily="49" charset="-128"/>
            </a:rPr>
            <a:t>　その結果、令和３年度、令和４年度は充当可能財源等が将来負担額を上回り、マイナスとなっている。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大阪府大阪市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億円の増となったことなどによるものである。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経済事情の著しい変動等により財源が著しく不足する場合や、災害発生への対応など、財政上の備えとして引き続き適切に管理していく。なお、その他特定目的基金の教育振興基金においては、高度経済成長期に建設した学校校舎の老朽改築等の対策費が多額に見込まれるなど、計画的な残高管理が必要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教育振興基金　　　　：学校教育及び社会教育の振興を図る事業の資金に充てる。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交通政策基金　　　　：交通政策の推進を図る資金に充てる。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都市整備事業基金　　：都市施設の整備を目的とする事業を促進する経費に充てる。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土地区画整理事業基金：土地区画整理事業の各施行地区における事業の施工の費用、土地区画整理法第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条第１項の規定による仮清算金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の交付に要する費用、法第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条第１項の規定による清算金の交付に要する費用及び、清算金の交付のために起こ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した本市公債の償還の財源に充てる。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地域活性化事業基金　：モーターボート競走に係る勝舟投票券の場外発売場の所在地に属する区における地域の活性化を目的とする事業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の推進を図る資金に充てる。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社会福祉振興基金　　：あいりん貯蓄組合清算業務終了に伴う残余金など３億円を積み立てた結果、３億円の増となっている。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年日本国際博覧会大阪パビリオン基金：大阪パビリオンの整備及び運営に対する寄附金など３億円を積み立てた結果、３億円の増となっている。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都市整備事業基金　　：南海トラフ巨大地震に対する海岸堤防等の耐震対策などに充てるため５億円を取り崩した結果、５億円の減となっている。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教育振興基金については、高度経済成長期に建設した学校校舎の老朽改築等の対策費が多額に見込まれるなど、計画的な残高管理が必要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財政運営の透明性や財政規律を一層確保する観点から、年度間の財源調整状況をより明確化するため、平成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年度に基金を設置しており、令和４年度末の基金残高は、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令和４年度においては、令和３年度決算剰余金（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億円）等を積み立てたことなどにより、残高が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（仮称）区画整理記念会館整備事業への充当（取崩）などを予定している。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そのほか、経済事情の著しい変動等により財源が著しく不足する場合や、災害発生への対応など、財政上の備えとして引き続き適切に管理していく。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69A4D14-FF12-4F86-8D81-79F4130AFA97}"/>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1827FD3-72E1-46EC-BAC3-10B68EA88259}"/>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001A3D2-7FCA-4AE8-BA17-21D36DBCB68E}"/>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7AB592B-3B09-47FB-945C-7B293DB73242}"/>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FF1AAD6-F734-4427-A140-99BAEB517402}"/>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CB8DE54-73F7-4830-9139-E545E82ED134}"/>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1A715A5-22A5-438C-AB4E-DFFE0E6D947B}"/>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4543F07-824B-42CE-92E4-EE99DEABEAF0}"/>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6F30FC6-0EEE-453A-A2C4-A3AD44264B14}"/>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A49E4F9-3477-443C-9735-61C3631B79D7}"/>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2,741,587
2,589,027
225.33
1,938,280,969
1,906,782,922
25,772,960
872,042,473
1,628,134,338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B3EB737-FFF3-4B29-9F64-565BB3A80C33}"/>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C380FD7-1A79-4F29-AF95-93DF4E380B11}"/>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2084ECD-DC07-4196-955B-8A5FD829AB86}"/>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B825BA5-8A9E-403F-870A-33D4B4596032}"/>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DC60060-4F05-4F4A-9665-B51B6354B906}"/>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5FCD91B-5F70-4EBA-BB2F-06AC52152E21}"/>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A57F234-E456-4008-A8F0-6CC2CBB62B87}"/>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3F8DB5D-7456-4917-B9B8-B7198B072D97}"/>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7A11FE2-8C35-427A-AA8E-25A4D09712EE}"/>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E0334EA-E204-41C7-A2B3-95CDBA615D2B}"/>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581FE6C-27C2-4317-9D0A-53AA06D40835}"/>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7D1AD11-49BD-4FDD-8CBE-C350D26BA137}"/>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95FE0BB-7BF9-4367-8A7E-CAD9A0A339F6}"/>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157F083-22D8-4943-82F4-C4F568FA51A3}"/>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2FC2A19-0E01-4D67-A4F2-2139C616CACE}"/>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306A4E1-C67F-4778-99CD-CB51E5DB4607}"/>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685470E-9594-48C9-8F65-3FEA9B3ADA94}"/>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E49D49B-7342-4360-B34C-B60A97C4E553}"/>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C235D78-008A-4D74-BF9D-9F15070C86A3}"/>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56371D1-78A6-4803-9B73-F81C6B8F7ADA}"/>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5D34482-6E74-4935-A177-7BE04E1580D5}"/>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11AC84F-F11B-439D-914E-D55152B60F83}"/>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0BA369F-9979-463F-BBCE-67FDF7A44E9A}"/>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98EE890-CB8D-42E6-9C7F-EA6451273A83}"/>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A26C64D-1397-4E3B-AAAE-3D20A18C4D0C}"/>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9BA2F9B-5BD2-4641-9642-C293987E59BD}"/>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A3A8B7C-A937-4C50-81D8-16F8727ED41C}"/>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A13CF10-0001-4D3C-8C94-D7ED13BBA1E8}"/>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DBFD012-4972-4D4E-96AA-39755EF4795B}"/>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EA835CB-F4BD-4894-BCB0-2D3BA4AD5E6E}"/>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378C6F4-3195-4E24-8E65-C0E7BEB978A2}"/>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F938609-7432-449B-B47A-0846CDE98E24}"/>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2119945-D02A-4B4E-93BC-42F958748D4E}"/>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191358F-98E7-4BBB-A70D-B803943399E6}"/>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C54D17D-5B9E-4C1B-97DD-5990312445D3}"/>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99FB87B-1880-4BEF-AA68-137379387ACE}"/>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3CA6702-B26A-4CF8-B6D1-04A2A136EB81}"/>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本市の財政力指数は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と、他の政令市に比べ高い水準で推移しているが、地方交付税の交付団体であり、令和４年度は臨時財政対策債（</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）による補塡措置が講じられている。（発行可能額：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令和４年度の財政力指数は、固定資産税の増などにより基準財政収入額が増となっているものの、社会保障関係経費の増などにより基準財政需要額が増となったことから、前年度と同じ指数となっている。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）地方全体の財源不足に対処するため、特例的に発行する地方債であり、償還に</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要する費用は後年度の地方交付税算定における基準財政需要額に全額算入さ</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れる。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D3B2F85-CA1E-4382-AF8A-C80A301945CE}"/>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BF82B80-34C2-416B-9C31-7D97BCBB248D}"/>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75B6D1EE-E184-45B1-9216-E8EFB1AB4C6A}"/>
            </a:ext>
          </a:extLst>
        </xdr:cNvPr>
        <xdr:cNvCxnSpPr/>
      </xdr:nvCxnSpPr>
      <xdr:spPr>
        <a:xfrm>
          <a:off x="704850"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FD2BB705-2EA8-4F14-B00A-AD2BF4FF3B61}"/>
            </a:ext>
          </a:extLst>
        </xdr:cNvPr>
        <xdr:cNvSpPr txBox="1"/>
      </xdr:nvSpPr>
      <xdr:spPr>
        <a:xfrm>
          <a:off x="0"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686D69E8-D8C6-487A-B8DF-FE4DF8502A8D}"/>
            </a:ext>
          </a:extLst>
        </xdr:cNvPr>
        <xdr:cNvCxnSpPr/>
      </xdr:nvCxnSpPr>
      <xdr:spPr>
        <a:xfrm>
          <a:off x="704850"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3686FCB5-6601-415D-97F6-8C26D5B0C048}"/>
            </a:ext>
          </a:extLst>
        </xdr:cNvPr>
        <xdr:cNvSpPr txBox="1"/>
      </xdr:nvSpPr>
      <xdr:spPr>
        <a:xfrm>
          <a:off x="0"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4A0D6308-66FF-4DB7-BDAF-9F7DD2866025}"/>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10D480B6-EB95-41F1-A1CC-6BFCBB4F331B}"/>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BA7AF46D-35B1-4946-A641-794884F312F5}"/>
            </a:ext>
          </a:extLst>
        </xdr:cNvPr>
        <xdr:cNvCxnSpPr/>
      </xdr:nvCxnSpPr>
      <xdr:spPr>
        <a:xfrm>
          <a:off x="704850"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1406E44-CE58-4E1F-903A-395E77A6B46D}"/>
            </a:ext>
          </a:extLst>
        </xdr:cNvPr>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4FD82BF4-C9E5-492F-B69A-28A2BF2EE944}"/>
            </a:ext>
          </a:extLst>
        </xdr:cNvPr>
        <xdr:cNvCxnSpPr/>
      </xdr:nvCxnSpPr>
      <xdr:spPr>
        <a:xfrm>
          <a:off x="704850"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C776ECD-629F-403C-9C25-39AD4E774629}"/>
            </a:ext>
          </a:extLst>
        </xdr:cNvPr>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13722A48-76FF-477C-A78B-670C4F5C373A}"/>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4B8FC69F-8BC7-4F19-9895-B63D8CC7BDFF}"/>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E6630DE9-A217-4280-A470-1C43C25E8632}"/>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A508BE00-3BAB-4116-A456-26BFD4D5CE00}"/>
            </a:ext>
          </a:extLst>
        </xdr:cNvPr>
        <xdr:cNvCxnSpPr/>
      </xdr:nvCxnSpPr>
      <xdr:spPr>
        <a:xfrm flipV="1">
          <a:off x="4514850" y="5770033"/>
          <a:ext cx="0" cy="1362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DD3F1271-FDCE-490E-8ADE-DD390AC7995D}"/>
            </a:ext>
          </a:extLst>
        </xdr:cNvPr>
        <xdr:cNvSpPr txBox="1"/>
      </xdr:nvSpPr>
      <xdr:spPr>
        <a:xfrm>
          <a:off x="4581525"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F2B1C5E0-B715-4897-87BD-274190683A40}"/>
            </a:ext>
          </a:extLst>
        </xdr:cNvPr>
        <xdr:cNvCxnSpPr/>
      </xdr:nvCxnSpPr>
      <xdr:spPr>
        <a:xfrm>
          <a:off x="4429125" y="713210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A09B3572-7CD7-497F-9666-F2AF0665C779}"/>
            </a:ext>
          </a:extLst>
        </xdr:cNvPr>
        <xdr:cNvSpPr txBox="1"/>
      </xdr:nvSpPr>
      <xdr:spPr>
        <a:xfrm>
          <a:off x="4581525" y="551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E06DCA1F-4117-4EC1-BD07-4357EDC1B254}"/>
            </a:ext>
          </a:extLst>
        </xdr:cNvPr>
        <xdr:cNvCxnSpPr/>
      </xdr:nvCxnSpPr>
      <xdr:spPr>
        <a:xfrm>
          <a:off x="4429125" y="577003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37</xdr:row>
      <xdr:rowOff>158750</xdr:rowOff>
    </xdr:to>
    <xdr:cxnSp macro="">
      <xdr:nvCxnSpPr>
        <xdr:cNvPr id="69" name="直線コネクタ 68">
          <a:extLst>
            <a:ext uri="{FF2B5EF4-FFF2-40B4-BE49-F238E27FC236}">
              <a16:creationId xmlns:a16="http://schemas.microsoft.com/office/drawing/2014/main" id="{AD945A74-F39D-45EE-BAFD-C0EAD4EAE6C3}"/>
            </a:ext>
          </a:extLst>
        </xdr:cNvPr>
        <xdr:cNvCxnSpPr/>
      </xdr:nvCxnSpPr>
      <xdr:spPr>
        <a:xfrm>
          <a:off x="3752850" y="61531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a:extLst>
            <a:ext uri="{FF2B5EF4-FFF2-40B4-BE49-F238E27FC236}">
              <a16:creationId xmlns:a16="http://schemas.microsoft.com/office/drawing/2014/main" id="{DFEFF12B-6725-4E0B-8728-676DB7E99ECF}"/>
            </a:ext>
          </a:extLst>
        </xdr:cNvPr>
        <xdr:cNvSpPr txBox="1"/>
      </xdr:nvSpPr>
      <xdr:spPr>
        <a:xfrm>
          <a:off x="4581525" y="6373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E8EBA3F7-654B-4E86-9D0E-88C8259C4AC6}"/>
            </a:ext>
          </a:extLst>
        </xdr:cNvPr>
        <xdr:cNvSpPr/>
      </xdr:nvSpPr>
      <xdr:spPr>
        <a:xfrm>
          <a:off x="4467225" y="639868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78317</xdr:rowOff>
    </xdr:from>
    <xdr:to>
      <xdr:col>19</xdr:col>
      <xdr:colOff>133350</xdr:colOff>
      <xdr:row>37</xdr:row>
      <xdr:rowOff>158750</xdr:rowOff>
    </xdr:to>
    <xdr:cxnSp macro="">
      <xdr:nvCxnSpPr>
        <xdr:cNvPr id="72" name="直線コネクタ 71">
          <a:extLst>
            <a:ext uri="{FF2B5EF4-FFF2-40B4-BE49-F238E27FC236}">
              <a16:creationId xmlns:a16="http://schemas.microsoft.com/office/drawing/2014/main" id="{CE71F0E8-4C63-41F5-8FA6-DAAB380A3A81}"/>
            </a:ext>
          </a:extLst>
        </xdr:cNvPr>
        <xdr:cNvCxnSpPr/>
      </xdr:nvCxnSpPr>
      <xdr:spPr>
        <a:xfrm>
          <a:off x="2943225" y="6069542"/>
          <a:ext cx="809625" cy="8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a:extLst>
            <a:ext uri="{FF2B5EF4-FFF2-40B4-BE49-F238E27FC236}">
              <a16:creationId xmlns:a16="http://schemas.microsoft.com/office/drawing/2014/main" id="{BE22F753-04F4-46D1-BA5A-E29E40EE2919}"/>
            </a:ext>
          </a:extLst>
        </xdr:cNvPr>
        <xdr:cNvSpPr/>
      </xdr:nvSpPr>
      <xdr:spPr>
        <a:xfrm>
          <a:off x="3705225" y="639868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1710</xdr:rowOff>
    </xdr:from>
    <xdr:ext cx="736600" cy="259045"/>
    <xdr:sp macro="" textlink="">
      <xdr:nvSpPr>
        <xdr:cNvPr id="74" name="テキスト ボックス 73">
          <a:extLst>
            <a:ext uri="{FF2B5EF4-FFF2-40B4-BE49-F238E27FC236}">
              <a16:creationId xmlns:a16="http://schemas.microsoft.com/office/drawing/2014/main" id="{754323D6-B2A6-451E-A94D-0951B59D19A0}"/>
            </a:ext>
          </a:extLst>
        </xdr:cNvPr>
        <xdr:cNvSpPr txBox="1"/>
      </xdr:nvSpPr>
      <xdr:spPr>
        <a:xfrm>
          <a:off x="3409950" y="6478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78317</xdr:rowOff>
    </xdr:from>
    <xdr:to>
      <xdr:col>15</xdr:col>
      <xdr:colOff>82550</xdr:colOff>
      <xdr:row>37</xdr:row>
      <xdr:rowOff>158750</xdr:rowOff>
    </xdr:to>
    <xdr:cxnSp macro="">
      <xdr:nvCxnSpPr>
        <xdr:cNvPr id="75" name="直線コネクタ 74">
          <a:extLst>
            <a:ext uri="{FF2B5EF4-FFF2-40B4-BE49-F238E27FC236}">
              <a16:creationId xmlns:a16="http://schemas.microsoft.com/office/drawing/2014/main" id="{A9C6FDD5-71CB-4730-927E-1268A8719F26}"/>
            </a:ext>
          </a:extLst>
        </xdr:cNvPr>
        <xdr:cNvCxnSpPr/>
      </xdr:nvCxnSpPr>
      <xdr:spPr>
        <a:xfrm flipV="1">
          <a:off x="2124075" y="6069542"/>
          <a:ext cx="819150" cy="8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8D99DBCC-2E56-43B1-A244-947BF4AA5ED4}"/>
            </a:ext>
          </a:extLst>
        </xdr:cNvPr>
        <xdr:cNvSpPr/>
      </xdr:nvSpPr>
      <xdr:spPr>
        <a:xfrm>
          <a:off x="2886075"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a:extLst>
            <a:ext uri="{FF2B5EF4-FFF2-40B4-BE49-F238E27FC236}">
              <a16:creationId xmlns:a16="http://schemas.microsoft.com/office/drawing/2014/main" id="{E242DC57-706B-4677-A71E-8AB4093E95DA}"/>
            </a:ext>
          </a:extLst>
        </xdr:cNvPr>
        <xdr:cNvSpPr txBox="1"/>
      </xdr:nvSpPr>
      <xdr:spPr>
        <a:xfrm>
          <a:off x="2600325" y="640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118533</xdr:rowOff>
    </xdr:from>
    <xdr:to>
      <xdr:col>11</xdr:col>
      <xdr:colOff>31750</xdr:colOff>
      <xdr:row>37</xdr:row>
      <xdr:rowOff>158750</xdr:rowOff>
    </xdr:to>
    <xdr:cxnSp macro="">
      <xdr:nvCxnSpPr>
        <xdr:cNvPr id="78" name="直線コネクタ 77">
          <a:extLst>
            <a:ext uri="{FF2B5EF4-FFF2-40B4-BE49-F238E27FC236}">
              <a16:creationId xmlns:a16="http://schemas.microsoft.com/office/drawing/2014/main" id="{3A6FFFD5-3C26-4C28-96A7-C2DE80C99430}"/>
            </a:ext>
          </a:extLst>
        </xdr:cNvPr>
        <xdr:cNvCxnSpPr/>
      </xdr:nvCxnSpPr>
      <xdr:spPr>
        <a:xfrm>
          <a:off x="1333500" y="6112933"/>
          <a:ext cx="790575"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25884B98-C6F8-4D56-8C9F-898F5660DD3B}"/>
            </a:ext>
          </a:extLst>
        </xdr:cNvPr>
        <xdr:cNvSpPr/>
      </xdr:nvSpPr>
      <xdr:spPr>
        <a:xfrm>
          <a:off x="2095500" y="6324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a:extLst>
            <a:ext uri="{FF2B5EF4-FFF2-40B4-BE49-F238E27FC236}">
              <a16:creationId xmlns:a16="http://schemas.microsoft.com/office/drawing/2014/main" id="{FE699A09-3F17-4848-9F90-6A178371493C}"/>
            </a:ext>
          </a:extLst>
        </xdr:cNvPr>
        <xdr:cNvSpPr txBox="1"/>
      </xdr:nvSpPr>
      <xdr:spPr>
        <a:xfrm>
          <a:off x="1781175" y="640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a:extLst>
            <a:ext uri="{FF2B5EF4-FFF2-40B4-BE49-F238E27FC236}">
              <a16:creationId xmlns:a16="http://schemas.microsoft.com/office/drawing/2014/main" id="{98EC41CE-2ED0-4680-A939-058902C12023}"/>
            </a:ext>
          </a:extLst>
        </xdr:cNvPr>
        <xdr:cNvSpPr/>
      </xdr:nvSpPr>
      <xdr:spPr>
        <a:xfrm>
          <a:off x="1285875" y="63246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92727</xdr:rowOff>
    </xdr:from>
    <xdr:ext cx="762000" cy="259045"/>
    <xdr:sp macro="" textlink="">
      <xdr:nvSpPr>
        <xdr:cNvPr id="82" name="テキスト ボックス 81">
          <a:extLst>
            <a:ext uri="{FF2B5EF4-FFF2-40B4-BE49-F238E27FC236}">
              <a16:creationId xmlns:a16="http://schemas.microsoft.com/office/drawing/2014/main" id="{D6359FEC-2EA6-41ED-BBEF-89A6DD61B2D0}"/>
            </a:ext>
          </a:extLst>
        </xdr:cNvPr>
        <xdr:cNvSpPr txBox="1"/>
      </xdr:nvSpPr>
      <xdr:spPr>
        <a:xfrm>
          <a:off x="971550" y="640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AC9F354-A57C-445F-9228-05B4671BF0F5}"/>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335E353-A711-45E0-A886-5A8076629176}"/>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24D28AE-AFD7-45E1-8085-5E52C5CBF73D}"/>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9102304-B222-4B30-AD16-FEC704201F41}"/>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10381B1-4F1D-44CC-AF6C-0238E479C782}"/>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a:extLst>
            <a:ext uri="{FF2B5EF4-FFF2-40B4-BE49-F238E27FC236}">
              <a16:creationId xmlns:a16="http://schemas.microsoft.com/office/drawing/2014/main" id="{770B055D-624C-46BF-BC9F-9C782E6BD94B}"/>
            </a:ext>
          </a:extLst>
        </xdr:cNvPr>
        <xdr:cNvSpPr/>
      </xdr:nvSpPr>
      <xdr:spPr>
        <a:xfrm>
          <a:off x="4467225" y="6096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124477</xdr:rowOff>
    </xdr:from>
    <xdr:ext cx="762000" cy="259045"/>
    <xdr:sp macro="" textlink="">
      <xdr:nvSpPr>
        <xdr:cNvPr id="89" name="財政力該当値テキスト">
          <a:extLst>
            <a:ext uri="{FF2B5EF4-FFF2-40B4-BE49-F238E27FC236}">
              <a16:creationId xmlns:a16="http://schemas.microsoft.com/office/drawing/2014/main" id="{E4B0153E-E35E-40A0-8267-CEA8B13D5CA2}"/>
            </a:ext>
          </a:extLst>
        </xdr:cNvPr>
        <xdr:cNvSpPr txBox="1"/>
      </xdr:nvSpPr>
      <xdr:spPr>
        <a:xfrm>
          <a:off x="4581525" y="595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107950</xdr:rowOff>
    </xdr:from>
    <xdr:to>
      <xdr:col>19</xdr:col>
      <xdr:colOff>184150</xdr:colOff>
      <xdr:row>38</xdr:row>
      <xdr:rowOff>38100</xdr:rowOff>
    </xdr:to>
    <xdr:sp macro="" textlink="">
      <xdr:nvSpPr>
        <xdr:cNvPr id="90" name="楕円 89">
          <a:extLst>
            <a:ext uri="{FF2B5EF4-FFF2-40B4-BE49-F238E27FC236}">
              <a16:creationId xmlns:a16="http://schemas.microsoft.com/office/drawing/2014/main" id="{06BC8685-47A6-474A-BD45-4D11C11B708E}"/>
            </a:ext>
          </a:extLst>
        </xdr:cNvPr>
        <xdr:cNvSpPr/>
      </xdr:nvSpPr>
      <xdr:spPr>
        <a:xfrm>
          <a:off x="3705225" y="6096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48277</xdr:rowOff>
    </xdr:from>
    <xdr:ext cx="736600" cy="259045"/>
    <xdr:sp macro="" textlink="">
      <xdr:nvSpPr>
        <xdr:cNvPr id="91" name="テキスト ボックス 90">
          <a:extLst>
            <a:ext uri="{FF2B5EF4-FFF2-40B4-BE49-F238E27FC236}">
              <a16:creationId xmlns:a16="http://schemas.microsoft.com/office/drawing/2014/main" id="{BA95E684-7E8D-4872-8CA8-F3B271D50816}"/>
            </a:ext>
          </a:extLst>
        </xdr:cNvPr>
        <xdr:cNvSpPr txBox="1"/>
      </xdr:nvSpPr>
      <xdr:spPr>
        <a:xfrm>
          <a:off x="3409950" y="5874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27517</xdr:rowOff>
    </xdr:from>
    <xdr:to>
      <xdr:col>15</xdr:col>
      <xdr:colOff>133350</xdr:colOff>
      <xdr:row>37</xdr:row>
      <xdr:rowOff>129117</xdr:rowOff>
    </xdr:to>
    <xdr:sp macro="" textlink="">
      <xdr:nvSpPr>
        <xdr:cNvPr id="92" name="楕円 91">
          <a:extLst>
            <a:ext uri="{FF2B5EF4-FFF2-40B4-BE49-F238E27FC236}">
              <a16:creationId xmlns:a16="http://schemas.microsoft.com/office/drawing/2014/main" id="{C993BF5F-E94F-41C0-9F12-FC0F22B53D20}"/>
            </a:ext>
          </a:extLst>
        </xdr:cNvPr>
        <xdr:cNvSpPr/>
      </xdr:nvSpPr>
      <xdr:spPr>
        <a:xfrm>
          <a:off x="2886075" y="602191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139294</xdr:rowOff>
    </xdr:from>
    <xdr:ext cx="762000" cy="259045"/>
    <xdr:sp macro="" textlink="">
      <xdr:nvSpPr>
        <xdr:cNvPr id="93" name="テキスト ボックス 92">
          <a:extLst>
            <a:ext uri="{FF2B5EF4-FFF2-40B4-BE49-F238E27FC236}">
              <a16:creationId xmlns:a16="http://schemas.microsoft.com/office/drawing/2014/main" id="{D46B24E8-4ADF-44C9-AB3A-E0AB9BEA6389}"/>
            </a:ext>
          </a:extLst>
        </xdr:cNvPr>
        <xdr:cNvSpPr txBox="1"/>
      </xdr:nvSpPr>
      <xdr:spPr>
        <a:xfrm>
          <a:off x="2600325" y="580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107950</xdr:rowOff>
    </xdr:from>
    <xdr:to>
      <xdr:col>11</xdr:col>
      <xdr:colOff>82550</xdr:colOff>
      <xdr:row>38</xdr:row>
      <xdr:rowOff>38100</xdr:rowOff>
    </xdr:to>
    <xdr:sp macro="" textlink="">
      <xdr:nvSpPr>
        <xdr:cNvPr id="94" name="楕円 93">
          <a:extLst>
            <a:ext uri="{FF2B5EF4-FFF2-40B4-BE49-F238E27FC236}">
              <a16:creationId xmlns:a16="http://schemas.microsoft.com/office/drawing/2014/main" id="{1E61F093-0CE1-4352-BBDF-5391B76276AA}"/>
            </a:ext>
          </a:extLst>
        </xdr:cNvPr>
        <xdr:cNvSpPr/>
      </xdr:nvSpPr>
      <xdr:spPr>
        <a:xfrm>
          <a:off x="2095500" y="60960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48277</xdr:rowOff>
    </xdr:from>
    <xdr:ext cx="762000" cy="259045"/>
    <xdr:sp macro="" textlink="">
      <xdr:nvSpPr>
        <xdr:cNvPr id="95" name="テキスト ボックス 94">
          <a:extLst>
            <a:ext uri="{FF2B5EF4-FFF2-40B4-BE49-F238E27FC236}">
              <a16:creationId xmlns:a16="http://schemas.microsoft.com/office/drawing/2014/main" id="{A5A88CCA-7C6C-43A3-A822-3895E0AB44CD}"/>
            </a:ext>
          </a:extLst>
        </xdr:cNvPr>
        <xdr:cNvSpPr txBox="1"/>
      </xdr:nvSpPr>
      <xdr:spPr>
        <a:xfrm>
          <a:off x="1781175" y="58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67733</xdr:rowOff>
    </xdr:from>
    <xdr:to>
      <xdr:col>7</xdr:col>
      <xdr:colOff>31750</xdr:colOff>
      <xdr:row>37</xdr:row>
      <xdr:rowOff>169334</xdr:rowOff>
    </xdr:to>
    <xdr:sp macro="" textlink="">
      <xdr:nvSpPr>
        <xdr:cNvPr id="96" name="楕円 95">
          <a:extLst>
            <a:ext uri="{FF2B5EF4-FFF2-40B4-BE49-F238E27FC236}">
              <a16:creationId xmlns:a16="http://schemas.microsoft.com/office/drawing/2014/main" id="{DEAF9E99-5F84-4F32-942C-BBE4CA5C96C0}"/>
            </a:ext>
          </a:extLst>
        </xdr:cNvPr>
        <xdr:cNvSpPr/>
      </xdr:nvSpPr>
      <xdr:spPr>
        <a:xfrm>
          <a:off x="1285875" y="6055783"/>
          <a:ext cx="762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8060</xdr:rowOff>
    </xdr:from>
    <xdr:ext cx="762000" cy="259045"/>
    <xdr:sp macro="" textlink="">
      <xdr:nvSpPr>
        <xdr:cNvPr id="97" name="テキスト ボックス 96">
          <a:extLst>
            <a:ext uri="{FF2B5EF4-FFF2-40B4-BE49-F238E27FC236}">
              <a16:creationId xmlns:a16="http://schemas.microsoft.com/office/drawing/2014/main" id="{E79B1B4F-64CA-49AC-A54F-F8641B93C213}"/>
            </a:ext>
          </a:extLst>
        </xdr:cNvPr>
        <xdr:cNvSpPr txBox="1"/>
      </xdr:nvSpPr>
      <xdr:spPr>
        <a:xfrm>
          <a:off x="971550" y="584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62B269D4-E92A-4B70-803B-ABA0F3434430}"/>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149776F6-F071-489E-B02F-223DC164F0F6}"/>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74A24BCC-AC12-4727-AF8A-D7673DA3ED4F}"/>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7DDAF133-CCFD-4990-93BD-857586DEFAAA}"/>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5394B209-3252-4058-B3AC-75C3533EE2BD}"/>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D5C4AF06-E3B3-481D-9440-C9B11D8FB351}"/>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979921AF-DE85-4162-9046-92B477C01271}"/>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FAD49002-A571-446E-8725-FA2218158D27}"/>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88FB82A5-99CA-4A4A-BE9C-60D72AC97E49}"/>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99F91BCB-5F53-4F64-AD98-E4A246A1A0FA}"/>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4CBFD320-2CBE-42DD-853D-8B5A76DF2C7A}"/>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ADDF3893-A9DC-494A-9C3D-88CFA345FE81}"/>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547DAE8-4FD6-4D79-BBF7-FE5F66F3EB0B}"/>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地方税が増加したものの、地方交付税・臨時財政対策債などの経常一般財源の大幅な減に加え、障がい者自立支援給付費などの経常的な扶助費が増となったことなどにより、前年度決算と比較して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ポイント悪化したが、引き続き類似団体内平均を大きく下回っている。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296C0E93-238A-4A18-AF37-5FF6C7DB8CCB}"/>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19F76D99-0128-48B1-922D-3E4491C90CEB}"/>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743F85BC-3552-413B-B73E-8DED140AD28D}"/>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D107A0C2-EEB8-4DAC-9B44-88279991E563}"/>
            </a:ext>
          </a:extLst>
        </xdr:cNvPr>
        <xdr:cNvCxnSpPr/>
      </xdr:nvCxnSpPr>
      <xdr:spPr>
        <a:xfrm>
          <a:off x="704850"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2D8DD2A1-D35A-4794-B10E-AB4C63BF5185}"/>
            </a:ext>
          </a:extLst>
        </xdr:cNvPr>
        <xdr:cNvSpPr txBox="1"/>
      </xdr:nvSpPr>
      <xdr:spPr>
        <a:xfrm>
          <a:off x="0"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102DA0C0-4598-4D50-9D7D-5C22C048FED9}"/>
            </a:ext>
          </a:extLst>
        </xdr:cNvPr>
        <xdr:cNvCxnSpPr/>
      </xdr:nvCxnSpPr>
      <xdr:spPr>
        <a:xfrm>
          <a:off x="704850"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4B297B65-537F-425A-B5AE-BE9E33CB98DB}"/>
            </a:ext>
          </a:extLst>
        </xdr:cNvPr>
        <xdr:cNvSpPr txBox="1"/>
      </xdr:nvSpPr>
      <xdr:spPr>
        <a:xfrm>
          <a:off x="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5D2AA593-1196-4FD4-9C9F-117D4504AC64}"/>
            </a:ext>
          </a:extLst>
        </xdr:cNvPr>
        <xdr:cNvCxnSpPr/>
      </xdr:nvCxnSpPr>
      <xdr:spPr>
        <a:xfrm>
          <a:off x="704850"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3CC06EBA-ACBD-440B-9899-BF9EAEFEC86D}"/>
            </a:ext>
          </a:extLst>
        </xdr:cNvPr>
        <xdr:cNvSpPr txBox="1"/>
      </xdr:nvSpPr>
      <xdr:spPr>
        <a:xfrm>
          <a:off x="0"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768EF397-8761-4266-AFBB-752A01A712CC}"/>
            </a:ext>
          </a:extLst>
        </xdr:cNvPr>
        <xdr:cNvCxnSpPr/>
      </xdr:nvCxnSpPr>
      <xdr:spPr>
        <a:xfrm>
          <a:off x="704850"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9752B956-535C-4E62-8A18-57246F0BDDAC}"/>
            </a:ext>
          </a:extLst>
        </xdr:cNvPr>
        <xdr:cNvSpPr txBox="1"/>
      </xdr:nvSpPr>
      <xdr:spPr>
        <a:xfrm>
          <a:off x="0"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DC5BC0D4-231C-4DC7-829A-15556CF7E487}"/>
            </a:ext>
          </a:extLst>
        </xdr:cNvPr>
        <xdr:cNvCxnSpPr/>
      </xdr:nvCxnSpPr>
      <xdr:spPr>
        <a:xfrm>
          <a:off x="704850"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5C144469-DA7C-45BD-BD00-3AC6D70195B5}"/>
            </a:ext>
          </a:extLst>
        </xdr:cNvPr>
        <xdr:cNvSpPr txBox="1"/>
      </xdr:nvSpPr>
      <xdr:spPr>
        <a:xfrm>
          <a:off x="0"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BCF54B66-0135-40C7-9218-B934C685FB64}"/>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F10A797A-850A-4468-908E-E531B941A4E5}"/>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F0ACA088-67AA-466A-AE7E-14DA9047D3CE}"/>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49530</xdr:rowOff>
    </xdr:from>
    <xdr:to>
      <xdr:col>23</xdr:col>
      <xdr:colOff>133350</xdr:colOff>
      <xdr:row>66</xdr:row>
      <xdr:rowOff>74506</xdr:rowOff>
    </xdr:to>
    <xdr:cxnSp macro="">
      <xdr:nvCxnSpPr>
        <xdr:cNvPr id="127" name="直線コネクタ 126">
          <a:extLst>
            <a:ext uri="{FF2B5EF4-FFF2-40B4-BE49-F238E27FC236}">
              <a16:creationId xmlns:a16="http://schemas.microsoft.com/office/drawing/2014/main" id="{50546EA3-2F30-4A6F-95AD-A815B1DF9356}"/>
            </a:ext>
          </a:extLst>
        </xdr:cNvPr>
        <xdr:cNvCxnSpPr/>
      </xdr:nvCxnSpPr>
      <xdr:spPr>
        <a:xfrm flipV="1">
          <a:off x="4514850" y="9761855"/>
          <a:ext cx="0" cy="999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8" name="財政構造の弾力性最小値テキスト">
          <a:extLst>
            <a:ext uri="{FF2B5EF4-FFF2-40B4-BE49-F238E27FC236}">
              <a16:creationId xmlns:a16="http://schemas.microsoft.com/office/drawing/2014/main" id="{678EC15D-73EB-46B9-90E8-1EC0BDB72AC3}"/>
            </a:ext>
          </a:extLst>
        </xdr:cNvPr>
        <xdr:cNvSpPr txBox="1"/>
      </xdr:nvSpPr>
      <xdr:spPr>
        <a:xfrm>
          <a:off x="4581525" y="1073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29" name="直線コネクタ 128">
          <a:extLst>
            <a:ext uri="{FF2B5EF4-FFF2-40B4-BE49-F238E27FC236}">
              <a16:creationId xmlns:a16="http://schemas.microsoft.com/office/drawing/2014/main" id="{EC8F4299-DE18-4503-AAEC-B7468820732D}"/>
            </a:ext>
          </a:extLst>
        </xdr:cNvPr>
        <xdr:cNvCxnSpPr/>
      </xdr:nvCxnSpPr>
      <xdr:spPr>
        <a:xfrm>
          <a:off x="4429125" y="1076155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135907</xdr:rowOff>
    </xdr:from>
    <xdr:ext cx="762000" cy="259045"/>
    <xdr:sp macro="" textlink="">
      <xdr:nvSpPr>
        <xdr:cNvPr id="130" name="財政構造の弾力性最大値テキスト">
          <a:extLst>
            <a:ext uri="{FF2B5EF4-FFF2-40B4-BE49-F238E27FC236}">
              <a16:creationId xmlns:a16="http://schemas.microsoft.com/office/drawing/2014/main" id="{D47CA8F0-B387-445C-94E2-68EB926C192D}"/>
            </a:ext>
          </a:extLst>
        </xdr:cNvPr>
        <xdr:cNvSpPr txBox="1"/>
      </xdr:nvSpPr>
      <xdr:spPr>
        <a:xfrm>
          <a:off x="4581525"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49530</xdr:rowOff>
    </xdr:from>
    <xdr:to>
      <xdr:col>24</xdr:col>
      <xdr:colOff>12700</xdr:colOff>
      <xdr:row>60</xdr:row>
      <xdr:rowOff>49530</xdr:rowOff>
    </xdr:to>
    <xdr:cxnSp macro="">
      <xdr:nvCxnSpPr>
        <xdr:cNvPr id="131" name="直線コネクタ 130">
          <a:extLst>
            <a:ext uri="{FF2B5EF4-FFF2-40B4-BE49-F238E27FC236}">
              <a16:creationId xmlns:a16="http://schemas.microsoft.com/office/drawing/2014/main" id="{0038B864-F5E7-4806-9384-0741C6C2E56B}"/>
            </a:ext>
          </a:extLst>
        </xdr:cNvPr>
        <xdr:cNvCxnSpPr/>
      </xdr:nvCxnSpPr>
      <xdr:spPr>
        <a:xfrm>
          <a:off x="4429125" y="976185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54610</xdr:rowOff>
    </xdr:from>
    <xdr:to>
      <xdr:col>23</xdr:col>
      <xdr:colOff>133350</xdr:colOff>
      <xdr:row>61</xdr:row>
      <xdr:rowOff>127423</xdr:rowOff>
    </xdr:to>
    <xdr:cxnSp macro="">
      <xdr:nvCxnSpPr>
        <xdr:cNvPr id="132" name="直線コネクタ 131">
          <a:extLst>
            <a:ext uri="{FF2B5EF4-FFF2-40B4-BE49-F238E27FC236}">
              <a16:creationId xmlns:a16="http://schemas.microsoft.com/office/drawing/2014/main" id="{57E31FF4-7B60-47E1-98C2-C2C6E39E3FED}"/>
            </a:ext>
          </a:extLst>
        </xdr:cNvPr>
        <xdr:cNvCxnSpPr/>
      </xdr:nvCxnSpPr>
      <xdr:spPr>
        <a:xfrm>
          <a:off x="3752850" y="9446260"/>
          <a:ext cx="762000" cy="55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3404</xdr:rowOff>
    </xdr:from>
    <xdr:ext cx="762000" cy="259045"/>
    <xdr:sp macro="" textlink="">
      <xdr:nvSpPr>
        <xdr:cNvPr id="133" name="財政構造の弾力性平均値テキスト">
          <a:extLst>
            <a:ext uri="{FF2B5EF4-FFF2-40B4-BE49-F238E27FC236}">
              <a16:creationId xmlns:a16="http://schemas.microsoft.com/office/drawing/2014/main" id="{434D2794-34BB-409F-96F8-8CD7D9A3EBB7}"/>
            </a:ext>
          </a:extLst>
        </xdr:cNvPr>
        <xdr:cNvSpPr txBox="1"/>
      </xdr:nvSpPr>
      <xdr:spPr>
        <a:xfrm>
          <a:off x="4581525" y="10207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31327</xdr:rowOff>
    </xdr:from>
    <xdr:to>
      <xdr:col>23</xdr:col>
      <xdr:colOff>184150</xdr:colOff>
      <xdr:row>63</xdr:row>
      <xdr:rowOff>132927</xdr:rowOff>
    </xdr:to>
    <xdr:sp macro="" textlink="">
      <xdr:nvSpPr>
        <xdr:cNvPr id="134" name="フローチャート: 判断 133">
          <a:extLst>
            <a:ext uri="{FF2B5EF4-FFF2-40B4-BE49-F238E27FC236}">
              <a16:creationId xmlns:a16="http://schemas.microsoft.com/office/drawing/2014/main" id="{BCFB1530-50E2-4CA7-A124-72E3AAE78657}"/>
            </a:ext>
          </a:extLst>
        </xdr:cNvPr>
        <xdr:cNvSpPr/>
      </xdr:nvSpPr>
      <xdr:spPr>
        <a:xfrm>
          <a:off x="4467225" y="1022942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54610</xdr:rowOff>
    </xdr:from>
    <xdr:to>
      <xdr:col>19</xdr:col>
      <xdr:colOff>133350</xdr:colOff>
      <xdr:row>62</xdr:row>
      <xdr:rowOff>108796</xdr:rowOff>
    </xdr:to>
    <xdr:cxnSp macro="">
      <xdr:nvCxnSpPr>
        <xdr:cNvPr id="135" name="直線コネクタ 134">
          <a:extLst>
            <a:ext uri="{FF2B5EF4-FFF2-40B4-BE49-F238E27FC236}">
              <a16:creationId xmlns:a16="http://schemas.microsoft.com/office/drawing/2014/main" id="{82D7F4D5-6356-4D92-B2C7-6ED4CA10E6A2}"/>
            </a:ext>
          </a:extLst>
        </xdr:cNvPr>
        <xdr:cNvCxnSpPr/>
      </xdr:nvCxnSpPr>
      <xdr:spPr>
        <a:xfrm flipV="1">
          <a:off x="2943225" y="9446260"/>
          <a:ext cx="809625" cy="69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100754</xdr:rowOff>
    </xdr:from>
    <xdr:to>
      <xdr:col>19</xdr:col>
      <xdr:colOff>184150</xdr:colOff>
      <xdr:row>62</xdr:row>
      <xdr:rowOff>30904</xdr:rowOff>
    </xdr:to>
    <xdr:sp macro="" textlink="">
      <xdr:nvSpPr>
        <xdr:cNvPr id="136" name="フローチャート: 判断 135">
          <a:extLst>
            <a:ext uri="{FF2B5EF4-FFF2-40B4-BE49-F238E27FC236}">
              <a16:creationId xmlns:a16="http://schemas.microsoft.com/office/drawing/2014/main" id="{EDD258A4-D564-4CD3-84EC-1A8D0A0A49AC}"/>
            </a:ext>
          </a:extLst>
        </xdr:cNvPr>
        <xdr:cNvSpPr/>
      </xdr:nvSpPr>
      <xdr:spPr>
        <a:xfrm>
          <a:off x="3705225" y="99813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15681</xdr:rowOff>
    </xdr:from>
    <xdr:ext cx="736600" cy="259045"/>
    <xdr:sp macro="" textlink="">
      <xdr:nvSpPr>
        <xdr:cNvPr id="137" name="テキスト ボックス 136">
          <a:extLst>
            <a:ext uri="{FF2B5EF4-FFF2-40B4-BE49-F238E27FC236}">
              <a16:creationId xmlns:a16="http://schemas.microsoft.com/office/drawing/2014/main" id="{55B20E4C-1E6A-4153-AA34-F38F6250D00A}"/>
            </a:ext>
          </a:extLst>
        </xdr:cNvPr>
        <xdr:cNvSpPr txBox="1"/>
      </xdr:nvSpPr>
      <xdr:spPr>
        <a:xfrm>
          <a:off x="3409950" y="10051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36406</xdr:rowOff>
    </xdr:from>
    <xdr:to>
      <xdr:col>15</xdr:col>
      <xdr:colOff>82550</xdr:colOff>
      <xdr:row>62</xdr:row>
      <xdr:rowOff>108796</xdr:rowOff>
    </xdr:to>
    <xdr:cxnSp macro="">
      <xdr:nvCxnSpPr>
        <xdr:cNvPr id="138" name="直線コネクタ 137">
          <a:extLst>
            <a:ext uri="{FF2B5EF4-FFF2-40B4-BE49-F238E27FC236}">
              <a16:creationId xmlns:a16="http://schemas.microsoft.com/office/drawing/2014/main" id="{41589FEF-637C-453B-A5D3-860C7B1DE35E}"/>
            </a:ext>
          </a:extLst>
        </xdr:cNvPr>
        <xdr:cNvCxnSpPr/>
      </xdr:nvCxnSpPr>
      <xdr:spPr>
        <a:xfrm>
          <a:off x="2124075" y="10075756"/>
          <a:ext cx="819150"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127846</xdr:rowOff>
    </xdr:from>
    <xdr:to>
      <xdr:col>15</xdr:col>
      <xdr:colOff>133350</xdr:colOff>
      <xdr:row>64</xdr:row>
      <xdr:rowOff>57996</xdr:rowOff>
    </xdr:to>
    <xdr:sp macro="" textlink="">
      <xdr:nvSpPr>
        <xdr:cNvPr id="139" name="フローチャート: 判断 138">
          <a:extLst>
            <a:ext uri="{FF2B5EF4-FFF2-40B4-BE49-F238E27FC236}">
              <a16:creationId xmlns:a16="http://schemas.microsoft.com/office/drawing/2014/main" id="{23723EDE-2D63-42AB-AD8B-D96D701F79A4}"/>
            </a:ext>
          </a:extLst>
        </xdr:cNvPr>
        <xdr:cNvSpPr/>
      </xdr:nvSpPr>
      <xdr:spPr>
        <a:xfrm>
          <a:off x="2886075" y="1032594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42773</xdr:rowOff>
    </xdr:from>
    <xdr:ext cx="762000" cy="259045"/>
    <xdr:sp macro="" textlink="">
      <xdr:nvSpPr>
        <xdr:cNvPr id="140" name="テキスト ボックス 139">
          <a:extLst>
            <a:ext uri="{FF2B5EF4-FFF2-40B4-BE49-F238E27FC236}">
              <a16:creationId xmlns:a16="http://schemas.microsoft.com/office/drawing/2014/main" id="{F8546F03-E01E-4F0B-94FC-4D1540F2346A}"/>
            </a:ext>
          </a:extLst>
        </xdr:cNvPr>
        <xdr:cNvSpPr txBox="1"/>
      </xdr:nvSpPr>
      <xdr:spPr>
        <a:xfrm>
          <a:off x="2600325" y="1040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36406</xdr:rowOff>
    </xdr:from>
    <xdr:to>
      <xdr:col>11</xdr:col>
      <xdr:colOff>31750</xdr:colOff>
      <xdr:row>63</xdr:row>
      <xdr:rowOff>146473</xdr:rowOff>
    </xdr:to>
    <xdr:cxnSp macro="">
      <xdr:nvCxnSpPr>
        <xdr:cNvPr id="141" name="直線コネクタ 140">
          <a:extLst>
            <a:ext uri="{FF2B5EF4-FFF2-40B4-BE49-F238E27FC236}">
              <a16:creationId xmlns:a16="http://schemas.microsoft.com/office/drawing/2014/main" id="{AE5E9CA2-0C02-40DE-83DC-22F19C9F1FC0}"/>
            </a:ext>
          </a:extLst>
        </xdr:cNvPr>
        <xdr:cNvCxnSpPr/>
      </xdr:nvCxnSpPr>
      <xdr:spPr>
        <a:xfrm flipV="1">
          <a:off x="1333500" y="10075756"/>
          <a:ext cx="790575" cy="26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127846</xdr:rowOff>
    </xdr:from>
    <xdr:to>
      <xdr:col>11</xdr:col>
      <xdr:colOff>82550</xdr:colOff>
      <xdr:row>64</xdr:row>
      <xdr:rowOff>57996</xdr:rowOff>
    </xdr:to>
    <xdr:sp macro="" textlink="">
      <xdr:nvSpPr>
        <xdr:cNvPr id="142" name="フローチャート: 判断 141">
          <a:extLst>
            <a:ext uri="{FF2B5EF4-FFF2-40B4-BE49-F238E27FC236}">
              <a16:creationId xmlns:a16="http://schemas.microsoft.com/office/drawing/2014/main" id="{FDB37FE3-9692-465F-B101-496AA0310A9E}"/>
            </a:ext>
          </a:extLst>
        </xdr:cNvPr>
        <xdr:cNvSpPr/>
      </xdr:nvSpPr>
      <xdr:spPr>
        <a:xfrm>
          <a:off x="2095500" y="103259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42773</xdr:rowOff>
    </xdr:from>
    <xdr:ext cx="762000" cy="259045"/>
    <xdr:sp macro="" textlink="">
      <xdr:nvSpPr>
        <xdr:cNvPr id="143" name="テキスト ボックス 142">
          <a:extLst>
            <a:ext uri="{FF2B5EF4-FFF2-40B4-BE49-F238E27FC236}">
              <a16:creationId xmlns:a16="http://schemas.microsoft.com/office/drawing/2014/main" id="{F9E1AAEE-1655-4435-8A5F-2E9A5E03BD61}"/>
            </a:ext>
          </a:extLst>
        </xdr:cNvPr>
        <xdr:cNvSpPr txBox="1"/>
      </xdr:nvSpPr>
      <xdr:spPr>
        <a:xfrm>
          <a:off x="1781175" y="1040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BFDFB726-B78D-48A3-9603-904A94A8DFFC}"/>
            </a:ext>
          </a:extLst>
        </xdr:cNvPr>
        <xdr:cNvSpPr/>
      </xdr:nvSpPr>
      <xdr:spPr>
        <a:xfrm>
          <a:off x="1285875" y="10284037"/>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a:extLst>
            <a:ext uri="{FF2B5EF4-FFF2-40B4-BE49-F238E27FC236}">
              <a16:creationId xmlns:a16="http://schemas.microsoft.com/office/drawing/2014/main" id="{4A8F2440-E912-440B-B315-81922E33F5BF}"/>
            </a:ext>
          </a:extLst>
        </xdr:cNvPr>
        <xdr:cNvSpPr txBox="1"/>
      </xdr:nvSpPr>
      <xdr:spPr>
        <a:xfrm>
          <a:off x="971550" y="1005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44CA5CE-6BFF-41AB-A02A-CFCC93F999FF}"/>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71459F0-9C68-418A-86FD-0FE0B4352808}"/>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3C19F31B-8D6B-4CC3-AEB5-371AC765117C}"/>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60909BB-1578-443D-8669-5F1C3983B83F}"/>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F781F418-6A6B-40AA-BD82-FE523376C5A7}"/>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76623</xdr:rowOff>
    </xdr:from>
    <xdr:to>
      <xdr:col>23</xdr:col>
      <xdr:colOff>184150</xdr:colOff>
      <xdr:row>62</xdr:row>
      <xdr:rowOff>6773</xdr:rowOff>
    </xdr:to>
    <xdr:sp macro="" textlink="">
      <xdr:nvSpPr>
        <xdr:cNvPr id="151" name="楕円 150">
          <a:extLst>
            <a:ext uri="{FF2B5EF4-FFF2-40B4-BE49-F238E27FC236}">
              <a16:creationId xmlns:a16="http://schemas.microsoft.com/office/drawing/2014/main" id="{47FB1078-1893-40BC-9DA7-1D63E439A923}"/>
            </a:ext>
          </a:extLst>
        </xdr:cNvPr>
        <xdr:cNvSpPr/>
      </xdr:nvSpPr>
      <xdr:spPr>
        <a:xfrm>
          <a:off x="4467225" y="995404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93150</xdr:rowOff>
    </xdr:from>
    <xdr:ext cx="762000" cy="259045"/>
    <xdr:sp macro="" textlink="">
      <xdr:nvSpPr>
        <xdr:cNvPr id="152" name="財政構造の弾力性該当値テキスト">
          <a:extLst>
            <a:ext uri="{FF2B5EF4-FFF2-40B4-BE49-F238E27FC236}">
              <a16:creationId xmlns:a16="http://schemas.microsoft.com/office/drawing/2014/main" id="{5F61B34B-6F98-4377-AFAD-0CD2E7D89F5D}"/>
            </a:ext>
          </a:extLst>
        </xdr:cNvPr>
        <xdr:cNvSpPr txBox="1"/>
      </xdr:nvSpPr>
      <xdr:spPr>
        <a:xfrm>
          <a:off x="4581525" y="980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3810</xdr:rowOff>
    </xdr:from>
    <xdr:to>
      <xdr:col>19</xdr:col>
      <xdr:colOff>184150</xdr:colOff>
      <xdr:row>58</xdr:row>
      <xdr:rowOff>105410</xdr:rowOff>
    </xdr:to>
    <xdr:sp macro="" textlink="">
      <xdr:nvSpPr>
        <xdr:cNvPr id="153" name="楕円 152">
          <a:extLst>
            <a:ext uri="{FF2B5EF4-FFF2-40B4-BE49-F238E27FC236}">
              <a16:creationId xmlns:a16="http://schemas.microsoft.com/office/drawing/2014/main" id="{470EA315-76CC-4139-B31D-4A83D453CA47}"/>
            </a:ext>
          </a:extLst>
        </xdr:cNvPr>
        <xdr:cNvSpPr/>
      </xdr:nvSpPr>
      <xdr:spPr>
        <a:xfrm>
          <a:off x="3705225" y="93986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115587</xdr:rowOff>
    </xdr:from>
    <xdr:ext cx="736600" cy="259045"/>
    <xdr:sp macro="" textlink="">
      <xdr:nvSpPr>
        <xdr:cNvPr id="154" name="テキスト ボックス 153">
          <a:extLst>
            <a:ext uri="{FF2B5EF4-FFF2-40B4-BE49-F238E27FC236}">
              <a16:creationId xmlns:a16="http://schemas.microsoft.com/office/drawing/2014/main" id="{F46FE362-A2FE-4591-BE26-4F8F6C9864C1}"/>
            </a:ext>
          </a:extLst>
        </xdr:cNvPr>
        <xdr:cNvSpPr txBox="1"/>
      </xdr:nvSpPr>
      <xdr:spPr>
        <a:xfrm>
          <a:off x="3409950" y="918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57996</xdr:rowOff>
    </xdr:from>
    <xdr:to>
      <xdr:col>15</xdr:col>
      <xdr:colOff>133350</xdr:colOff>
      <xdr:row>62</xdr:row>
      <xdr:rowOff>159596</xdr:rowOff>
    </xdr:to>
    <xdr:sp macro="" textlink="">
      <xdr:nvSpPr>
        <xdr:cNvPr id="155" name="楕円 154">
          <a:extLst>
            <a:ext uri="{FF2B5EF4-FFF2-40B4-BE49-F238E27FC236}">
              <a16:creationId xmlns:a16="http://schemas.microsoft.com/office/drawing/2014/main" id="{B7A782B6-65EF-4D5F-85DE-182B44D318F8}"/>
            </a:ext>
          </a:extLst>
        </xdr:cNvPr>
        <xdr:cNvSpPr/>
      </xdr:nvSpPr>
      <xdr:spPr>
        <a:xfrm>
          <a:off x="2886075" y="1009734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169773</xdr:rowOff>
    </xdr:from>
    <xdr:ext cx="762000" cy="259045"/>
    <xdr:sp macro="" textlink="">
      <xdr:nvSpPr>
        <xdr:cNvPr id="156" name="テキスト ボックス 155">
          <a:extLst>
            <a:ext uri="{FF2B5EF4-FFF2-40B4-BE49-F238E27FC236}">
              <a16:creationId xmlns:a16="http://schemas.microsoft.com/office/drawing/2014/main" id="{705008B6-987A-4690-B49C-D18FD0B7EC7D}"/>
            </a:ext>
          </a:extLst>
        </xdr:cNvPr>
        <xdr:cNvSpPr txBox="1"/>
      </xdr:nvSpPr>
      <xdr:spPr>
        <a:xfrm>
          <a:off x="2600325" y="987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157056</xdr:rowOff>
    </xdr:from>
    <xdr:to>
      <xdr:col>11</xdr:col>
      <xdr:colOff>82550</xdr:colOff>
      <xdr:row>62</xdr:row>
      <xdr:rowOff>87206</xdr:rowOff>
    </xdr:to>
    <xdr:sp macro="" textlink="">
      <xdr:nvSpPr>
        <xdr:cNvPr id="157" name="楕円 156">
          <a:extLst>
            <a:ext uri="{FF2B5EF4-FFF2-40B4-BE49-F238E27FC236}">
              <a16:creationId xmlns:a16="http://schemas.microsoft.com/office/drawing/2014/main" id="{48075A33-293E-43D7-A4EB-76FC65D3451C}"/>
            </a:ext>
          </a:extLst>
        </xdr:cNvPr>
        <xdr:cNvSpPr/>
      </xdr:nvSpPr>
      <xdr:spPr>
        <a:xfrm>
          <a:off x="2095500" y="1003765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97383</xdr:rowOff>
    </xdr:from>
    <xdr:ext cx="762000" cy="259045"/>
    <xdr:sp macro="" textlink="">
      <xdr:nvSpPr>
        <xdr:cNvPr id="158" name="テキスト ボックス 157">
          <a:extLst>
            <a:ext uri="{FF2B5EF4-FFF2-40B4-BE49-F238E27FC236}">
              <a16:creationId xmlns:a16="http://schemas.microsoft.com/office/drawing/2014/main" id="{01779675-EDAE-44BF-A7DF-F0D8102E12A9}"/>
            </a:ext>
          </a:extLst>
        </xdr:cNvPr>
        <xdr:cNvSpPr txBox="1"/>
      </xdr:nvSpPr>
      <xdr:spPr>
        <a:xfrm>
          <a:off x="1781175" y="981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95673</xdr:rowOff>
    </xdr:from>
    <xdr:to>
      <xdr:col>7</xdr:col>
      <xdr:colOff>31750</xdr:colOff>
      <xdr:row>64</xdr:row>
      <xdr:rowOff>25823</xdr:rowOff>
    </xdr:to>
    <xdr:sp macro="" textlink="">
      <xdr:nvSpPr>
        <xdr:cNvPr id="159" name="楕円 158">
          <a:extLst>
            <a:ext uri="{FF2B5EF4-FFF2-40B4-BE49-F238E27FC236}">
              <a16:creationId xmlns:a16="http://schemas.microsoft.com/office/drawing/2014/main" id="{CF76C1E6-56A5-4265-9115-37C466C5ECCC}"/>
            </a:ext>
          </a:extLst>
        </xdr:cNvPr>
        <xdr:cNvSpPr/>
      </xdr:nvSpPr>
      <xdr:spPr>
        <a:xfrm>
          <a:off x="1285875" y="1029694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10600</xdr:rowOff>
    </xdr:from>
    <xdr:ext cx="762000" cy="259045"/>
    <xdr:sp macro="" textlink="">
      <xdr:nvSpPr>
        <xdr:cNvPr id="160" name="テキスト ボックス 159">
          <a:extLst>
            <a:ext uri="{FF2B5EF4-FFF2-40B4-BE49-F238E27FC236}">
              <a16:creationId xmlns:a16="http://schemas.microsoft.com/office/drawing/2014/main" id="{86BA9745-AA2A-41CF-8415-F9093062CDDF}"/>
            </a:ext>
          </a:extLst>
        </xdr:cNvPr>
        <xdr:cNvSpPr txBox="1"/>
      </xdr:nvSpPr>
      <xdr:spPr>
        <a:xfrm>
          <a:off x="971550" y="1037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B23B9103-8855-4ECA-A8E3-577416173D1D}"/>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BB126906-889D-49AC-84B3-8590046E3311}"/>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8B410F8-62C4-4DF0-AC49-66B59D5D13FC}"/>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F0742879-1703-4E1B-81A0-B9EE1E3FCFC6}"/>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D8369F96-F64C-44A4-9DF7-641C07E5CE55}"/>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CCE42DC8-E2A3-4087-8D51-37A0EDCF65F1}"/>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FC92891E-5FFC-4D9A-9DA2-E16E368BE4E4}"/>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6F1B3BED-1B59-4D9B-8FDD-3BD0E3C24587}"/>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A849CD66-449B-4996-8125-A11A984CFE41}"/>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571B6BAE-B25E-420A-AE13-894FFDC28CBF}"/>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7C525174-4458-44F9-8F2A-2F6C60013F02}"/>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D1DFF15-FA49-4096-83FC-3182ACBD2052}"/>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9144631F-7747-4E10-BA17-CB332FA94D9A}"/>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この間の市政改革の取組で、施策・事業の見直しに取り組んできており、一定の成果もあげていることなどから、引き続き類似団体内平均と概ね同水準となっている。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507161B0-7FC2-4A94-A003-4DD5165AA482}"/>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CF97ABB8-8F7C-42EF-8DF9-578053D8AA51}"/>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AF612076-0E3A-4BEC-ABAF-9CD8865D66BB}"/>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650FDBBF-EA9D-4A6E-9DF6-71072B020E62}"/>
            </a:ext>
          </a:extLst>
        </xdr:cNvPr>
        <xdr:cNvCxnSpPr/>
      </xdr:nvCxnSpPr>
      <xdr:spPr>
        <a:xfrm>
          <a:off x="704850" y="14478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EF9D5896-E503-456B-99B9-AA59ACA34753}"/>
            </a:ext>
          </a:extLst>
        </xdr:cNvPr>
        <xdr:cNvSpPr txBox="1"/>
      </xdr:nvSpPr>
      <xdr:spPr>
        <a:xfrm>
          <a:off x="0" y="143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AE8E9F0C-9A1E-4532-B67D-AA5D45C35A2C}"/>
            </a:ext>
          </a:extLst>
        </xdr:cNvPr>
        <xdr:cNvCxnSpPr/>
      </xdr:nvCxnSpPr>
      <xdr:spPr>
        <a:xfrm>
          <a:off x="704850" y="14030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6C71B3FB-CE4C-434B-A8A7-E051E6B97139}"/>
            </a:ext>
          </a:extLst>
        </xdr:cNvPr>
        <xdr:cNvSpPr txBox="1"/>
      </xdr:nvSpPr>
      <xdr:spPr>
        <a:xfrm>
          <a:off x="0" y="1389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51D0FA24-B617-4359-88A0-EF86DD7FE805}"/>
            </a:ext>
          </a:extLst>
        </xdr:cNvPr>
        <xdr:cNvCxnSpPr/>
      </xdr:nvCxnSpPr>
      <xdr:spPr>
        <a:xfrm>
          <a:off x="704850" y="135731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A736D6D9-626E-4768-8680-196E50AD15FF}"/>
            </a:ext>
          </a:extLst>
        </xdr:cNvPr>
        <xdr:cNvSpPr txBox="1"/>
      </xdr:nvSpPr>
      <xdr:spPr>
        <a:xfrm>
          <a:off x="0" y="1343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9E20526C-DDD6-4361-A113-9C921778E661}"/>
            </a:ext>
          </a:extLst>
        </xdr:cNvPr>
        <xdr:cNvCxnSpPr/>
      </xdr:nvCxnSpPr>
      <xdr:spPr>
        <a:xfrm>
          <a:off x="704850" y="13115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A0429905-90C7-4D8C-B514-FB5DE2789744}"/>
            </a:ext>
          </a:extLst>
        </xdr:cNvPr>
        <xdr:cNvSpPr txBox="1"/>
      </xdr:nvSpPr>
      <xdr:spPr>
        <a:xfrm>
          <a:off x="0" y="129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949672DC-D6FC-4529-859E-54BF3B1C0463}"/>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BD0809B-0386-4A0C-86B1-6550F6A26C75}"/>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92E80ABB-BE7E-42AC-BF2A-C68DA42C1E1A}"/>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a:extLst>
            <a:ext uri="{FF2B5EF4-FFF2-40B4-BE49-F238E27FC236}">
              <a16:creationId xmlns:a16="http://schemas.microsoft.com/office/drawing/2014/main" id="{7D929C7C-0800-4730-A82F-43AB4BAFCFC1}"/>
            </a:ext>
          </a:extLst>
        </xdr:cNvPr>
        <xdr:cNvCxnSpPr/>
      </xdr:nvCxnSpPr>
      <xdr:spPr>
        <a:xfrm flipV="1">
          <a:off x="4514850" y="13585132"/>
          <a:ext cx="0" cy="957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a:extLst>
            <a:ext uri="{FF2B5EF4-FFF2-40B4-BE49-F238E27FC236}">
              <a16:creationId xmlns:a16="http://schemas.microsoft.com/office/drawing/2014/main" id="{25756DA8-6BAE-49EB-82A6-18A420A99399}"/>
            </a:ext>
          </a:extLst>
        </xdr:cNvPr>
        <xdr:cNvSpPr txBox="1"/>
      </xdr:nvSpPr>
      <xdr:spPr>
        <a:xfrm>
          <a:off x="4581525" y="1451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a:extLst>
            <a:ext uri="{FF2B5EF4-FFF2-40B4-BE49-F238E27FC236}">
              <a16:creationId xmlns:a16="http://schemas.microsoft.com/office/drawing/2014/main" id="{6597C068-847E-4791-9055-99B2B578B49D}"/>
            </a:ext>
          </a:extLst>
        </xdr:cNvPr>
        <xdr:cNvCxnSpPr/>
      </xdr:nvCxnSpPr>
      <xdr:spPr>
        <a:xfrm>
          <a:off x="4429125" y="1454299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a:extLst>
            <a:ext uri="{FF2B5EF4-FFF2-40B4-BE49-F238E27FC236}">
              <a16:creationId xmlns:a16="http://schemas.microsoft.com/office/drawing/2014/main" id="{FF27AA38-3EF6-40A2-8CCE-0876159C4EF4}"/>
            </a:ext>
          </a:extLst>
        </xdr:cNvPr>
        <xdr:cNvSpPr txBox="1"/>
      </xdr:nvSpPr>
      <xdr:spPr>
        <a:xfrm>
          <a:off x="4581525" y="1333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a:extLst>
            <a:ext uri="{FF2B5EF4-FFF2-40B4-BE49-F238E27FC236}">
              <a16:creationId xmlns:a16="http://schemas.microsoft.com/office/drawing/2014/main" id="{D8DE075C-8456-4472-9B09-DDBAE2CAEE67}"/>
            </a:ext>
          </a:extLst>
        </xdr:cNvPr>
        <xdr:cNvCxnSpPr/>
      </xdr:nvCxnSpPr>
      <xdr:spPr>
        <a:xfrm>
          <a:off x="4429125" y="1358513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97890</xdr:rowOff>
    </xdr:from>
    <xdr:to>
      <xdr:col>23</xdr:col>
      <xdr:colOff>133350</xdr:colOff>
      <xdr:row>86</xdr:row>
      <xdr:rowOff>27811</xdr:rowOff>
    </xdr:to>
    <xdr:cxnSp macro="">
      <xdr:nvCxnSpPr>
        <xdr:cNvPr id="193" name="直線コネクタ 192">
          <a:extLst>
            <a:ext uri="{FF2B5EF4-FFF2-40B4-BE49-F238E27FC236}">
              <a16:creationId xmlns:a16="http://schemas.microsoft.com/office/drawing/2014/main" id="{4B8AC2ED-86D0-4C95-B417-14036C266C4A}"/>
            </a:ext>
          </a:extLst>
        </xdr:cNvPr>
        <xdr:cNvCxnSpPr/>
      </xdr:nvCxnSpPr>
      <xdr:spPr>
        <a:xfrm>
          <a:off x="3752850" y="13861515"/>
          <a:ext cx="762000" cy="9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142882</xdr:rowOff>
    </xdr:from>
    <xdr:ext cx="762000" cy="259045"/>
    <xdr:sp macro="" textlink="">
      <xdr:nvSpPr>
        <xdr:cNvPr id="194" name="人件費・物件費等の状況平均値テキスト">
          <a:extLst>
            <a:ext uri="{FF2B5EF4-FFF2-40B4-BE49-F238E27FC236}">
              <a16:creationId xmlns:a16="http://schemas.microsoft.com/office/drawing/2014/main" id="{539EA0CC-19BA-4EED-BEA7-C9C10536C819}"/>
            </a:ext>
          </a:extLst>
        </xdr:cNvPr>
        <xdr:cNvSpPr txBox="1"/>
      </xdr:nvSpPr>
      <xdr:spPr>
        <a:xfrm>
          <a:off x="4581525" y="1390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a:extLst>
            <a:ext uri="{FF2B5EF4-FFF2-40B4-BE49-F238E27FC236}">
              <a16:creationId xmlns:a16="http://schemas.microsoft.com/office/drawing/2014/main" id="{C20C86C0-C489-4F11-AEAE-4D6AB9CB89C6}"/>
            </a:ext>
          </a:extLst>
        </xdr:cNvPr>
        <xdr:cNvSpPr/>
      </xdr:nvSpPr>
      <xdr:spPr>
        <a:xfrm>
          <a:off x="4467225" y="1392490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46668</xdr:rowOff>
    </xdr:from>
    <xdr:to>
      <xdr:col>19</xdr:col>
      <xdr:colOff>133350</xdr:colOff>
      <xdr:row>85</xdr:row>
      <xdr:rowOff>97890</xdr:rowOff>
    </xdr:to>
    <xdr:cxnSp macro="">
      <xdr:nvCxnSpPr>
        <xdr:cNvPr id="196" name="直線コネクタ 195">
          <a:extLst>
            <a:ext uri="{FF2B5EF4-FFF2-40B4-BE49-F238E27FC236}">
              <a16:creationId xmlns:a16="http://schemas.microsoft.com/office/drawing/2014/main" id="{96F02A11-75F8-435C-ACC1-ED94F08C38B9}"/>
            </a:ext>
          </a:extLst>
        </xdr:cNvPr>
        <xdr:cNvCxnSpPr/>
      </xdr:nvCxnSpPr>
      <xdr:spPr>
        <a:xfrm>
          <a:off x="2943225" y="13651543"/>
          <a:ext cx="809625" cy="20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a:extLst>
            <a:ext uri="{FF2B5EF4-FFF2-40B4-BE49-F238E27FC236}">
              <a16:creationId xmlns:a16="http://schemas.microsoft.com/office/drawing/2014/main" id="{4867CB26-DD9D-4876-869D-96F6BC49BD06}"/>
            </a:ext>
          </a:extLst>
        </xdr:cNvPr>
        <xdr:cNvSpPr/>
      </xdr:nvSpPr>
      <xdr:spPr>
        <a:xfrm>
          <a:off x="3705225" y="138207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143482</xdr:rowOff>
    </xdr:from>
    <xdr:ext cx="736600" cy="259045"/>
    <xdr:sp macro="" textlink="">
      <xdr:nvSpPr>
        <xdr:cNvPr id="198" name="テキスト ボックス 197">
          <a:extLst>
            <a:ext uri="{FF2B5EF4-FFF2-40B4-BE49-F238E27FC236}">
              <a16:creationId xmlns:a16="http://schemas.microsoft.com/office/drawing/2014/main" id="{322793FB-1B69-41EE-8BD7-CD14BEF46EE7}"/>
            </a:ext>
          </a:extLst>
        </xdr:cNvPr>
        <xdr:cNvSpPr txBox="1"/>
      </xdr:nvSpPr>
      <xdr:spPr>
        <a:xfrm>
          <a:off x="3409950" y="1390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9756</xdr:rowOff>
    </xdr:from>
    <xdr:to>
      <xdr:col>15</xdr:col>
      <xdr:colOff>82550</xdr:colOff>
      <xdr:row>84</xdr:row>
      <xdr:rowOff>46668</xdr:rowOff>
    </xdr:to>
    <xdr:cxnSp macro="">
      <xdr:nvCxnSpPr>
        <xdr:cNvPr id="199" name="直線コネクタ 198">
          <a:extLst>
            <a:ext uri="{FF2B5EF4-FFF2-40B4-BE49-F238E27FC236}">
              <a16:creationId xmlns:a16="http://schemas.microsoft.com/office/drawing/2014/main" id="{4925850A-3396-46E6-92BA-3470D5FA7477}"/>
            </a:ext>
          </a:extLst>
        </xdr:cNvPr>
        <xdr:cNvCxnSpPr/>
      </xdr:nvCxnSpPr>
      <xdr:spPr>
        <a:xfrm>
          <a:off x="2124075" y="13446356"/>
          <a:ext cx="819150" cy="20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a:extLst>
            <a:ext uri="{FF2B5EF4-FFF2-40B4-BE49-F238E27FC236}">
              <a16:creationId xmlns:a16="http://schemas.microsoft.com/office/drawing/2014/main" id="{1AE7E8F5-8DE0-4CF0-92F4-DEBD5B31D57B}"/>
            </a:ext>
          </a:extLst>
        </xdr:cNvPr>
        <xdr:cNvSpPr/>
      </xdr:nvSpPr>
      <xdr:spPr>
        <a:xfrm>
          <a:off x="2886075" y="1352694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30670</xdr:rowOff>
    </xdr:from>
    <xdr:ext cx="762000" cy="259045"/>
    <xdr:sp macro="" textlink="">
      <xdr:nvSpPr>
        <xdr:cNvPr id="201" name="テキスト ボックス 200">
          <a:extLst>
            <a:ext uri="{FF2B5EF4-FFF2-40B4-BE49-F238E27FC236}">
              <a16:creationId xmlns:a16="http://schemas.microsoft.com/office/drawing/2014/main" id="{4E3C09D2-F2E0-4449-BA71-F43A60B27372}"/>
            </a:ext>
          </a:extLst>
        </xdr:cNvPr>
        <xdr:cNvSpPr txBox="1"/>
      </xdr:nvSpPr>
      <xdr:spPr>
        <a:xfrm>
          <a:off x="2600325" y="1330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127541</xdr:rowOff>
    </xdr:from>
    <xdr:to>
      <xdr:col>11</xdr:col>
      <xdr:colOff>31750</xdr:colOff>
      <xdr:row>83</xdr:row>
      <xdr:rowOff>9756</xdr:rowOff>
    </xdr:to>
    <xdr:cxnSp macro="">
      <xdr:nvCxnSpPr>
        <xdr:cNvPr id="202" name="直線コネクタ 201">
          <a:extLst>
            <a:ext uri="{FF2B5EF4-FFF2-40B4-BE49-F238E27FC236}">
              <a16:creationId xmlns:a16="http://schemas.microsoft.com/office/drawing/2014/main" id="{BAFE0CD7-1823-4302-8F2E-82071926A4A5}"/>
            </a:ext>
          </a:extLst>
        </xdr:cNvPr>
        <xdr:cNvCxnSpPr/>
      </xdr:nvCxnSpPr>
      <xdr:spPr>
        <a:xfrm>
          <a:off x="1333500" y="13402216"/>
          <a:ext cx="790575" cy="4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a:extLst>
            <a:ext uri="{FF2B5EF4-FFF2-40B4-BE49-F238E27FC236}">
              <a16:creationId xmlns:a16="http://schemas.microsoft.com/office/drawing/2014/main" id="{2EB0A1A6-702B-4E3A-A5D7-7167A4B4AFBE}"/>
            </a:ext>
          </a:extLst>
        </xdr:cNvPr>
        <xdr:cNvSpPr/>
      </xdr:nvSpPr>
      <xdr:spPr>
        <a:xfrm>
          <a:off x="2095500" y="1336555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24861</xdr:rowOff>
    </xdr:from>
    <xdr:ext cx="762000" cy="259045"/>
    <xdr:sp macro="" textlink="">
      <xdr:nvSpPr>
        <xdr:cNvPr id="204" name="テキスト ボックス 203">
          <a:extLst>
            <a:ext uri="{FF2B5EF4-FFF2-40B4-BE49-F238E27FC236}">
              <a16:creationId xmlns:a16="http://schemas.microsoft.com/office/drawing/2014/main" id="{5112F451-2C5C-47EC-88A4-9B7C705F4D0D}"/>
            </a:ext>
          </a:extLst>
        </xdr:cNvPr>
        <xdr:cNvSpPr txBox="1"/>
      </xdr:nvSpPr>
      <xdr:spPr>
        <a:xfrm>
          <a:off x="1781175" y="1314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a:extLst>
            <a:ext uri="{FF2B5EF4-FFF2-40B4-BE49-F238E27FC236}">
              <a16:creationId xmlns:a16="http://schemas.microsoft.com/office/drawing/2014/main" id="{657003C3-6302-442B-AFFB-ECEED226F8AC}"/>
            </a:ext>
          </a:extLst>
        </xdr:cNvPr>
        <xdr:cNvSpPr/>
      </xdr:nvSpPr>
      <xdr:spPr>
        <a:xfrm>
          <a:off x="1285875" y="13304338"/>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141440</xdr:rowOff>
    </xdr:from>
    <xdr:ext cx="762000" cy="259045"/>
    <xdr:sp macro="" textlink="">
      <xdr:nvSpPr>
        <xdr:cNvPr id="206" name="テキスト ボックス 205">
          <a:extLst>
            <a:ext uri="{FF2B5EF4-FFF2-40B4-BE49-F238E27FC236}">
              <a16:creationId xmlns:a16="http://schemas.microsoft.com/office/drawing/2014/main" id="{C09EA73D-E922-47A9-8358-242A77056BBF}"/>
            </a:ext>
          </a:extLst>
        </xdr:cNvPr>
        <xdr:cNvSpPr txBox="1"/>
      </xdr:nvSpPr>
      <xdr:spPr>
        <a:xfrm>
          <a:off x="971550" y="1309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34D72FDB-EDC5-4407-9C70-D0B8E6F1A0BF}"/>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6A2D04CC-5B2E-4324-828E-A46A0913FF55}"/>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8037594-D730-4848-90F2-4B70C4A4D158}"/>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9E31613B-9CEE-4B80-A002-9B12E31BDB2B}"/>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FF4F89D-83C2-42B9-92CC-ADA99D1CED89}"/>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148461</xdr:rowOff>
    </xdr:from>
    <xdr:to>
      <xdr:col>23</xdr:col>
      <xdr:colOff>184150</xdr:colOff>
      <xdr:row>86</xdr:row>
      <xdr:rowOff>78611</xdr:rowOff>
    </xdr:to>
    <xdr:sp macro="" textlink="">
      <xdr:nvSpPr>
        <xdr:cNvPr id="212" name="楕円 211">
          <a:extLst>
            <a:ext uri="{FF2B5EF4-FFF2-40B4-BE49-F238E27FC236}">
              <a16:creationId xmlns:a16="http://schemas.microsoft.com/office/drawing/2014/main" id="{27356D60-95B0-4BED-B535-75155C5F6E54}"/>
            </a:ext>
          </a:extLst>
        </xdr:cNvPr>
        <xdr:cNvSpPr/>
      </xdr:nvSpPr>
      <xdr:spPr>
        <a:xfrm>
          <a:off x="4467225" y="139089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164988</xdr:rowOff>
    </xdr:from>
    <xdr:ext cx="762000" cy="259045"/>
    <xdr:sp macro="" textlink="">
      <xdr:nvSpPr>
        <xdr:cNvPr id="213" name="人件費・物件費等の状況該当値テキスト">
          <a:extLst>
            <a:ext uri="{FF2B5EF4-FFF2-40B4-BE49-F238E27FC236}">
              <a16:creationId xmlns:a16="http://schemas.microsoft.com/office/drawing/2014/main" id="{3428A563-4B0E-4683-AE24-F2DBB8A20928}"/>
            </a:ext>
          </a:extLst>
        </xdr:cNvPr>
        <xdr:cNvSpPr txBox="1"/>
      </xdr:nvSpPr>
      <xdr:spPr>
        <a:xfrm>
          <a:off x="4581525" y="1376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47090</xdr:rowOff>
    </xdr:from>
    <xdr:to>
      <xdr:col>19</xdr:col>
      <xdr:colOff>184150</xdr:colOff>
      <xdr:row>85</xdr:row>
      <xdr:rowOff>148690</xdr:rowOff>
    </xdr:to>
    <xdr:sp macro="" textlink="">
      <xdr:nvSpPr>
        <xdr:cNvPr id="214" name="楕円 213">
          <a:extLst>
            <a:ext uri="{FF2B5EF4-FFF2-40B4-BE49-F238E27FC236}">
              <a16:creationId xmlns:a16="http://schemas.microsoft.com/office/drawing/2014/main" id="{887A1368-3E4E-47BA-8EF7-97EF728F8865}"/>
            </a:ext>
          </a:extLst>
        </xdr:cNvPr>
        <xdr:cNvSpPr/>
      </xdr:nvSpPr>
      <xdr:spPr>
        <a:xfrm>
          <a:off x="3705225" y="138138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158867</xdr:rowOff>
    </xdr:from>
    <xdr:ext cx="736600" cy="259045"/>
    <xdr:sp macro="" textlink="">
      <xdr:nvSpPr>
        <xdr:cNvPr id="215" name="テキスト ボックス 214">
          <a:extLst>
            <a:ext uri="{FF2B5EF4-FFF2-40B4-BE49-F238E27FC236}">
              <a16:creationId xmlns:a16="http://schemas.microsoft.com/office/drawing/2014/main" id="{930FA311-16A4-44E4-85FF-BEA5301F8E5C}"/>
            </a:ext>
          </a:extLst>
        </xdr:cNvPr>
        <xdr:cNvSpPr txBox="1"/>
      </xdr:nvSpPr>
      <xdr:spPr>
        <a:xfrm>
          <a:off x="3409950" y="13601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167318</xdr:rowOff>
    </xdr:from>
    <xdr:to>
      <xdr:col>15</xdr:col>
      <xdr:colOff>133350</xdr:colOff>
      <xdr:row>84</xdr:row>
      <xdr:rowOff>97468</xdr:rowOff>
    </xdr:to>
    <xdr:sp macro="" textlink="">
      <xdr:nvSpPr>
        <xdr:cNvPr id="216" name="楕円 215">
          <a:extLst>
            <a:ext uri="{FF2B5EF4-FFF2-40B4-BE49-F238E27FC236}">
              <a16:creationId xmlns:a16="http://schemas.microsoft.com/office/drawing/2014/main" id="{4DE083E7-D0ED-4046-9D40-5A1344680B5A}"/>
            </a:ext>
          </a:extLst>
        </xdr:cNvPr>
        <xdr:cNvSpPr/>
      </xdr:nvSpPr>
      <xdr:spPr>
        <a:xfrm>
          <a:off x="2886075" y="136039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82245</xdr:rowOff>
    </xdr:from>
    <xdr:ext cx="762000" cy="259045"/>
    <xdr:sp macro="" textlink="">
      <xdr:nvSpPr>
        <xdr:cNvPr id="217" name="テキスト ボックス 216">
          <a:extLst>
            <a:ext uri="{FF2B5EF4-FFF2-40B4-BE49-F238E27FC236}">
              <a16:creationId xmlns:a16="http://schemas.microsoft.com/office/drawing/2014/main" id="{6C8345DE-D3D4-4738-9058-4CEFA9335C19}"/>
            </a:ext>
          </a:extLst>
        </xdr:cNvPr>
        <xdr:cNvSpPr txBox="1"/>
      </xdr:nvSpPr>
      <xdr:spPr>
        <a:xfrm>
          <a:off x="2600325" y="1368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130406</xdr:rowOff>
    </xdr:from>
    <xdr:to>
      <xdr:col>11</xdr:col>
      <xdr:colOff>82550</xdr:colOff>
      <xdr:row>83</xdr:row>
      <xdr:rowOff>60556</xdr:rowOff>
    </xdr:to>
    <xdr:sp macro="" textlink="">
      <xdr:nvSpPr>
        <xdr:cNvPr id="218" name="楕円 217">
          <a:extLst>
            <a:ext uri="{FF2B5EF4-FFF2-40B4-BE49-F238E27FC236}">
              <a16:creationId xmlns:a16="http://schemas.microsoft.com/office/drawing/2014/main" id="{FA7494A3-8475-4D9A-AE5B-FC6D8761F808}"/>
            </a:ext>
          </a:extLst>
        </xdr:cNvPr>
        <xdr:cNvSpPr/>
      </xdr:nvSpPr>
      <xdr:spPr>
        <a:xfrm>
          <a:off x="2095500" y="1340825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45333</xdr:rowOff>
    </xdr:from>
    <xdr:ext cx="762000" cy="259045"/>
    <xdr:sp macro="" textlink="">
      <xdr:nvSpPr>
        <xdr:cNvPr id="219" name="テキスト ボックス 218">
          <a:extLst>
            <a:ext uri="{FF2B5EF4-FFF2-40B4-BE49-F238E27FC236}">
              <a16:creationId xmlns:a16="http://schemas.microsoft.com/office/drawing/2014/main" id="{E1E0B7CD-B035-41CB-96D4-611E408C122A}"/>
            </a:ext>
          </a:extLst>
        </xdr:cNvPr>
        <xdr:cNvSpPr txBox="1"/>
      </xdr:nvSpPr>
      <xdr:spPr>
        <a:xfrm>
          <a:off x="1781175" y="1348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76741</xdr:rowOff>
    </xdr:from>
    <xdr:to>
      <xdr:col>7</xdr:col>
      <xdr:colOff>31750</xdr:colOff>
      <xdr:row>83</xdr:row>
      <xdr:rowOff>6891</xdr:rowOff>
    </xdr:to>
    <xdr:sp macro="" textlink="">
      <xdr:nvSpPr>
        <xdr:cNvPr id="220" name="楕円 219">
          <a:extLst>
            <a:ext uri="{FF2B5EF4-FFF2-40B4-BE49-F238E27FC236}">
              <a16:creationId xmlns:a16="http://schemas.microsoft.com/office/drawing/2014/main" id="{EDD4F562-FB58-4459-917C-821A9D40DCA5}"/>
            </a:ext>
          </a:extLst>
        </xdr:cNvPr>
        <xdr:cNvSpPr/>
      </xdr:nvSpPr>
      <xdr:spPr>
        <a:xfrm>
          <a:off x="1285875" y="1335459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163118</xdr:rowOff>
    </xdr:from>
    <xdr:ext cx="762000" cy="259045"/>
    <xdr:sp macro="" textlink="">
      <xdr:nvSpPr>
        <xdr:cNvPr id="221" name="テキスト ボックス 220">
          <a:extLst>
            <a:ext uri="{FF2B5EF4-FFF2-40B4-BE49-F238E27FC236}">
              <a16:creationId xmlns:a16="http://schemas.microsoft.com/office/drawing/2014/main" id="{608865F6-8667-4067-A4D5-619942547EC5}"/>
            </a:ext>
          </a:extLst>
        </xdr:cNvPr>
        <xdr:cNvSpPr txBox="1"/>
      </xdr:nvSpPr>
      <xdr:spPr>
        <a:xfrm>
          <a:off x="971550" y="1343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B3E3AF77-B167-40C5-9A8F-F3464AB6D3D1}"/>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390B4DB-C987-4113-825B-201D54A11DC1}"/>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9104E80B-8DFD-4888-8358-0ED580BBA64C}"/>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2B10640F-ED81-4392-8BAD-2E9345F78D9D}"/>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80332E48-2E61-4220-ADDA-BF652FA099BE}"/>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65016EBE-4BE9-400B-8FC9-53F704563D15}"/>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BA92E3BC-DF74-4477-BB78-3A2E95FF1401}"/>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BEC4DD94-6E3B-4DED-A125-3D0F4D398E01}"/>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1867D7A8-13A7-46FB-A2AB-763108B79F8F}"/>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44B9AACA-4DDF-446E-904D-D0A44C7BE435}"/>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C64B72AC-BAFB-4258-BBE6-9F6A7E51FDE5}"/>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FBD0AD8A-0D03-47E6-8FDF-D3537422B457}"/>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8BC28D09-5ABC-4AA7-85C7-813BFE6C1256}"/>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年度の本市人事委員会勧告のマイナス改定（行政職の改定率▲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）の実施及び給与制度の総合的見直しによる改定（行政職の改定率▲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）の実施以降、類似団体中最低水準で推移し、令和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年度に給料月額の減額措置が終了したことにより指数が上昇したものの、引き続き、類似団体中最低水準となっている。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E24FC2C6-ABAC-4827-B755-05A3470B6FD7}"/>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5C5F68F9-6F9E-485F-8AB4-3A97D7460AA8}"/>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D96B98BD-F111-4BA3-9605-787CF6CB67FC}"/>
            </a:ext>
          </a:extLst>
        </xdr:cNvPr>
        <xdr:cNvCxnSpPr/>
      </xdr:nvCxnSpPr>
      <xdr:spPr>
        <a:xfrm>
          <a:off x="11668125"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EFCD7C9-2D0A-4250-8E8A-D1104DC417C5}"/>
            </a:ext>
          </a:extLst>
        </xdr:cNvPr>
        <xdr:cNvSpPr txBox="1"/>
      </xdr:nvSpPr>
      <xdr:spPr>
        <a:xfrm>
          <a:off x="10982325"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D2556A08-988C-4546-843B-0B62E7C7C8F5}"/>
            </a:ext>
          </a:extLst>
        </xdr:cNvPr>
        <xdr:cNvCxnSpPr/>
      </xdr:nvCxnSpPr>
      <xdr:spPr>
        <a:xfrm>
          <a:off x="11668125"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F2A64678-D055-438C-9BA3-2352E3B30046}"/>
            </a:ext>
          </a:extLst>
        </xdr:cNvPr>
        <xdr:cNvSpPr txBox="1"/>
      </xdr:nvSpPr>
      <xdr:spPr>
        <a:xfrm>
          <a:off x="10982325"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C558304-9109-4C5E-B002-8AB33398643D}"/>
            </a:ext>
          </a:extLst>
        </xdr:cNvPr>
        <xdr:cNvCxnSpPr/>
      </xdr:nvCxnSpPr>
      <xdr:spPr>
        <a:xfrm>
          <a:off x="11668125"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845C5D4-B091-4061-8919-B46B801263E7}"/>
            </a:ext>
          </a:extLst>
        </xdr:cNvPr>
        <xdr:cNvSpPr txBox="1"/>
      </xdr:nvSpPr>
      <xdr:spPr>
        <a:xfrm>
          <a:off x="10982325"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B474FD29-E156-4EC8-857E-33C13D87A1DB}"/>
            </a:ext>
          </a:extLst>
        </xdr:cNvPr>
        <xdr:cNvCxnSpPr/>
      </xdr:nvCxnSpPr>
      <xdr:spPr>
        <a:xfrm>
          <a:off x="11668125"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E42E2FD1-AF7C-4AE3-914C-352A626FF1FE}"/>
            </a:ext>
          </a:extLst>
        </xdr:cNvPr>
        <xdr:cNvSpPr txBox="1"/>
      </xdr:nvSpPr>
      <xdr:spPr>
        <a:xfrm>
          <a:off x="10982325"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F5ECE1F8-4BDC-4C86-9CD4-1DABCA437766}"/>
            </a:ext>
          </a:extLst>
        </xdr:cNvPr>
        <xdr:cNvCxnSpPr/>
      </xdr:nvCxnSpPr>
      <xdr:spPr>
        <a:xfrm>
          <a:off x="11668125"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1D634CC1-7A77-40C7-8DD4-07599151A735}"/>
            </a:ext>
          </a:extLst>
        </xdr:cNvPr>
        <xdr:cNvSpPr txBox="1"/>
      </xdr:nvSpPr>
      <xdr:spPr>
        <a:xfrm>
          <a:off x="10982325"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43B0F610-43EA-4758-A29D-D5359A2D8858}"/>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2E4CD33D-4E26-44FC-94D7-25C840025A2E}"/>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A5A7DA13-1991-4EF6-8017-1E4C1660E298}"/>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F5527DE7-8C39-42B4-9E2C-EF214DAE3AEF}"/>
            </a:ext>
          </a:extLst>
        </xdr:cNvPr>
        <xdr:cNvCxnSpPr/>
      </xdr:nvCxnSpPr>
      <xdr:spPr>
        <a:xfrm flipV="1">
          <a:off x="15478125" y="13250334"/>
          <a:ext cx="0" cy="1062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D810E0C5-9B15-4CE6-A8FF-733C04988429}"/>
            </a:ext>
          </a:extLst>
        </xdr:cNvPr>
        <xdr:cNvSpPr txBox="1"/>
      </xdr:nvSpPr>
      <xdr:spPr>
        <a:xfrm>
          <a:off x="1556385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34A4F9E6-7182-4DF4-8E3E-4D4515F8B7AE}"/>
            </a:ext>
          </a:extLst>
        </xdr:cNvPr>
        <xdr:cNvCxnSpPr/>
      </xdr:nvCxnSpPr>
      <xdr:spPr>
        <a:xfrm>
          <a:off x="15401925" y="14312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a:extLst>
            <a:ext uri="{FF2B5EF4-FFF2-40B4-BE49-F238E27FC236}">
              <a16:creationId xmlns:a16="http://schemas.microsoft.com/office/drawing/2014/main" id="{6CD2B88D-E8FB-4771-B69F-D252B215EF24}"/>
            </a:ext>
          </a:extLst>
        </xdr:cNvPr>
        <xdr:cNvSpPr txBox="1"/>
      </xdr:nvSpPr>
      <xdr:spPr>
        <a:xfrm>
          <a:off x="15563850" y="1300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a:extLst>
            <a:ext uri="{FF2B5EF4-FFF2-40B4-BE49-F238E27FC236}">
              <a16:creationId xmlns:a16="http://schemas.microsoft.com/office/drawing/2014/main" id="{C47D7960-65F9-4947-A69F-F35884D4B9D0}"/>
            </a:ext>
          </a:extLst>
        </xdr:cNvPr>
        <xdr:cNvCxnSpPr/>
      </xdr:nvCxnSpPr>
      <xdr:spPr>
        <a:xfrm>
          <a:off x="15401925" y="132503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53975</xdr:rowOff>
    </xdr:from>
    <xdr:to>
      <xdr:col>81</xdr:col>
      <xdr:colOff>44450</xdr:colOff>
      <xdr:row>81</xdr:row>
      <xdr:rowOff>134409</xdr:rowOff>
    </xdr:to>
    <xdr:cxnSp macro="">
      <xdr:nvCxnSpPr>
        <xdr:cNvPr id="255" name="直線コネクタ 254">
          <a:extLst>
            <a:ext uri="{FF2B5EF4-FFF2-40B4-BE49-F238E27FC236}">
              <a16:creationId xmlns:a16="http://schemas.microsoft.com/office/drawing/2014/main" id="{601C7490-A186-4AC7-8DA0-0D79F32883F9}"/>
            </a:ext>
          </a:extLst>
        </xdr:cNvPr>
        <xdr:cNvCxnSpPr/>
      </xdr:nvCxnSpPr>
      <xdr:spPr>
        <a:xfrm>
          <a:off x="14716125" y="13169900"/>
          <a:ext cx="762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56" name="給与水準   （国との比較）平均値テキスト">
          <a:extLst>
            <a:ext uri="{FF2B5EF4-FFF2-40B4-BE49-F238E27FC236}">
              <a16:creationId xmlns:a16="http://schemas.microsoft.com/office/drawing/2014/main" id="{7BADF58B-473C-4570-B6E7-2646A58095B6}"/>
            </a:ext>
          </a:extLst>
        </xdr:cNvPr>
        <xdr:cNvSpPr txBox="1"/>
      </xdr:nvSpPr>
      <xdr:spPr>
        <a:xfrm>
          <a:off x="15563850" y="1366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5C34EC5E-0D29-4C6F-A1B2-7527AF9512A5}"/>
            </a:ext>
          </a:extLst>
        </xdr:cNvPr>
        <xdr:cNvSpPr/>
      </xdr:nvSpPr>
      <xdr:spPr>
        <a:xfrm>
          <a:off x="15430500" y="13693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53975</xdr:rowOff>
    </xdr:from>
    <xdr:to>
      <xdr:col>77</xdr:col>
      <xdr:colOff>44450</xdr:colOff>
      <xdr:row>81</xdr:row>
      <xdr:rowOff>53975</xdr:rowOff>
    </xdr:to>
    <xdr:cxnSp macro="">
      <xdr:nvCxnSpPr>
        <xdr:cNvPr id="258" name="直線コネクタ 257">
          <a:extLst>
            <a:ext uri="{FF2B5EF4-FFF2-40B4-BE49-F238E27FC236}">
              <a16:creationId xmlns:a16="http://schemas.microsoft.com/office/drawing/2014/main" id="{BF967682-B4B0-4604-BAFC-56FD01938461}"/>
            </a:ext>
          </a:extLst>
        </xdr:cNvPr>
        <xdr:cNvCxnSpPr/>
      </xdr:nvCxnSpPr>
      <xdr:spPr>
        <a:xfrm>
          <a:off x="13906500" y="131699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a:extLst>
            <a:ext uri="{FF2B5EF4-FFF2-40B4-BE49-F238E27FC236}">
              <a16:creationId xmlns:a16="http://schemas.microsoft.com/office/drawing/2014/main" id="{E0BAB86B-AD93-455C-A76B-B1524D81D883}"/>
            </a:ext>
          </a:extLst>
        </xdr:cNvPr>
        <xdr:cNvSpPr/>
      </xdr:nvSpPr>
      <xdr:spPr>
        <a:xfrm>
          <a:off x="14668500" y="13693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0" name="テキスト ボックス 259">
          <a:extLst>
            <a:ext uri="{FF2B5EF4-FFF2-40B4-BE49-F238E27FC236}">
              <a16:creationId xmlns:a16="http://schemas.microsoft.com/office/drawing/2014/main" id="{16B60FAA-540B-43FE-82A7-8ECEF7790A7A}"/>
            </a:ext>
          </a:extLst>
        </xdr:cNvPr>
        <xdr:cNvSpPr txBox="1"/>
      </xdr:nvSpPr>
      <xdr:spPr>
        <a:xfrm>
          <a:off x="14373225" y="1377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13759</xdr:rowOff>
    </xdr:from>
    <xdr:to>
      <xdr:col>72</xdr:col>
      <xdr:colOff>203200</xdr:colOff>
      <xdr:row>81</xdr:row>
      <xdr:rowOff>53975</xdr:rowOff>
    </xdr:to>
    <xdr:cxnSp macro="">
      <xdr:nvCxnSpPr>
        <xdr:cNvPr id="261" name="直線コネクタ 260">
          <a:extLst>
            <a:ext uri="{FF2B5EF4-FFF2-40B4-BE49-F238E27FC236}">
              <a16:creationId xmlns:a16="http://schemas.microsoft.com/office/drawing/2014/main" id="{1D1490F9-ED11-491F-AA38-F18321FBCE68}"/>
            </a:ext>
          </a:extLst>
        </xdr:cNvPr>
        <xdr:cNvCxnSpPr/>
      </xdr:nvCxnSpPr>
      <xdr:spPr>
        <a:xfrm>
          <a:off x="13106400" y="13126509"/>
          <a:ext cx="800100" cy="4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5ED8AB79-3EBE-4C14-B819-545CCB8F4BC4}"/>
            </a:ext>
          </a:extLst>
        </xdr:cNvPr>
        <xdr:cNvSpPr/>
      </xdr:nvSpPr>
      <xdr:spPr>
        <a:xfrm>
          <a:off x="13868400" y="1373399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3" name="テキスト ボックス 262">
          <a:extLst>
            <a:ext uri="{FF2B5EF4-FFF2-40B4-BE49-F238E27FC236}">
              <a16:creationId xmlns:a16="http://schemas.microsoft.com/office/drawing/2014/main" id="{BB8D3560-37A4-4D1D-A201-2155B699FCC6}"/>
            </a:ext>
          </a:extLst>
        </xdr:cNvPr>
        <xdr:cNvSpPr txBox="1"/>
      </xdr:nvSpPr>
      <xdr:spPr>
        <a:xfrm>
          <a:off x="13554075" y="1381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13759</xdr:rowOff>
    </xdr:from>
    <xdr:to>
      <xdr:col>68</xdr:col>
      <xdr:colOff>152400</xdr:colOff>
      <xdr:row>81</xdr:row>
      <xdr:rowOff>94191</xdr:rowOff>
    </xdr:to>
    <xdr:cxnSp macro="">
      <xdr:nvCxnSpPr>
        <xdr:cNvPr id="264" name="直線コネクタ 263">
          <a:extLst>
            <a:ext uri="{FF2B5EF4-FFF2-40B4-BE49-F238E27FC236}">
              <a16:creationId xmlns:a16="http://schemas.microsoft.com/office/drawing/2014/main" id="{63C6054E-6933-4F84-B7C8-F60F12385BE1}"/>
            </a:ext>
          </a:extLst>
        </xdr:cNvPr>
        <xdr:cNvCxnSpPr/>
      </xdr:nvCxnSpPr>
      <xdr:spPr>
        <a:xfrm flipV="1">
          <a:off x="12296775" y="13126509"/>
          <a:ext cx="809625" cy="8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C16B8BD4-5846-4D6F-89D7-19385D93C09E}"/>
            </a:ext>
          </a:extLst>
        </xdr:cNvPr>
        <xdr:cNvSpPr/>
      </xdr:nvSpPr>
      <xdr:spPr>
        <a:xfrm>
          <a:off x="13058775" y="1373399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66" name="テキスト ボックス 265">
          <a:extLst>
            <a:ext uri="{FF2B5EF4-FFF2-40B4-BE49-F238E27FC236}">
              <a16:creationId xmlns:a16="http://schemas.microsoft.com/office/drawing/2014/main" id="{16209F4B-18E6-4707-A6FE-172D1F60A0CC}"/>
            </a:ext>
          </a:extLst>
        </xdr:cNvPr>
        <xdr:cNvSpPr txBox="1"/>
      </xdr:nvSpPr>
      <xdr:spPr>
        <a:xfrm>
          <a:off x="12763500" y="1381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a:extLst>
            <a:ext uri="{FF2B5EF4-FFF2-40B4-BE49-F238E27FC236}">
              <a16:creationId xmlns:a16="http://schemas.microsoft.com/office/drawing/2014/main" id="{67913E1F-F108-4C96-8C0E-551BB721B4CE}"/>
            </a:ext>
          </a:extLst>
        </xdr:cNvPr>
        <xdr:cNvSpPr/>
      </xdr:nvSpPr>
      <xdr:spPr>
        <a:xfrm>
          <a:off x="12239625" y="138080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68" name="テキスト ボックス 267">
          <a:extLst>
            <a:ext uri="{FF2B5EF4-FFF2-40B4-BE49-F238E27FC236}">
              <a16:creationId xmlns:a16="http://schemas.microsoft.com/office/drawing/2014/main" id="{10422936-1A36-486B-86BC-1F89F25F286C}"/>
            </a:ext>
          </a:extLst>
        </xdr:cNvPr>
        <xdr:cNvSpPr txBox="1"/>
      </xdr:nvSpPr>
      <xdr:spPr>
        <a:xfrm>
          <a:off x="11953875" y="138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80C94C83-8381-4499-93F5-A25DC4F3948B}"/>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ECB7BA28-47CC-4CE7-8AD3-611D514E516E}"/>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3514F0EB-7A13-4490-AB87-15F5944C9C75}"/>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F66E4889-130A-401C-8A30-037F599DA7D1}"/>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3F32E66E-3D1F-4E95-9B6A-C04FFAFD7803}"/>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83609</xdr:rowOff>
    </xdr:from>
    <xdr:to>
      <xdr:col>81</xdr:col>
      <xdr:colOff>95250</xdr:colOff>
      <xdr:row>82</xdr:row>
      <xdr:rowOff>13759</xdr:rowOff>
    </xdr:to>
    <xdr:sp macro="" textlink="">
      <xdr:nvSpPr>
        <xdr:cNvPr id="274" name="楕円 273">
          <a:extLst>
            <a:ext uri="{FF2B5EF4-FFF2-40B4-BE49-F238E27FC236}">
              <a16:creationId xmlns:a16="http://schemas.microsoft.com/office/drawing/2014/main" id="{030CC513-27CD-4A13-BE72-85096C5DE971}"/>
            </a:ext>
          </a:extLst>
        </xdr:cNvPr>
        <xdr:cNvSpPr/>
      </xdr:nvSpPr>
      <xdr:spPr>
        <a:xfrm>
          <a:off x="15430500" y="1320270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4886</xdr:rowOff>
    </xdr:from>
    <xdr:ext cx="762000" cy="259045"/>
    <xdr:sp macro="" textlink="">
      <xdr:nvSpPr>
        <xdr:cNvPr id="275" name="給与水準   （国との比較）該当値テキスト">
          <a:extLst>
            <a:ext uri="{FF2B5EF4-FFF2-40B4-BE49-F238E27FC236}">
              <a16:creationId xmlns:a16="http://schemas.microsoft.com/office/drawing/2014/main" id="{5DBB2B5B-1827-44E1-B4B2-EF8D19E54FAE}"/>
            </a:ext>
          </a:extLst>
        </xdr:cNvPr>
        <xdr:cNvSpPr txBox="1"/>
      </xdr:nvSpPr>
      <xdr:spPr>
        <a:xfrm>
          <a:off x="15563850" y="1312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3175</xdr:rowOff>
    </xdr:from>
    <xdr:to>
      <xdr:col>77</xdr:col>
      <xdr:colOff>95250</xdr:colOff>
      <xdr:row>81</xdr:row>
      <xdr:rowOff>104775</xdr:rowOff>
    </xdr:to>
    <xdr:sp macro="" textlink="">
      <xdr:nvSpPr>
        <xdr:cNvPr id="276" name="楕円 275">
          <a:extLst>
            <a:ext uri="{FF2B5EF4-FFF2-40B4-BE49-F238E27FC236}">
              <a16:creationId xmlns:a16="http://schemas.microsoft.com/office/drawing/2014/main" id="{BBC5DB38-6FB2-4522-8A61-AA3F88D20096}"/>
            </a:ext>
          </a:extLst>
        </xdr:cNvPr>
        <xdr:cNvSpPr/>
      </xdr:nvSpPr>
      <xdr:spPr>
        <a:xfrm>
          <a:off x="14668500" y="131222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114952</xdr:rowOff>
    </xdr:from>
    <xdr:ext cx="736600" cy="259045"/>
    <xdr:sp macro="" textlink="">
      <xdr:nvSpPr>
        <xdr:cNvPr id="277" name="テキスト ボックス 276">
          <a:extLst>
            <a:ext uri="{FF2B5EF4-FFF2-40B4-BE49-F238E27FC236}">
              <a16:creationId xmlns:a16="http://schemas.microsoft.com/office/drawing/2014/main" id="{A16B50B6-F7C5-41A5-A9EB-6F072A0F9A8E}"/>
            </a:ext>
          </a:extLst>
        </xdr:cNvPr>
        <xdr:cNvSpPr txBox="1"/>
      </xdr:nvSpPr>
      <xdr:spPr>
        <a:xfrm>
          <a:off x="14373225" y="12907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3175</xdr:rowOff>
    </xdr:from>
    <xdr:to>
      <xdr:col>73</xdr:col>
      <xdr:colOff>44450</xdr:colOff>
      <xdr:row>81</xdr:row>
      <xdr:rowOff>104775</xdr:rowOff>
    </xdr:to>
    <xdr:sp macro="" textlink="">
      <xdr:nvSpPr>
        <xdr:cNvPr id="278" name="楕円 277">
          <a:extLst>
            <a:ext uri="{FF2B5EF4-FFF2-40B4-BE49-F238E27FC236}">
              <a16:creationId xmlns:a16="http://schemas.microsoft.com/office/drawing/2014/main" id="{B9595B75-531F-4C43-902B-8243777C09B9}"/>
            </a:ext>
          </a:extLst>
        </xdr:cNvPr>
        <xdr:cNvSpPr/>
      </xdr:nvSpPr>
      <xdr:spPr>
        <a:xfrm>
          <a:off x="13868400" y="131222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114952</xdr:rowOff>
    </xdr:from>
    <xdr:ext cx="762000" cy="259045"/>
    <xdr:sp macro="" textlink="">
      <xdr:nvSpPr>
        <xdr:cNvPr id="279" name="テキスト ボックス 278">
          <a:extLst>
            <a:ext uri="{FF2B5EF4-FFF2-40B4-BE49-F238E27FC236}">
              <a16:creationId xmlns:a16="http://schemas.microsoft.com/office/drawing/2014/main" id="{38026767-8A40-445E-A3C9-C9DDC05C6708}"/>
            </a:ext>
          </a:extLst>
        </xdr:cNvPr>
        <xdr:cNvSpPr txBox="1"/>
      </xdr:nvSpPr>
      <xdr:spPr>
        <a:xfrm>
          <a:off x="13554075" y="1290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134409</xdr:rowOff>
    </xdr:from>
    <xdr:to>
      <xdr:col>68</xdr:col>
      <xdr:colOff>203200</xdr:colOff>
      <xdr:row>81</xdr:row>
      <xdr:rowOff>64559</xdr:rowOff>
    </xdr:to>
    <xdr:sp macro="" textlink="">
      <xdr:nvSpPr>
        <xdr:cNvPr id="280" name="楕円 279">
          <a:extLst>
            <a:ext uri="{FF2B5EF4-FFF2-40B4-BE49-F238E27FC236}">
              <a16:creationId xmlns:a16="http://schemas.microsoft.com/office/drawing/2014/main" id="{4872B75D-8BF2-47E3-B3DA-5A191708C790}"/>
            </a:ext>
          </a:extLst>
        </xdr:cNvPr>
        <xdr:cNvSpPr/>
      </xdr:nvSpPr>
      <xdr:spPr>
        <a:xfrm>
          <a:off x="13058775" y="1308840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74736</xdr:rowOff>
    </xdr:from>
    <xdr:ext cx="762000" cy="259045"/>
    <xdr:sp macro="" textlink="">
      <xdr:nvSpPr>
        <xdr:cNvPr id="281" name="テキスト ボックス 280">
          <a:extLst>
            <a:ext uri="{FF2B5EF4-FFF2-40B4-BE49-F238E27FC236}">
              <a16:creationId xmlns:a16="http://schemas.microsoft.com/office/drawing/2014/main" id="{00F9C20B-E8E1-456D-AC74-363335214957}"/>
            </a:ext>
          </a:extLst>
        </xdr:cNvPr>
        <xdr:cNvSpPr txBox="1"/>
      </xdr:nvSpPr>
      <xdr:spPr>
        <a:xfrm>
          <a:off x="12763500" y="1286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43391</xdr:rowOff>
    </xdr:from>
    <xdr:to>
      <xdr:col>64</xdr:col>
      <xdr:colOff>152400</xdr:colOff>
      <xdr:row>81</xdr:row>
      <xdr:rowOff>144991</xdr:rowOff>
    </xdr:to>
    <xdr:sp macro="" textlink="">
      <xdr:nvSpPr>
        <xdr:cNvPr id="282" name="楕円 281">
          <a:extLst>
            <a:ext uri="{FF2B5EF4-FFF2-40B4-BE49-F238E27FC236}">
              <a16:creationId xmlns:a16="http://schemas.microsoft.com/office/drawing/2014/main" id="{23ACD289-D04C-4E4C-AD59-856F16C886F4}"/>
            </a:ext>
          </a:extLst>
        </xdr:cNvPr>
        <xdr:cNvSpPr/>
      </xdr:nvSpPr>
      <xdr:spPr>
        <a:xfrm>
          <a:off x="12239625" y="1316249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155168</xdr:rowOff>
    </xdr:from>
    <xdr:ext cx="762000" cy="259045"/>
    <xdr:sp macro="" textlink="">
      <xdr:nvSpPr>
        <xdr:cNvPr id="283" name="テキスト ボックス 282">
          <a:extLst>
            <a:ext uri="{FF2B5EF4-FFF2-40B4-BE49-F238E27FC236}">
              <a16:creationId xmlns:a16="http://schemas.microsoft.com/office/drawing/2014/main" id="{1210A270-3CF4-497A-8ADC-060EA639AC2F}"/>
            </a:ext>
          </a:extLst>
        </xdr:cNvPr>
        <xdr:cNvSpPr txBox="1"/>
      </xdr:nvSpPr>
      <xdr:spPr>
        <a:xfrm>
          <a:off x="11953875" y="129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771052A-6C0E-4970-8D61-0E6DBC59E1B5}"/>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9CA34E90-B285-4411-8070-1C9760B1C579}"/>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934A3076-0CBF-43B8-B292-206CBBDD98E9}"/>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4EE530E9-0A34-4220-82CF-65B6F3DD015C}"/>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A06BC9D2-6D27-4A50-9A46-661E3D8393ED}"/>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353B7637-5DC0-4897-B909-5FC2C0E8E922}"/>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52432D2D-860A-49E5-884A-C1B1D25EDF6C}"/>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B4015404-715C-4E97-AA0D-495D1E2BAA61}"/>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822DB244-33C1-4D55-9B57-661F44CE220D}"/>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D0318D2A-E994-4DB3-BE6D-AD3A01D97003}"/>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B5C280B0-0AB7-495F-8216-DEA5440683C7}"/>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E88A037F-7A57-4B12-BBCD-ED009475D58C}"/>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B55532EF-B8FF-44FE-AA78-69B0B77C66E0}"/>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万博・</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IR</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の推進及び新型コロナウイルス感染症対応等に係る臨時的増員や児童虐待防止等の推進に係る増員を行ったものの、令和４年度から大阪市立の高等学校等の大阪府への移管に伴う約</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人の教職員の減員などから、令和４年４月１日の職員数は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33,276</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人（前年比▲</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人）となっており、人口千人あたりの職員数は昨年と比較して概ね横ばい（▲</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0.28</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なお、本市では平成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年度から効果的・効率的な行財政運営をめざして市政改革を進めてきており、平成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年７月に策定した「市政改革プラン」や、平成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年８月に策定した「市政改革プラン</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」に基づき人員見直しの取組を進めてきた。同プランに基づき、令和元年</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月１日までに、経営システムの見直し等や、万博、Ｇ２０等の期間を限定した臨時的増員を除き、</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835</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人の削減を行った。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今後は、「市政改革プラン</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」に基づき、「民でできることは民で」という考え方のもと、技能労務職員については、引き続き委託化、効率化を図り、削減を行っていく。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97E7FE3D-C988-4E77-B8B6-4C75A430D5FF}"/>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B5621DE1-32F5-4474-8EAF-8021A2F000C3}"/>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CC268569-81A9-4F45-A65D-A7777C5B6F55}"/>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63AF38E6-7EAC-4A27-9CE8-92C61510348B}"/>
            </a:ext>
          </a:extLst>
        </xdr:cNvPr>
        <xdr:cNvCxnSpPr/>
      </xdr:nvCxnSpPr>
      <xdr:spPr>
        <a:xfrm>
          <a:off x="11668125" y="108775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5CA7C782-C6DA-4FE1-B453-C3E6DBAEFBC7}"/>
            </a:ext>
          </a:extLst>
        </xdr:cNvPr>
        <xdr:cNvSpPr txBox="1"/>
      </xdr:nvSpPr>
      <xdr:spPr>
        <a:xfrm>
          <a:off x="10982325" y="1075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CDC18183-A17C-4945-9B0E-F346E643346B}"/>
            </a:ext>
          </a:extLst>
        </xdr:cNvPr>
        <xdr:cNvCxnSpPr/>
      </xdr:nvCxnSpPr>
      <xdr:spPr>
        <a:xfrm>
          <a:off x="11668125" y="10429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FAFCD7FB-1F13-4793-80B6-B4AE335A8AA9}"/>
            </a:ext>
          </a:extLst>
        </xdr:cNvPr>
        <xdr:cNvSpPr txBox="1"/>
      </xdr:nvSpPr>
      <xdr:spPr>
        <a:xfrm>
          <a:off x="10982325" y="1029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29D80C53-DB7E-4F1E-B488-8AA7B0201D84}"/>
            </a:ext>
          </a:extLst>
        </xdr:cNvPr>
        <xdr:cNvCxnSpPr/>
      </xdr:nvCxnSpPr>
      <xdr:spPr>
        <a:xfrm>
          <a:off x="11668125" y="99726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D89C6141-664A-479A-A187-58B76439F4FA}"/>
            </a:ext>
          </a:extLst>
        </xdr:cNvPr>
        <xdr:cNvSpPr txBox="1"/>
      </xdr:nvSpPr>
      <xdr:spPr>
        <a:xfrm>
          <a:off x="10982325" y="983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B8C3633D-291E-4275-9958-E12A8B24C3C1}"/>
            </a:ext>
          </a:extLst>
        </xdr:cNvPr>
        <xdr:cNvCxnSpPr/>
      </xdr:nvCxnSpPr>
      <xdr:spPr>
        <a:xfrm>
          <a:off x="11668125" y="95154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1CEC59B2-2153-4E55-AA93-D0C559326169}"/>
            </a:ext>
          </a:extLst>
        </xdr:cNvPr>
        <xdr:cNvSpPr txBox="1"/>
      </xdr:nvSpPr>
      <xdr:spPr>
        <a:xfrm>
          <a:off x="10982325"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549A6F2F-7F28-45C6-B56B-87C8CE1B360F}"/>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3918AE8-8AA9-461F-9D56-34CF417690D4}"/>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6A4EA33B-9D9C-4574-8E19-D19D88C6D12C}"/>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143002</xdr:rowOff>
    </xdr:to>
    <xdr:cxnSp macro="">
      <xdr:nvCxnSpPr>
        <xdr:cNvPr id="311" name="直線コネクタ 310">
          <a:extLst>
            <a:ext uri="{FF2B5EF4-FFF2-40B4-BE49-F238E27FC236}">
              <a16:creationId xmlns:a16="http://schemas.microsoft.com/office/drawing/2014/main" id="{D7F75FE5-67EE-44D1-99F5-3CE7FAE60883}"/>
            </a:ext>
          </a:extLst>
        </xdr:cNvPr>
        <xdr:cNvCxnSpPr/>
      </xdr:nvCxnSpPr>
      <xdr:spPr>
        <a:xfrm flipV="1">
          <a:off x="15478125" y="9476867"/>
          <a:ext cx="0" cy="1188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115079</xdr:rowOff>
    </xdr:from>
    <xdr:ext cx="762000" cy="259045"/>
    <xdr:sp macro="" textlink="">
      <xdr:nvSpPr>
        <xdr:cNvPr id="312" name="定員管理の状況最小値テキスト">
          <a:extLst>
            <a:ext uri="{FF2B5EF4-FFF2-40B4-BE49-F238E27FC236}">
              <a16:creationId xmlns:a16="http://schemas.microsoft.com/office/drawing/2014/main" id="{C18947C5-6650-45AB-AE14-F569A532A339}"/>
            </a:ext>
          </a:extLst>
        </xdr:cNvPr>
        <xdr:cNvSpPr txBox="1"/>
      </xdr:nvSpPr>
      <xdr:spPr>
        <a:xfrm>
          <a:off x="15563850" y="1064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143002</xdr:rowOff>
    </xdr:from>
    <xdr:to>
      <xdr:col>81</xdr:col>
      <xdr:colOff>133350</xdr:colOff>
      <xdr:row>65</xdr:row>
      <xdr:rowOff>143002</xdr:rowOff>
    </xdr:to>
    <xdr:cxnSp macro="">
      <xdr:nvCxnSpPr>
        <xdr:cNvPr id="313" name="直線コネクタ 312">
          <a:extLst>
            <a:ext uri="{FF2B5EF4-FFF2-40B4-BE49-F238E27FC236}">
              <a16:creationId xmlns:a16="http://schemas.microsoft.com/office/drawing/2014/main" id="{F625A92E-AEAA-4EE2-808D-289E2A977A03}"/>
            </a:ext>
          </a:extLst>
        </xdr:cNvPr>
        <xdr:cNvCxnSpPr/>
      </xdr:nvCxnSpPr>
      <xdr:spPr>
        <a:xfrm>
          <a:off x="15401925" y="106649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4" name="定員管理の状況最大値テキスト">
          <a:extLst>
            <a:ext uri="{FF2B5EF4-FFF2-40B4-BE49-F238E27FC236}">
              <a16:creationId xmlns:a16="http://schemas.microsoft.com/office/drawing/2014/main" id="{EAF9991D-A532-4F8F-87AE-D6376ECE3206}"/>
            </a:ext>
          </a:extLst>
        </xdr:cNvPr>
        <xdr:cNvSpPr txBox="1"/>
      </xdr:nvSpPr>
      <xdr:spPr>
        <a:xfrm>
          <a:off x="15563850" y="923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5" name="直線コネクタ 314">
          <a:extLst>
            <a:ext uri="{FF2B5EF4-FFF2-40B4-BE49-F238E27FC236}">
              <a16:creationId xmlns:a16="http://schemas.microsoft.com/office/drawing/2014/main" id="{91261AE3-3158-46D9-97D5-BF39E84BFE5B}"/>
            </a:ext>
          </a:extLst>
        </xdr:cNvPr>
        <xdr:cNvCxnSpPr/>
      </xdr:nvCxnSpPr>
      <xdr:spPr>
        <a:xfrm>
          <a:off x="15401925" y="94768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131064</xdr:rowOff>
    </xdr:from>
    <xdr:to>
      <xdr:col>81</xdr:col>
      <xdr:colOff>44450</xdr:colOff>
      <xdr:row>65</xdr:row>
      <xdr:rowOff>94742</xdr:rowOff>
    </xdr:to>
    <xdr:cxnSp macro="">
      <xdr:nvCxnSpPr>
        <xdr:cNvPr id="316" name="直線コネクタ 315">
          <a:extLst>
            <a:ext uri="{FF2B5EF4-FFF2-40B4-BE49-F238E27FC236}">
              <a16:creationId xmlns:a16="http://schemas.microsoft.com/office/drawing/2014/main" id="{3AB75D28-35B6-483B-BECD-0697C8D36C5A}"/>
            </a:ext>
          </a:extLst>
        </xdr:cNvPr>
        <xdr:cNvCxnSpPr/>
      </xdr:nvCxnSpPr>
      <xdr:spPr>
        <a:xfrm flipV="1">
          <a:off x="14716125" y="10494264"/>
          <a:ext cx="762000" cy="1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7" name="定員管理の状況平均値テキスト">
          <a:extLst>
            <a:ext uri="{FF2B5EF4-FFF2-40B4-BE49-F238E27FC236}">
              <a16:creationId xmlns:a16="http://schemas.microsoft.com/office/drawing/2014/main" id="{C7E83955-F482-48D1-BB13-896E322323F3}"/>
            </a:ext>
          </a:extLst>
        </xdr:cNvPr>
        <xdr:cNvSpPr txBox="1"/>
      </xdr:nvSpPr>
      <xdr:spPr>
        <a:xfrm>
          <a:off x="15563850" y="9923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18" name="フローチャート: 判断 317">
          <a:extLst>
            <a:ext uri="{FF2B5EF4-FFF2-40B4-BE49-F238E27FC236}">
              <a16:creationId xmlns:a16="http://schemas.microsoft.com/office/drawing/2014/main" id="{562C75A6-A4C4-4D2F-AB76-E54CE14FF2C0}"/>
            </a:ext>
          </a:extLst>
        </xdr:cNvPr>
        <xdr:cNvSpPr/>
      </xdr:nvSpPr>
      <xdr:spPr>
        <a:xfrm>
          <a:off x="15430500" y="1006843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75438</xdr:rowOff>
    </xdr:from>
    <xdr:to>
      <xdr:col>77</xdr:col>
      <xdr:colOff>44450</xdr:colOff>
      <xdr:row>65</xdr:row>
      <xdr:rowOff>94742</xdr:rowOff>
    </xdr:to>
    <xdr:cxnSp macro="">
      <xdr:nvCxnSpPr>
        <xdr:cNvPr id="319" name="直線コネクタ 318">
          <a:extLst>
            <a:ext uri="{FF2B5EF4-FFF2-40B4-BE49-F238E27FC236}">
              <a16:creationId xmlns:a16="http://schemas.microsoft.com/office/drawing/2014/main" id="{F4A31930-ED2B-469A-821A-3F3E8A7386E6}"/>
            </a:ext>
          </a:extLst>
        </xdr:cNvPr>
        <xdr:cNvCxnSpPr/>
      </xdr:nvCxnSpPr>
      <xdr:spPr>
        <a:xfrm>
          <a:off x="13906500" y="10600563"/>
          <a:ext cx="809625"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22606</xdr:rowOff>
    </xdr:from>
    <xdr:to>
      <xdr:col>77</xdr:col>
      <xdr:colOff>95250</xdr:colOff>
      <xdr:row>62</xdr:row>
      <xdr:rowOff>124206</xdr:rowOff>
    </xdr:to>
    <xdr:sp macro="" textlink="">
      <xdr:nvSpPr>
        <xdr:cNvPr id="320" name="フローチャート: 判断 319">
          <a:extLst>
            <a:ext uri="{FF2B5EF4-FFF2-40B4-BE49-F238E27FC236}">
              <a16:creationId xmlns:a16="http://schemas.microsoft.com/office/drawing/2014/main" id="{FEDEE7FD-79E1-4D80-906E-BA65F916B512}"/>
            </a:ext>
          </a:extLst>
        </xdr:cNvPr>
        <xdr:cNvSpPr/>
      </xdr:nvSpPr>
      <xdr:spPr>
        <a:xfrm>
          <a:off x="14668500" y="100651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134383</xdr:rowOff>
    </xdr:from>
    <xdr:ext cx="736600" cy="259045"/>
    <xdr:sp macro="" textlink="">
      <xdr:nvSpPr>
        <xdr:cNvPr id="321" name="テキスト ボックス 320">
          <a:extLst>
            <a:ext uri="{FF2B5EF4-FFF2-40B4-BE49-F238E27FC236}">
              <a16:creationId xmlns:a16="http://schemas.microsoft.com/office/drawing/2014/main" id="{A34BAD88-E17A-4DFC-B097-F2FFC535EBAB}"/>
            </a:ext>
          </a:extLst>
        </xdr:cNvPr>
        <xdr:cNvSpPr txBox="1"/>
      </xdr:nvSpPr>
      <xdr:spPr>
        <a:xfrm>
          <a:off x="14373225" y="9849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39370</xdr:rowOff>
    </xdr:from>
    <xdr:to>
      <xdr:col>72</xdr:col>
      <xdr:colOff>203200</xdr:colOff>
      <xdr:row>65</xdr:row>
      <xdr:rowOff>75438</xdr:rowOff>
    </xdr:to>
    <xdr:cxnSp macro="">
      <xdr:nvCxnSpPr>
        <xdr:cNvPr id="322" name="直線コネクタ 321">
          <a:extLst>
            <a:ext uri="{FF2B5EF4-FFF2-40B4-BE49-F238E27FC236}">
              <a16:creationId xmlns:a16="http://schemas.microsoft.com/office/drawing/2014/main" id="{C62EB050-00C4-4AAD-A41F-122FE4F2FA10}"/>
            </a:ext>
          </a:extLst>
        </xdr:cNvPr>
        <xdr:cNvCxnSpPr/>
      </xdr:nvCxnSpPr>
      <xdr:spPr>
        <a:xfrm>
          <a:off x="13106400" y="10402570"/>
          <a:ext cx="800100" cy="19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8128</xdr:rowOff>
    </xdr:from>
    <xdr:to>
      <xdr:col>73</xdr:col>
      <xdr:colOff>44450</xdr:colOff>
      <xdr:row>62</xdr:row>
      <xdr:rowOff>109728</xdr:rowOff>
    </xdr:to>
    <xdr:sp macro="" textlink="">
      <xdr:nvSpPr>
        <xdr:cNvPr id="323" name="フローチャート: 判断 322">
          <a:extLst>
            <a:ext uri="{FF2B5EF4-FFF2-40B4-BE49-F238E27FC236}">
              <a16:creationId xmlns:a16="http://schemas.microsoft.com/office/drawing/2014/main" id="{A5B4B9EB-8B37-4E8E-B3FE-D43BD905A613}"/>
            </a:ext>
          </a:extLst>
        </xdr:cNvPr>
        <xdr:cNvSpPr/>
      </xdr:nvSpPr>
      <xdr:spPr>
        <a:xfrm>
          <a:off x="13868400" y="10050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119905</xdr:rowOff>
    </xdr:from>
    <xdr:ext cx="762000" cy="259045"/>
    <xdr:sp macro="" textlink="">
      <xdr:nvSpPr>
        <xdr:cNvPr id="324" name="テキスト ボックス 323">
          <a:extLst>
            <a:ext uri="{FF2B5EF4-FFF2-40B4-BE49-F238E27FC236}">
              <a16:creationId xmlns:a16="http://schemas.microsoft.com/office/drawing/2014/main" id="{1C8D888C-51F6-4D90-9EB3-E53C50DC5F86}"/>
            </a:ext>
          </a:extLst>
        </xdr:cNvPr>
        <xdr:cNvSpPr txBox="1"/>
      </xdr:nvSpPr>
      <xdr:spPr>
        <a:xfrm>
          <a:off x="13554075" y="983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128778</xdr:rowOff>
    </xdr:from>
    <xdr:to>
      <xdr:col>68</xdr:col>
      <xdr:colOff>152400</xdr:colOff>
      <xdr:row>64</xdr:row>
      <xdr:rowOff>39370</xdr:rowOff>
    </xdr:to>
    <xdr:cxnSp macro="">
      <xdr:nvCxnSpPr>
        <xdr:cNvPr id="325" name="直線コネクタ 324">
          <a:extLst>
            <a:ext uri="{FF2B5EF4-FFF2-40B4-BE49-F238E27FC236}">
              <a16:creationId xmlns:a16="http://schemas.microsoft.com/office/drawing/2014/main" id="{D3AD6B50-1020-4D16-8BFA-97260EBB1B70}"/>
            </a:ext>
          </a:extLst>
        </xdr:cNvPr>
        <xdr:cNvCxnSpPr/>
      </xdr:nvCxnSpPr>
      <xdr:spPr>
        <a:xfrm>
          <a:off x="12296775" y="10326878"/>
          <a:ext cx="809625"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162814</xdr:rowOff>
    </xdr:from>
    <xdr:to>
      <xdr:col>68</xdr:col>
      <xdr:colOff>203200</xdr:colOff>
      <xdr:row>61</xdr:row>
      <xdr:rowOff>92964</xdr:rowOff>
    </xdr:to>
    <xdr:sp macro="" textlink="">
      <xdr:nvSpPr>
        <xdr:cNvPr id="326" name="フローチャート: 判断 325">
          <a:extLst>
            <a:ext uri="{FF2B5EF4-FFF2-40B4-BE49-F238E27FC236}">
              <a16:creationId xmlns:a16="http://schemas.microsoft.com/office/drawing/2014/main" id="{20BA817A-8A42-49FC-8F88-0B2233675521}"/>
            </a:ext>
          </a:extLst>
        </xdr:cNvPr>
        <xdr:cNvSpPr/>
      </xdr:nvSpPr>
      <xdr:spPr>
        <a:xfrm>
          <a:off x="13058775" y="98751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103141</xdr:rowOff>
    </xdr:from>
    <xdr:ext cx="762000" cy="259045"/>
    <xdr:sp macro="" textlink="">
      <xdr:nvSpPr>
        <xdr:cNvPr id="327" name="テキスト ボックス 326">
          <a:extLst>
            <a:ext uri="{FF2B5EF4-FFF2-40B4-BE49-F238E27FC236}">
              <a16:creationId xmlns:a16="http://schemas.microsoft.com/office/drawing/2014/main" id="{8A7EB715-7073-42CF-B5E0-A0C2247255FF}"/>
            </a:ext>
          </a:extLst>
        </xdr:cNvPr>
        <xdr:cNvSpPr txBox="1"/>
      </xdr:nvSpPr>
      <xdr:spPr>
        <a:xfrm>
          <a:off x="12763500" y="965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90424</xdr:rowOff>
    </xdr:from>
    <xdr:to>
      <xdr:col>64</xdr:col>
      <xdr:colOff>152400</xdr:colOff>
      <xdr:row>61</xdr:row>
      <xdr:rowOff>20574</xdr:rowOff>
    </xdr:to>
    <xdr:sp macro="" textlink="">
      <xdr:nvSpPr>
        <xdr:cNvPr id="328" name="フローチャート: 判断 327">
          <a:extLst>
            <a:ext uri="{FF2B5EF4-FFF2-40B4-BE49-F238E27FC236}">
              <a16:creationId xmlns:a16="http://schemas.microsoft.com/office/drawing/2014/main" id="{21D7A7E8-FE06-49D7-B0DE-9FEFEFBA8211}"/>
            </a:ext>
          </a:extLst>
        </xdr:cNvPr>
        <xdr:cNvSpPr/>
      </xdr:nvSpPr>
      <xdr:spPr>
        <a:xfrm>
          <a:off x="12239625" y="980274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30751</xdr:rowOff>
    </xdr:from>
    <xdr:ext cx="762000" cy="259045"/>
    <xdr:sp macro="" textlink="">
      <xdr:nvSpPr>
        <xdr:cNvPr id="329" name="テキスト ボックス 328">
          <a:extLst>
            <a:ext uri="{FF2B5EF4-FFF2-40B4-BE49-F238E27FC236}">
              <a16:creationId xmlns:a16="http://schemas.microsoft.com/office/drawing/2014/main" id="{09C20942-2D25-4771-BA4E-38094A55A355}"/>
            </a:ext>
          </a:extLst>
        </xdr:cNvPr>
        <xdr:cNvSpPr txBox="1"/>
      </xdr:nvSpPr>
      <xdr:spPr>
        <a:xfrm>
          <a:off x="11953875" y="958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F4F1C2B0-2F37-4AE1-9D3E-A331C1143EBE}"/>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7780C384-569C-4342-9FC3-32CBBCDB5930}"/>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879A7507-BA94-4B3F-89F1-C4695F2941DB}"/>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AB5999C-884B-47C5-A5B0-46272BD51385}"/>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4F73818-A855-4A4B-90B6-90D1EB2E7B17}"/>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80264</xdr:rowOff>
    </xdr:from>
    <xdr:to>
      <xdr:col>81</xdr:col>
      <xdr:colOff>95250</xdr:colOff>
      <xdr:row>65</xdr:row>
      <xdr:rowOff>10414</xdr:rowOff>
    </xdr:to>
    <xdr:sp macro="" textlink="">
      <xdr:nvSpPr>
        <xdr:cNvPr id="335" name="楕円 334">
          <a:extLst>
            <a:ext uri="{FF2B5EF4-FFF2-40B4-BE49-F238E27FC236}">
              <a16:creationId xmlns:a16="http://schemas.microsoft.com/office/drawing/2014/main" id="{D7CF79C0-F38E-4E94-B8FB-6AF1CD97255F}"/>
            </a:ext>
          </a:extLst>
        </xdr:cNvPr>
        <xdr:cNvSpPr/>
      </xdr:nvSpPr>
      <xdr:spPr>
        <a:xfrm>
          <a:off x="15430500" y="1044663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52341</xdr:rowOff>
    </xdr:from>
    <xdr:ext cx="762000" cy="259045"/>
    <xdr:sp macro="" textlink="">
      <xdr:nvSpPr>
        <xdr:cNvPr id="336" name="定員管理の状況該当値テキスト">
          <a:extLst>
            <a:ext uri="{FF2B5EF4-FFF2-40B4-BE49-F238E27FC236}">
              <a16:creationId xmlns:a16="http://schemas.microsoft.com/office/drawing/2014/main" id="{E38B7E15-1E9A-4E0E-B5D5-67F3621A02E9}"/>
            </a:ext>
          </a:extLst>
        </xdr:cNvPr>
        <xdr:cNvSpPr txBox="1"/>
      </xdr:nvSpPr>
      <xdr:spPr>
        <a:xfrm>
          <a:off x="15563850" y="1041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43942</xdr:rowOff>
    </xdr:from>
    <xdr:to>
      <xdr:col>77</xdr:col>
      <xdr:colOff>95250</xdr:colOff>
      <xdr:row>65</xdr:row>
      <xdr:rowOff>145542</xdr:rowOff>
    </xdr:to>
    <xdr:sp macro="" textlink="">
      <xdr:nvSpPr>
        <xdr:cNvPr id="337" name="楕円 336">
          <a:extLst>
            <a:ext uri="{FF2B5EF4-FFF2-40B4-BE49-F238E27FC236}">
              <a16:creationId xmlns:a16="http://schemas.microsoft.com/office/drawing/2014/main" id="{0847C02E-6580-4C58-B492-FDC408CFF3DD}"/>
            </a:ext>
          </a:extLst>
        </xdr:cNvPr>
        <xdr:cNvSpPr/>
      </xdr:nvSpPr>
      <xdr:spPr>
        <a:xfrm>
          <a:off x="14668500" y="1057224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130319</xdr:rowOff>
    </xdr:from>
    <xdr:ext cx="736600" cy="259045"/>
    <xdr:sp macro="" textlink="">
      <xdr:nvSpPr>
        <xdr:cNvPr id="338" name="テキスト ボックス 337">
          <a:extLst>
            <a:ext uri="{FF2B5EF4-FFF2-40B4-BE49-F238E27FC236}">
              <a16:creationId xmlns:a16="http://schemas.microsoft.com/office/drawing/2014/main" id="{38DF46B0-8800-47E7-B862-41551419EBA0}"/>
            </a:ext>
          </a:extLst>
        </xdr:cNvPr>
        <xdr:cNvSpPr txBox="1"/>
      </xdr:nvSpPr>
      <xdr:spPr>
        <a:xfrm>
          <a:off x="14373225" y="10655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24638</xdr:rowOff>
    </xdr:from>
    <xdr:to>
      <xdr:col>73</xdr:col>
      <xdr:colOff>44450</xdr:colOff>
      <xdr:row>65</xdr:row>
      <xdr:rowOff>126238</xdr:rowOff>
    </xdr:to>
    <xdr:sp macro="" textlink="">
      <xdr:nvSpPr>
        <xdr:cNvPr id="339" name="楕円 338">
          <a:extLst>
            <a:ext uri="{FF2B5EF4-FFF2-40B4-BE49-F238E27FC236}">
              <a16:creationId xmlns:a16="http://schemas.microsoft.com/office/drawing/2014/main" id="{D8C4711C-F475-44E4-8DA4-75EAEB622BC0}"/>
            </a:ext>
          </a:extLst>
        </xdr:cNvPr>
        <xdr:cNvSpPr/>
      </xdr:nvSpPr>
      <xdr:spPr>
        <a:xfrm>
          <a:off x="13868400" y="1055293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111015</xdr:rowOff>
    </xdr:from>
    <xdr:ext cx="762000" cy="259045"/>
    <xdr:sp macro="" textlink="">
      <xdr:nvSpPr>
        <xdr:cNvPr id="340" name="テキスト ボックス 339">
          <a:extLst>
            <a:ext uri="{FF2B5EF4-FFF2-40B4-BE49-F238E27FC236}">
              <a16:creationId xmlns:a16="http://schemas.microsoft.com/office/drawing/2014/main" id="{EF3B195E-370B-4971-96A0-AA80AD65D709}"/>
            </a:ext>
          </a:extLst>
        </xdr:cNvPr>
        <xdr:cNvSpPr txBox="1"/>
      </xdr:nvSpPr>
      <xdr:spPr>
        <a:xfrm>
          <a:off x="13554075" y="1063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160020</xdr:rowOff>
    </xdr:from>
    <xdr:to>
      <xdr:col>68</xdr:col>
      <xdr:colOff>203200</xdr:colOff>
      <xdr:row>64</xdr:row>
      <xdr:rowOff>90170</xdr:rowOff>
    </xdr:to>
    <xdr:sp macro="" textlink="">
      <xdr:nvSpPr>
        <xdr:cNvPr id="341" name="楕円 340">
          <a:extLst>
            <a:ext uri="{FF2B5EF4-FFF2-40B4-BE49-F238E27FC236}">
              <a16:creationId xmlns:a16="http://schemas.microsoft.com/office/drawing/2014/main" id="{28969434-EC5A-4624-99D0-06508CBEE91F}"/>
            </a:ext>
          </a:extLst>
        </xdr:cNvPr>
        <xdr:cNvSpPr/>
      </xdr:nvSpPr>
      <xdr:spPr>
        <a:xfrm>
          <a:off x="13058775" y="1036447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74947</xdr:rowOff>
    </xdr:from>
    <xdr:ext cx="762000" cy="259045"/>
    <xdr:sp macro="" textlink="">
      <xdr:nvSpPr>
        <xdr:cNvPr id="342" name="テキスト ボックス 341">
          <a:extLst>
            <a:ext uri="{FF2B5EF4-FFF2-40B4-BE49-F238E27FC236}">
              <a16:creationId xmlns:a16="http://schemas.microsoft.com/office/drawing/2014/main" id="{02564D23-8DCB-47E8-9C52-3EBF14FD7E5F}"/>
            </a:ext>
          </a:extLst>
        </xdr:cNvPr>
        <xdr:cNvSpPr txBox="1"/>
      </xdr:nvSpPr>
      <xdr:spPr>
        <a:xfrm>
          <a:off x="12763500" y="1043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77978</xdr:rowOff>
    </xdr:from>
    <xdr:to>
      <xdr:col>64</xdr:col>
      <xdr:colOff>152400</xdr:colOff>
      <xdr:row>64</xdr:row>
      <xdr:rowOff>8128</xdr:rowOff>
    </xdr:to>
    <xdr:sp macro="" textlink="">
      <xdr:nvSpPr>
        <xdr:cNvPr id="343" name="楕円 342">
          <a:extLst>
            <a:ext uri="{FF2B5EF4-FFF2-40B4-BE49-F238E27FC236}">
              <a16:creationId xmlns:a16="http://schemas.microsoft.com/office/drawing/2014/main" id="{06F00AEF-35B7-4178-8042-60B2B5C8ED79}"/>
            </a:ext>
          </a:extLst>
        </xdr:cNvPr>
        <xdr:cNvSpPr/>
      </xdr:nvSpPr>
      <xdr:spPr>
        <a:xfrm>
          <a:off x="12239625" y="1027925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164355</xdr:rowOff>
    </xdr:from>
    <xdr:ext cx="762000" cy="259045"/>
    <xdr:sp macro="" textlink="">
      <xdr:nvSpPr>
        <xdr:cNvPr id="344" name="テキスト ボックス 343">
          <a:extLst>
            <a:ext uri="{FF2B5EF4-FFF2-40B4-BE49-F238E27FC236}">
              <a16:creationId xmlns:a16="http://schemas.microsoft.com/office/drawing/2014/main" id="{D96A5768-DAF1-49C3-AAAF-509B01CFF9CB}"/>
            </a:ext>
          </a:extLst>
        </xdr:cNvPr>
        <xdr:cNvSpPr txBox="1"/>
      </xdr:nvSpPr>
      <xdr:spPr>
        <a:xfrm>
          <a:off x="11953875"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F45483BD-1F24-45BB-BBA4-2DD83E7133A6}"/>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55CEB7D-9CD1-4569-A32D-43FC3E5A1FB7}"/>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FEE83162-1EF1-4CAF-8D40-F38048B3DF77}"/>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4B2D390D-785F-42DA-A12F-BB894BE01316}"/>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CE9446C9-8702-483D-A1A4-726FD8598D24}"/>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573BEF24-9AC4-426C-A9BC-B6D48B5ABAA8}"/>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F46EA4CD-BD7E-42F5-BDCF-AE99E3829CA9}"/>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9BAC60B-8E2B-45E1-9EB8-D0D1E583B811}"/>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ED095BA5-5648-4A11-8A5B-A955C766FB3B}"/>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3496847F-21CA-4CC1-8186-4135FA4E12C5}"/>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15F6BB27-1BCE-418B-9975-7EFD885CEE0B}"/>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DEDA8685-3D2B-4305-93D2-FE2228C27406}"/>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CFFCFB0D-5524-449F-8B9B-C6EA9EECCFAC}"/>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地方債残高の減少や地方債の平均利率の減による利子の減などにより毎年度着実に改善しており、令和４年度についても、引き続き類似団体中最も低い水準となっている。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今後も引き続き市債残高のマネジメントに取り組む。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D8139FFD-8F8A-41BA-A16E-D2C5C0E067E0}"/>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C269D273-0D98-42DF-8A79-2F4F91A6C3C9}"/>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E09A1D90-E87C-4267-82A8-AE7EB1D8576E}"/>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9E929CB4-C8F1-485F-8EA0-AE6B83F38C96}"/>
            </a:ext>
          </a:extLst>
        </xdr:cNvPr>
        <xdr:cNvCxnSpPr/>
      </xdr:nvCxnSpPr>
      <xdr:spPr>
        <a:xfrm>
          <a:off x="11668125"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F2F6E869-D8AD-4005-81F2-9174712D74FF}"/>
            </a:ext>
          </a:extLst>
        </xdr:cNvPr>
        <xdr:cNvSpPr txBox="1"/>
      </xdr:nvSpPr>
      <xdr:spPr>
        <a:xfrm>
          <a:off x="10982325"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B19B4A41-A9E8-49DB-A3A7-88AD269FA7BE}"/>
            </a:ext>
          </a:extLst>
        </xdr:cNvPr>
        <xdr:cNvCxnSpPr/>
      </xdr:nvCxnSpPr>
      <xdr:spPr>
        <a:xfrm>
          <a:off x="11668125"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40F93075-ABC2-4B48-8C57-3152C5B661B8}"/>
            </a:ext>
          </a:extLst>
        </xdr:cNvPr>
        <xdr:cNvSpPr txBox="1"/>
      </xdr:nvSpPr>
      <xdr:spPr>
        <a:xfrm>
          <a:off x="10982325"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30F2968D-1015-4882-AFA8-012939A85B36}"/>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2A9BEBCB-2359-4A6E-A44F-14EDFD552DF6}"/>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CD2EE00C-F054-4F3F-9492-5F6EA5E13EFC}"/>
            </a:ext>
          </a:extLst>
        </xdr:cNvPr>
        <xdr:cNvCxnSpPr/>
      </xdr:nvCxnSpPr>
      <xdr:spPr>
        <a:xfrm>
          <a:off x="11668125"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3BFD7767-EA64-40A7-842C-55524A473142}"/>
            </a:ext>
          </a:extLst>
        </xdr:cNvPr>
        <xdr:cNvSpPr txBox="1"/>
      </xdr:nvSpPr>
      <xdr:spPr>
        <a:xfrm>
          <a:off x="10982325"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A6F89E74-8C66-4E17-A504-988B29642338}"/>
            </a:ext>
          </a:extLst>
        </xdr:cNvPr>
        <xdr:cNvCxnSpPr/>
      </xdr:nvCxnSpPr>
      <xdr:spPr>
        <a:xfrm>
          <a:off x="11668125"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A1EA3698-CB7C-4AEA-BBFF-24D48CF8872E}"/>
            </a:ext>
          </a:extLst>
        </xdr:cNvPr>
        <xdr:cNvSpPr txBox="1"/>
      </xdr:nvSpPr>
      <xdr:spPr>
        <a:xfrm>
          <a:off x="10982325"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4162181D-E40E-4803-9973-2967B438A797}"/>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8CBB3EFA-5A5E-4636-86BD-738CD43431C6}"/>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3" name="直線コネクタ 372">
          <a:extLst>
            <a:ext uri="{FF2B5EF4-FFF2-40B4-BE49-F238E27FC236}">
              <a16:creationId xmlns:a16="http://schemas.microsoft.com/office/drawing/2014/main" id="{410BA0B9-0D39-404A-B13F-ABDF6813386E}"/>
            </a:ext>
          </a:extLst>
        </xdr:cNvPr>
        <xdr:cNvCxnSpPr/>
      </xdr:nvCxnSpPr>
      <xdr:spPr>
        <a:xfrm flipV="1">
          <a:off x="15478125" y="5999339"/>
          <a:ext cx="0" cy="1351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4" name="公債費負担の状況最小値テキスト">
          <a:extLst>
            <a:ext uri="{FF2B5EF4-FFF2-40B4-BE49-F238E27FC236}">
              <a16:creationId xmlns:a16="http://schemas.microsoft.com/office/drawing/2014/main" id="{2CE230A4-CFD0-4E2A-A5BF-ECE49A5DAF80}"/>
            </a:ext>
          </a:extLst>
        </xdr:cNvPr>
        <xdr:cNvSpPr txBox="1"/>
      </xdr:nvSpPr>
      <xdr:spPr>
        <a:xfrm>
          <a:off x="15563850" y="731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5" name="直線コネクタ 374">
          <a:extLst>
            <a:ext uri="{FF2B5EF4-FFF2-40B4-BE49-F238E27FC236}">
              <a16:creationId xmlns:a16="http://schemas.microsoft.com/office/drawing/2014/main" id="{5F300D6C-1432-4A82-B020-1E59B5D333E7}"/>
            </a:ext>
          </a:extLst>
        </xdr:cNvPr>
        <xdr:cNvCxnSpPr/>
      </xdr:nvCxnSpPr>
      <xdr:spPr>
        <a:xfrm>
          <a:off x="15401925" y="73504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6" name="公債費負担の状況最大値テキスト">
          <a:extLst>
            <a:ext uri="{FF2B5EF4-FFF2-40B4-BE49-F238E27FC236}">
              <a16:creationId xmlns:a16="http://schemas.microsoft.com/office/drawing/2014/main" id="{D19DAEF0-E889-43D0-87A7-B6073744151B}"/>
            </a:ext>
          </a:extLst>
        </xdr:cNvPr>
        <xdr:cNvSpPr txBox="1"/>
      </xdr:nvSpPr>
      <xdr:spPr>
        <a:xfrm>
          <a:off x="15563850" y="576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7" name="直線コネクタ 376">
          <a:extLst>
            <a:ext uri="{FF2B5EF4-FFF2-40B4-BE49-F238E27FC236}">
              <a16:creationId xmlns:a16="http://schemas.microsoft.com/office/drawing/2014/main" id="{8568F118-A4E4-43DA-A3A8-6427413FD5C1}"/>
            </a:ext>
          </a:extLst>
        </xdr:cNvPr>
        <xdr:cNvCxnSpPr/>
      </xdr:nvCxnSpPr>
      <xdr:spPr>
        <a:xfrm>
          <a:off x="15401925" y="59993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11289</xdr:rowOff>
    </xdr:from>
    <xdr:to>
      <xdr:col>81</xdr:col>
      <xdr:colOff>44450</xdr:colOff>
      <xdr:row>37</xdr:row>
      <xdr:rowOff>78317</xdr:rowOff>
    </xdr:to>
    <xdr:cxnSp macro="">
      <xdr:nvCxnSpPr>
        <xdr:cNvPr id="378" name="直線コネクタ 377">
          <a:extLst>
            <a:ext uri="{FF2B5EF4-FFF2-40B4-BE49-F238E27FC236}">
              <a16:creationId xmlns:a16="http://schemas.microsoft.com/office/drawing/2014/main" id="{6266CCCD-1537-4E9C-BDE8-36C618F96F63}"/>
            </a:ext>
          </a:extLst>
        </xdr:cNvPr>
        <xdr:cNvCxnSpPr/>
      </xdr:nvCxnSpPr>
      <xdr:spPr>
        <a:xfrm flipV="1">
          <a:off x="14716125" y="5999339"/>
          <a:ext cx="762000" cy="7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155522</xdr:rowOff>
    </xdr:from>
    <xdr:ext cx="762000" cy="259045"/>
    <xdr:sp macro="" textlink="">
      <xdr:nvSpPr>
        <xdr:cNvPr id="379" name="公債費負担の状況平均値テキスト">
          <a:extLst>
            <a:ext uri="{FF2B5EF4-FFF2-40B4-BE49-F238E27FC236}">
              <a16:creationId xmlns:a16="http://schemas.microsoft.com/office/drawing/2014/main" id="{95D5C38F-E04F-4BE2-BB31-35E59CD5D3C5}"/>
            </a:ext>
          </a:extLst>
        </xdr:cNvPr>
        <xdr:cNvSpPr txBox="1"/>
      </xdr:nvSpPr>
      <xdr:spPr>
        <a:xfrm>
          <a:off x="15563850" y="6632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0" name="フローチャート: 判断 379">
          <a:extLst>
            <a:ext uri="{FF2B5EF4-FFF2-40B4-BE49-F238E27FC236}">
              <a16:creationId xmlns:a16="http://schemas.microsoft.com/office/drawing/2014/main" id="{C38A78C0-76F1-43E9-AC9A-E4137FFD16E7}"/>
            </a:ext>
          </a:extLst>
        </xdr:cNvPr>
        <xdr:cNvSpPr/>
      </xdr:nvSpPr>
      <xdr:spPr>
        <a:xfrm>
          <a:off x="15430500" y="664774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78317</xdr:rowOff>
    </xdr:from>
    <xdr:to>
      <xdr:col>77</xdr:col>
      <xdr:colOff>44450</xdr:colOff>
      <xdr:row>38</xdr:row>
      <xdr:rowOff>27517</xdr:rowOff>
    </xdr:to>
    <xdr:cxnSp macro="">
      <xdr:nvCxnSpPr>
        <xdr:cNvPr id="381" name="直線コネクタ 380">
          <a:extLst>
            <a:ext uri="{FF2B5EF4-FFF2-40B4-BE49-F238E27FC236}">
              <a16:creationId xmlns:a16="http://schemas.microsoft.com/office/drawing/2014/main" id="{233A6E73-0FCC-4D2B-B432-187DCB0EFBD0}"/>
            </a:ext>
          </a:extLst>
        </xdr:cNvPr>
        <xdr:cNvCxnSpPr/>
      </xdr:nvCxnSpPr>
      <xdr:spPr>
        <a:xfrm flipV="1">
          <a:off x="13906500" y="6069542"/>
          <a:ext cx="8096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2" name="フローチャート: 判断 381">
          <a:extLst>
            <a:ext uri="{FF2B5EF4-FFF2-40B4-BE49-F238E27FC236}">
              <a16:creationId xmlns:a16="http://schemas.microsoft.com/office/drawing/2014/main" id="{353BC628-9D4B-4082-A9F1-A185E6CE4A09}"/>
            </a:ext>
          </a:extLst>
        </xdr:cNvPr>
        <xdr:cNvSpPr/>
      </xdr:nvSpPr>
      <xdr:spPr>
        <a:xfrm>
          <a:off x="14668500" y="66879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138588</xdr:rowOff>
    </xdr:from>
    <xdr:ext cx="736600" cy="259045"/>
    <xdr:sp macro="" textlink="">
      <xdr:nvSpPr>
        <xdr:cNvPr id="383" name="テキスト ボックス 382">
          <a:extLst>
            <a:ext uri="{FF2B5EF4-FFF2-40B4-BE49-F238E27FC236}">
              <a16:creationId xmlns:a16="http://schemas.microsoft.com/office/drawing/2014/main" id="{9FE89DFA-6CF7-418D-B635-DA0B00F68003}"/>
            </a:ext>
          </a:extLst>
        </xdr:cNvPr>
        <xdr:cNvSpPr txBox="1"/>
      </xdr:nvSpPr>
      <xdr:spPr>
        <a:xfrm>
          <a:off x="14373225" y="678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38</xdr:row>
      <xdr:rowOff>94545</xdr:rowOff>
    </xdr:to>
    <xdr:cxnSp macro="">
      <xdr:nvCxnSpPr>
        <xdr:cNvPr id="384" name="直線コネクタ 383">
          <a:extLst>
            <a:ext uri="{FF2B5EF4-FFF2-40B4-BE49-F238E27FC236}">
              <a16:creationId xmlns:a16="http://schemas.microsoft.com/office/drawing/2014/main" id="{B383FAC9-1CEC-4D27-9F6D-F611C004B76F}"/>
            </a:ext>
          </a:extLst>
        </xdr:cNvPr>
        <xdr:cNvCxnSpPr/>
      </xdr:nvCxnSpPr>
      <xdr:spPr>
        <a:xfrm flipV="1">
          <a:off x="13106400" y="6183842"/>
          <a:ext cx="800100" cy="6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5" name="フローチャート: 判断 384">
          <a:extLst>
            <a:ext uri="{FF2B5EF4-FFF2-40B4-BE49-F238E27FC236}">
              <a16:creationId xmlns:a16="http://schemas.microsoft.com/office/drawing/2014/main" id="{F88E3197-B1AE-4F55-AB14-7F942EC84110}"/>
            </a:ext>
          </a:extLst>
        </xdr:cNvPr>
        <xdr:cNvSpPr/>
      </xdr:nvSpPr>
      <xdr:spPr>
        <a:xfrm>
          <a:off x="13868400" y="67179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6" name="テキスト ボックス 385">
          <a:extLst>
            <a:ext uri="{FF2B5EF4-FFF2-40B4-BE49-F238E27FC236}">
              <a16:creationId xmlns:a16="http://schemas.microsoft.com/office/drawing/2014/main" id="{1FE0BB64-AF7D-4C94-BFCB-55042AA9FEA6}"/>
            </a:ext>
          </a:extLst>
        </xdr:cNvPr>
        <xdr:cNvSpPr txBox="1"/>
      </xdr:nvSpPr>
      <xdr:spPr>
        <a:xfrm>
          <a:off x="13554075" y="680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94545</xdr:rowOff>
    </xdr:from>
    <xdr:to>
      <xdr:col>68</xdr:col>
      <xdr:colOff>152400</xdr:colOff>
      <xdr:row>39</xdr:row>
      <xdr:rowOff>57150</xdr:rowOff>
    </xdr:to>
    <xdr:cxnSp macro="">
      <xdr:nvCxnSpPr>
        <xdr:cNvPr id="387" name="直線コネクタ 386">
          <a:extLst>
            <a:ext uri="{FF2B5EF4-FFF2-40B4-BE49-F238E27FC236}">
              <a16:creationId xmlns:a16="http://schemas.microsoft.com/office/drawing/2014/main" id="{0354C5C1-B385-4FAA-BC36-1AC1C79E3AAD}"/>
            </a:ext>
          </a:extLst>
        </xdr:cNvPr>
        <xdr:cNvCxnSpPr/>
      </xdr:nvCxnSpPr>
      <xdr:spPr>
        <a:xfrm flipV="1">
          <a:off x="12296775" y="6247695"/>
          <a:ext cx="809625" cy="12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8" name="フローチャート: 判断 387">
          <a:extLst>
            <a:ext uri="{FF2B5EF4-FFF2-40B4-BE49-F238E27FC236}">
              <a16:creationId xmlns:a16="http://schemas.microsoft.com/office/drawing/2014/main" id="{B3988DD4-2E62-4F9E-B9A8-C4D2ED506845}"/>
            </a:ext>
          </a:extLst>
        </xdr:cNvPr>
        <xdr:cNvSpPr/>
      </xdr:nvSpPr>
      <xdr:spPr>
        <a:xfrm>
          <a:off x="13058775" y="67179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89" name="テキスト ボックス 388">
          <a:extLst>
            <a:ext uri="{FF2B5EF4-FFF2-40B4-BE49-F238E27FC236}">
              <a16:creationId xmlns:a16="http://schemas.microsoft.com/office/drawing/2014/main" id="{C0ED2B4B-B6B0-40EE-A88E-4AF8008B45F6}"/>
            </a:ext>
          </a:extLst>
        </xdr:cNvPr>
        <xdr:cNvSpPr txBox="1"/>
      </xdr:nvSpPr>
      <xdr:spPr>
        <a:xfrm>
          <a:off x="12763500" y="680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0" name="フローチャート: 判断 389">
          <a:extLst>
            <a:ext uri="{FF2B5EF4-FFF2-40B4-BE49-F238E27FC236}">
              <a16:creationId xmlns:a16="http://schemas.microsoft.com/office/drawing/2014/main" id="{C03EAD5C-123E-4CC9-BF08-0E075F34FEFA}"/>
            </a:ext>
          </a:extLst>
        </xdr:cNvPr>
        <xdr:cNvSpPr/>
      </xdr:nvSpPr>
      <xdr:spPr>
        <a:xfrm>
          <a:off x="12239625" y="68022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1" name="テキスト ボックス 390">
          <a:extLst>
            <a:ext uri="{FF2B5EF4-FFF2-40B4-BE49-F238E27FC236}">
              <a16:creationId xmlns:a16="http://schemas.microsoft.com/office/drawing/2014/main" id="{53A960BB-EC86-4741-910F-A8B945DFE271}"/>
            </a:ext>
          </a:extLst>
        </xdr:cNvPr>
        <xdr:cNvSpPr txBox="1"/>
      </xdr:nvSpPr>
      <xdr:spPr>
        <a:xfrm>
          <a:off x="11953875" y="688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8E37B87C-303D-4467-BEDE-CE9766D269EB}"/>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E3DA9CD4-2903-4423-BD58-07CDFFD3EDBC}"/>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D82849A5-666C-4D41-A97B-2A4FA5026C46}"/>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A30D7149-4F60-4766-BCC4-FC6DCEA821B2}"/>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EAC7BEF5-AE62-4CD2-BC2F-94961B0C94ED}"/>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131939</xdr:rowOff>
    </xdr:from>
    <xdr:to>
      <xdr:col>81</xdr:col>
      <xdr:colOff>95250</xdr:colOff>
      <xdr:row>37</xdr:row>
      <xdr:rowOff>62089</xdr:rowOff>
    </xdr:to>
    <xdr:sp macro="" textlink="">
      <xdr:nvSpPr>
        <xdr:cNvPr id="397" name="楕円 396">
          <a:extLst>
            <a:ext uri="{FF2B5EF4-FFF2-40B4-BE49-F238E27FC236}">
              <a16:creationId xmlns:a16="http://schemas.microsoft.com/office/drawing/2014/main" id="{85EBEB2C-EBF9-4B3F-9B03-9D96C0266B4D}"/>
            </a:ext>
          </a:extLst>
        </xdr:cNvPr>
        <xdr:cNvSpPr/>
      </xdr:nvSpPr>
      <xdr:spPr>
        <a:xfrm>
          <a:off x="15430500" y="59612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53216</xdr:rowOff>
    </xdr:from>
    <xdr:ext cx="762000" cy="259045"/>
    <xdr:sp macro="" textlink="">
      <xdr:nvSpPr>
        <xdr:cNvPr id="398" name="公債費負担の状況該当値テキスト">
          <a:extLst>
            <a:ext uri="{FF2B5EF4-FFF2-40B4-BE49-F238E27FC236}">
              <a16:creationId xmlns:a16="http://schemas.microsoft.com/office/drawing/2014/main" id="{956B5558-B2F3-41A2-BA68-59592F5C906C}"/>
            </a:ext>
          </a:extLst>
        </xdr:cNvPr>
        <xdr:cNvSpPr txBox="1"/>
      </xdr:nvSpPr>
      <xdr:spPr>
        <a:xfrm>
          <a:off x="15563850" y="587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27517</xdr:rowOff>
    </xdr:from>
    <xdr:to>
      <xdr:col>77</xdr:col>
      <xdr:colOff>95250</xdr:colOff>
      <xdr:row>37</xdr:row>
      <xdr:rowOff>129117</xdr:rowOff>
    </xdr:to>
    <xdr:sp macro="" textlink="">
      <xdr:nvSpPr>
        <xdr:cNvPr id="399" name="楕円 398">
          <a:extLst>
            <a:ext uri="{FF2B5EF4-FFF2-40B4-BE49-F238E27FC236}">
              <a16:creationId xmlns:a16="http://schemas.microsoft.com/office/drawing/2014/main" id="{691A40CF-850B-4781-876F-D5C698722874}"/>
            </a:ext>
          </a:extLst>
        </xdr:cNvPr>
        <xdr:cNvSpPr/>
      </xdr:nvSpPr>
      <xdr:spPr>
        <a:xfrm>
          <a:off x="14668500" y="60219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139294</xdr:rowOff>
    </xdr:from>
    <xdr:ext cx="736600" cy="259045"/>
    <xdr:sp macro="" textlink="">
      <xdr:nvSpPr>
        <xdr:cNvPr id="400" name="テキスト ボックス 399">
          <a:extLst>
            <a:ext uri="{FF2B5EF4-FFF2-40B4-BE49-F238E27FC236}">
              <a16:creationId xmlns:a16="http://schemas.microsoft.com/office/drawing/2014/main" id="{7DE782CC-2DDA-439C-934D-9F4730ADD5D1}"/>
            </a:ext>
          </a:extLst>
        </xdr:cNvPr>
        <xdr:cNvSpPr txBox="1"/>
      </xdr:nvSpPr>
      <xdr:spPr>
        <a:xfrm>
          <a:off x="14373225" y="5809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401" name="楕円 400">
          <a:extLst>
            <a:ext uri="{FF2B5EF4-FFF2-40B4-BE49-F238E27FC236}">
              <a16:creationId xmlns:a16="http://schemas.microsoft.com/office/drawing/2014/main" id="{4249D3BB-8AC3-491F-A504-9FA35CBBCD7F}"/>
            </a:ext>
          </a:extLst>
        </xdr:cNvPr>
        <xdr:cNvSpPr/>
      </xdr:nvSpPr>
      <xdr:spPr>
        <a:xfrm>
          <a:off x="13868400" y="6136217"/>
          <a:ext cx="85725"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402" name="テキスト ボックス 401">
          <a:extLst>
            <a:ext uri="{FF2B5EF4-FFF2-40B4-BE49-F238E27FC236}">
              <a16:creationId xmlns:a16="http://schemas.microsoft.com/office/drawing/2014/main" id="{B2B82111-E500-4290-B966-0EE3677ECDF4}"/>
            </a:ext>
          </a:extLst>
        </xdr:cNvPr>
        <xdr:cNvSpPr txBox="1"/>
      </xdr:nvSpPr>
      <xdr:spPr>
        <a:xfrm>
          <a:off x="13554075" y="591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43745</xdr:rowOff>
    </xdr:from>
    <xdr:to>
      <xdr:col>68</xdr:col>
      <xdr:colOff>203200</xdr:colOff>
      <xdr:row>38</xdr:row>
      <xdr:rowOff>145345</xdr:rowOff>
    </xdr:to>
    <xdr:sp macro="" textlink="">
      <xdr:nvSpPr>
        <xdr:cNvPr id="403" name="楕円 402">
          <a:extLst>
            <a:ext uri="{FF2B5EF4-FFF2-40B4-BE49-F238E27FC236}">
              <a16:creationId xmlns:a16="http://schemas.microsoft.com/office/drawing/2014/main" id="{F8637037-A7E4-4339-8568-2DA4DEA7F872}"/>
            </a:ext>
          </a:extLst>
        </xdr:cNvPr>
        <xdr:cNvSpPr/>
      </xdr:nvSpPr>
      <xdr:spPr>
        <a:xfrm>
          <a:off x="13058775" y="62000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155522</xdr:rowOff>
    </xdr:from>
    <xdr:ext cx="762000" cy="259045"/>
    <xdr:sp macro="" textlink="">
      <xdr:nvSpPr>
        <xdr:cNvPr id="404" name="テキスト ボックス 403">
          <a:extLst>
            <a:ext uri="{FF2B5EF4-FFF2-40B4-BE49-F238E27FC236}">
              <a16:creationId xmlns:a16="http://schemas.microsoft.com/office/drawing/2014/main" id="{E034C541-F708-4D50-A0DF-A1AA01A3435A}"/>
            </a:ext>
          </a:extLst>
        </xdr:cNvPr>
        <xdr:cNvSpPr txBox="1"/>
      </xdr:nvSpPr>
      <xdr:spPr>
        <a:xfrm>
          <a:off x="12763500" y="598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5" name="楕円 404">
          <a:extLst>
            <a:ext uri="{FF2B5EF4-FFF2-40B4-BE49-F238E27FC236}">
              <a16:creationId xmlns:a16="http://schemas.microsoft.com/office/drawing/2014/main" id="{7430494C-B1F4-4B97-A198-981D6F436BB5}"/>
            </a:ext>
          </a:extLst>
        </xdr:cNvPr>
        <xdr:cNvSpPr/>
      </xdr:nvSpPr>
      <xdr:spPr>
        <a:xfrm>
          <a:off x="12239625" y="6324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6" name="テキスト ボックス 405">
          <a:extLst>
            <a:ext uri="{FF2B5EF4-FFF2-40B4-BE49-F238E27FC236}">
              <a16:creationId xmlns:a16="http://schemas.microsoft.com/office/drawing/2014/main" id="{B8A24E3D-6C09-4E75-82CA-41F9923174E3}"/>
            </a:ext>
          </a:extLst>
        </xdr:cNvPr>
        <xdr:cNvSpPr txBox="1"/>
      </xdr:nvSpPr>
      <xdr:spPr>
        <a:xfrm>
          <a:off x="11953875"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1F795C77-67AD-4B64-8766-A3435CCA6BB9}"/>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CCFA105B-DECF-40A1-86CC-620B2AA75C9F}"/>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29880367-BC48-45D1-A262-BD5C78740FE8}"/>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536D456A-9965-4302-8226-066EA448A457}"/>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4A50CF4A-F5BB-4E42-8A67-5D1EFC4BCDB7}"/>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866133A-9559-4EA4-B842-DEEE24AA5CB5}"/>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955CAECE-70C7-4C78-9080-5E9C7B719C61}"/>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A7270C99-0690-4156-BFC7-8ABB035D8671}"/>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C0D224BF-7D03-460E-ACB9-6E516C76BC18}"/>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FB148B4-0651-48BE-916E-53418DBE25D4}"/>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2BAD86D1-BAB1-4BFC-ADDB-D9816F924F44}"/>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D6D6DE44-D704-4116-9A11-BD87C5696AB7}"/>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4ECAA8E5-B449-468C-81E8-3C5689A5E749}"/>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この間、地方債残高が着実に減少していることから、令和３年度、令和４年度は充当可能財源等が将来負担額を上回ったため、将来負担比率はない。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今後も引き続き市債残高のマネジメントに取り組む。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CC2EC388-A553-4DE5-8741-053AA331E941}"/>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253E91BE-A497-47AE-8D9C-A673C5A7A854}"/>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F91503CC-FC5E-45B2-92FE-B1470E4E1FE4}"/>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21ED3A9-CAC9-49B6-8AE3-C05580E93DF8}"/>
            </a:ext>
          </a:extLst>
        </xdr:cNvPr>
        <xdr:cNvCxnSpPr/>
      </xdr:nvCxnSpPr>
      <xdr:spPr>
        <a:xfrm>
          <a:off x="11668125" y="3760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5C597784-7C86-4244-8541-2E2D22815AFC}"/>
            </a:ext>
          </a:extLst>
        </xdr:cNvPr>
        <xdr:cNvSpPr txBox="1"/>
      </xdr:nvSpPr>
      <xdr:spPr>
        <a:xfrm>
          <a:off x="10982325" y="363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D2328DE8-C227-408C-9F3F-09455CBAF772}"/>
            </a:ext>
          </a:extLst>
        </xdr:cNvPr>
        <xdr:cNvCxnSpPr/>
      </xdr:nvCxnSpPr>
      <xdr:spPr>
        <a:xfrm>
          <a:off x="11668125" y="33834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84F796CA-7E01-4986-ADF1-D3C2B2ACE433}"/>
            </a:ext>
          </a:extLst>
        </xdr:cNvPr>
        <xdr:cNvSpPr txBox="1"/>
      </xdr:nvSpPr>
      <xdr:spPr>
        <a:xfrm>
          <a:off x="10982325" y="324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477F4359-60F5-440F-A658-EDDF09AD3C61}"/>
            </a:ext>
          </a:extLst>
        </xdr:cNvPr>
        <xdr:cNvCxnSpPr/>
      </xdr:nvCxnSpPr>
      <xdr:spPr>
        <a:xfrm>
          <a:off x="11668125" y="3000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CA4D448E-5E8B-435B-A2F4-58AB1AD87FE3}"/>
            </a:ext>
          </a:extLst>
        </xdr:cNvPr>
        <xdr:cNvSpPr txBox="1"/>
      </xdr:nvSpPr>
      <xdr:spPr>
        <a:xfrm>
          <a:off x="10982325"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C4F25168-CA97-49B9-B343-D4BA805B8192}"/>
            </a:ext>
          </a:extLst>
        </xdr:cNvPr>
        <xdr:cNvCxnSpPr/>
      </xdr:nvCxnSpPr>
      <xdr:spPr>
        <a:xfrm>
          <a:off x="11668125" y="2617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D45A0CD9-26DA-4779-8C96-2BDA3F8067FE}"/>
            </a:ext>
          </a:extLst>
        </xdr:cNvPr>
        <xdr:cNvSpPr txBox="1"/>
      </xdr:nvSpPr>
      <xdr:spPr>
        <a:xfrm>
          <a:off x="10982325" y="248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BBFDA381-7C8E-4B5B-A286-4FA93C96BB60}"/>
            </a:ext>
          </a:extLst>
        </xdr:cNvPr>
        <xdr:cNvCxnSpPr/>
      </xdr:nvCxnSpPr>
      <xdr:spPr>
        <a:xfrm>
          <a:off x="11668125" y="22500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1DC9BB8A-C718-4748-AE64-8ED9191C52ED}"/>
            </a:ext>
          </a:extLst>
        </xdr:cNvPr>
        <xdr:cNvSpPr txBox="1"/>
      </xdr:nvSpPr>
      <xdr:spPr>
        <a:xfrm>
          <a:off x="10982325" y="210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462875EA-3695-4921-85A6-AB7B16B80D65}"/>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608F3EB5-EEAE-4A0A-94AD-CAD10A54343C}"/>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5" name="直線コネクタ 434">
          <a:extLst>
            <a:ext uri="{FF2B5EF4-FFF2-40B4-BE49-F238E27FC236}">
              <a16:creationId xmlns:a16="http://schemas.microsoft.com/office/drawing/2014/main" id="{D712B4BA-6028-48EB-B2C1-FE76A993ABFD}"/>
            </a:ext>
          </a:extLst>
        </xdr:cNvPr>
        <xdr:cNvCxnSpPr/>
      </xdr:nvCxnSpPr>
      <xdr:spPr>
        <a:xfrm flipV="1">
          <a:off x="15478125" y="2250017"/>
          <a:ext cx="0" cy="1246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6" name="将来負担の状況最小値テキスト">
          <a:extLst>
            <a:ext uri="{FF2B5EF4-FFF2-40B4-BE49-F238E27FC236}">
              <a16:creationId xmlns:a16="http://schemas.microsoft.com/office/drawing/2014/main" id="{CDD24FCE-F386-44C9-B6E3-DAD90CFB4819}"/>
            </a:ext>
          </a:extLst>
        </xdr:cNvPr>
        <xdr:cNvSpPr txBox="1"/>
      </xdr:nvSpPr>
      <xdr:spPr>
        <a:xfrm>
          <a:off x="15563850" y="346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7" name="直線コネクタ 436">
          <a:extLst>
            <a:ext uri="{FF2B5EF4-FFF2-40B4-BE49-F238E27FC236}">
              <a16:creationId xmlns:a16="http://schemas.microsoft.com/office/drawing/2014/main" id="{BA50B1FA-3BF5-4B8F-8DA8-F27D7508D6D0}"/>
            </a:ext>
          </a:extLst>
        </xdr:cNvPr>
        <xdr:cNvCxnSpPr/>
      </xdr:nvCxnSpPr>
      <xdr:spPr>
        <a:xfrm>
          <a:off x="15401925" y="349618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8F2B40FB-87AB-43F2-8774-25E5996BBC7C}"/>
            </a:ext>
          </a:extLst>
        </xdr:cNvPr>
        <xdr:cNvSpPr txBox="1"/>
      </xdr:nvSpPr>
      <xdr:spPr>
        <a:xfrm>
          <a:off x="15563850" y="199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E4C7DC5E-81EB-4289-B1E0-BA2D33AE6C13}"/>
            </a:ext>
          </a:extLst>
        </xdr:cNvPr>
        <xdr:cNvCxnSpPr/>
      </xdr:nvCxnSpPr>
      <xdr:spPr>
        <a:xfrm>
          <a:off x="15401925" y="22500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12996</xdr:rowOff>
    </xdr:from>
    <xdr:to>
      <xdr:col>72</xdr:col>
      <xdr:colOff>203200</xdr:colOff>
      <xdr:row>14</xdr:row>
      <xdr:rowOff>159385</xdr:rowOff>
    </xdr:to>
    <xdr:cxnSp macro="">
      <xdr:nvCxnSpPr>
        <xdr:cNvPr id="440" name="直線コネクタ 439">
          <a:extLst>
            <a:ext uri="{FF2B5EF4-FFF2-40B4-BE49-F238E27FC236}">
              <a16:creationId xmlns:a16="http://schemas.microsoft.com/office/drawing/2014/main" id="{78D8378B-6BC2-4147-84F9-95C98A555371}"/>
            </a:ext>
          </a:extLst>
        </xdr:cNvPr>
        <xdr:cNvCxnSpPr/>
      </xdr:nvCxnSpPr>
      <xdr:spPr>
        <a:xfrm flipV="1">
          <a:off x="13106400" y="2276771"/>
          <a:ext cx="800100" cy="15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92473</xdr:rowOff>
    </xdr:from>
    <xdr:ext cx="762000" cy="259045"/>
    <xdr:sp macro="" textlink="">
      <xdr:nvSpPr>
        <xdr:cNvPr id="441" name="将来負担の状況平均値テキスト">
          <a:extLst>
            <a:ext uri="{FF2B5EF4-FFF2-40B4-BE49-F238E27FC236}">
              <a16:creationId xmlns:a16="http://schemas.microsoft.com/office/drawing/2014/main" id="{4675E93E-05CE-40CF-8587-EC4E97FDF0CE}"/>
            </a:ext>
          </a:extLst>
        </xdr:cNvPr>
        <xdr:cNvSpPr txBox="1"/>
      </xdr:nvSpPr>
      <xdr:spPr>
        <a:xfrm>
          <a:off x="15563850" y="2683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2" name="フローチャート: 判断 441">
          <a:extLst>
            <a:ext uri="{FF2B5EF4-FFF2-40B4-BE49-F238E27FC236}">
              <a16:creationId xmlns:a16="http://schemas.microsoft.com/office/drawing/2014/main" id="{287B42CD-EF76-4B26-8AFE-27BC70DB7781}"/>
            </a:ext>
          </a:extLst>
        </xdr:cNvPr>
        <xdr:cNvSpPr/>
      </xdr:nvSpPr>
      <xdr:spPr>
        <a:xfrm>
          <a:off x="15430500" y="2714371"/>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159385</xdr:rowOff>
    </xdr:from>
    <xdr:to>
      <xdr:col>68</xdr:col>
      <xdr:colOff>152400</xdr:colOff>
      <xdr:row>16</xdr:row>
      <xdr:rowOff>677</xdr:rowOff>
    </xdr:to>
    <xdr:cxnSp macro="">
      <xdr:nvCxnSpPr>
        <xdr:cNvPr id="443" name="直線コネクタ 442">
          <a:extLst>
            <a:ext uri="{FF2B5EF4-FFF2-40B4-BE49-F238E27FC236}">
              <a16:creationId xmlns:a16="http://schemas.microsoft.com/office/drawing/2014/main" id="{A9C1EE36-7EC8-446A-AAEA-78174476C9E9}"/>
            </a:ext>
          </a:extLst>
        </xdr:cNvPr>
        <xdr:cNvCxnSpPr/>
      </xdr:nvCxnSpPr>
      <xdr:spPr>
        <a:xfrm flipV="1">
          <a:off x="12296775" y="2429510"/>
          <a:ext cx="809625" cy="16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4" name="フローチャート: 判断 443">
          <a:extLst>
            <a:ext uri="{FF2B5EF4-FFF2-40B4-BE49-F238E27FC236}">
              <a16:creationId xmlns:a16="http://schemas.microsoft.com/office/drawing/2014/main" id="{C2CC9A8E-56B4-4EE2-867A-F269E57E7FD6}"/>
            </a:ext>
          </a:extLst>
        </xdr:cNvPr>
        <xdr:cNvSpPr/>
      </xdr:nvSpPr>
      <xdr:spPr>
        <a:xfrm>
          <a:off x="14668500" y="27498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102548</xdr:rowOff>
    </xdr:from>
    <xdr:ext cx="736600" cy="259045"/>
    <xdr:sp macro="" textlink="">
      <xdr:nvSpPr>
        <xdr:cNvPr id="445" name="テキスト ボックス 444">
          <a:extLst>
            <a:ext uri="{FF2B5EF4-FFF2-40B4-BE49-F238E27FC236}">
              <a16:creationId xmlns:a16="http://schemas.microsoft.com/office/drawing/2014/main" id="{31C7712A-B312-4A03-88EE-AB153EA0C351}"/>
            </a:ext>
          </a:extLst>
        </xdr:cNvPr>
        <xdr:cNvSpPr txBox="1"/>
      </xdr:nvSpPr>
      <xdr:spPr>
        <a:xfrm>
          <a:off x="14373225" y="25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97748</xdr:rowOff>
    </xdr:from>
    <xdr:to>
      <xdr:col>73</xdr:col>
      <xdr:colOff>44450</xdr:colOff>
      <xdr:row>18</xdr:row>
      <xdr:rowOff>27898</xdr:rowOff>
    </xdr:to>
    <xdr:sp macro="" textlink="">
      <xdr:nvSpPr>
        <xdr:cNvPr id="446" name="フローチャート: 判断 445">
          <a:extLst>
            <a:ext uri="{FF2B5EF4-FFF2-40B4-BE49-F238E27FC236}">
              <a16:creationId xmlns:a16="http://schemas.microsoft.com/office/drawing/2014/main" id="{FE558933-F0FB-434B-A939-298ADC4F2D0C}"/>
            </a:ext>
          </a:extLst>
        </xdr:cNvPr>
        <xdr:cNvSpPr/>
      </xdr:nvSpPr>
      <xdr:spPr>
        <a:xfrm>
          <a:off x="13868400" y="285047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12675</xdr:rowOff>
    </xdr:from>
    <xdr:ext cx="762000" cy="259045"/>
    <xdr:sp macro="" textlink="">
      <xdr:nvSpPr>
        <xdr:cNvPr id="447" name="テキスト ボックス 446">
          <a:extLst>
            <a:ext uri="{FF2B5EF4-FFF2-40B4-BE49-F238E27FC236}">
              <a16:creationId xmlns:a16="http://schemas.microsoft.com/office/drawing/2014/main" id="{2F16B20E-68F9-4905-B6AE-14AB966256F6}"/>
            </a:ext>
          </a:extLst>
        </xdr:cNvPr>
        <xdr:cNvSpPr txBox="1"/>
      </xdr:nvSpPr>
      <xdr:spPr>
        <a:xfrm>
          <a:off x="13554075" y="292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144399</xdr:rowOff>
    </xdr:from>
    <xdr:to>
      <xdr:col>68</xdr:col>
      <xdr:colOff>203200</xdr:colOff>
      <xdr:row>18</xdr:row>
      <xdr:rowOff>74549</xdr:rowOff>
    </xdr:to>
    <xdr:sp macro="" textlink="">
      <xdr:nvSpPr>
        <xdr:cNvPr id="448" name="フローチャート: 判断 447">
          <a:extLst>
            <a:ext uri="{FF2B5EF4-FFF2-40B4-BE49-F238E27FC236}">
              <a16:creationId xmlns:a16="http://schemas.microsoft.com/office/drawing/2014/main" id="{C67DD3F4-4CC1-43D1-B37C-9A0BB1AA94ED}"/>
            </a:ext>
          </a:extLst>
        </xdr:cNvPr>
        <xdr:cNvSpPr/>
      </xdr:nvSpPr>
      <xdr:spPr>
        <a:xfrm>
          <a:off x="13058775" y="289394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59326</xdr:rowOff>
    </xdr:from>
    <xdr:ext cx="762000" cy="259045"/>
    <xdr:sp macro="" textlink="">
      <xdr:nvSpPr>
        <xdr:cNvPr id="449" name="テキスト ボックス 448">
          <a:extLst>
            <a:ext uri="{FF2B5EF4-FFF2-40B4-BE49-F238E27FC236}">
              <a16:creationId xmlns:a16="http://schemas.microsoft.com/office/drawing/2014/main" id="{B1FC1D99-1677-49E2-89D7-54BEF5AD7164}"/>
            </a:ext>
          </a:extLst>
        </xdr:cNvPr>
        <xdr:cNvSpPr txBox="1"/>
      </xdr:nvSpPr>
      <xdr:spPr>
        <a:xfrm>
          <a:off x="12763500" y="297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0" name="フローチャート: 判断 449">
          <a:extLst>
            <a:ext uri="{FF2B5EF4-FFF2-40B4-BE49-F238E27FC236}">
              <a16:creationId xmlns:a16="http://schemas.microsoft.com/office/drawing/2014/main" id="{3D19D3BA-7F74-42E0-A201-495D625A108D}"/>
            </a:ext>
          </a:extLst>
        </xdr:cNvPr>
        <xdr:cNvSpPr/>
      </xdr:nvSpPr>
      <xdr:spPr>
        <a:xfrm>
          <a:off x="12239625" y="293344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105173</xdr:rowOff>
    </xdr:from>
    <xdr:ext cx="762000" cy="259045"/>
    <xdr:sp macro="" textlink="">
      <xdr:nvSpPr>
        <xdr:cNvPr id="451" name="テキスト ボックス 450">
          <a:extLst>
            <a:ext uri="{FF2B5EF4-FFF2-40B4-BE49-F238E27FC236}">
              <a16:creationId xmlns:a16="http://schemas.microsoft.com/office/drawing/2014/main" id="{D7515FA7-1DCD-4A5C-AB4A-063AFACC296A}"/>
            </a:ext>
          </a:extLst>
        </xdr:cNvPr>
        <xdr:cNvSpPr txBox="1"/>
      </xdr:nvSpPr>
      <xdr:spPr>
        <a:xfrm>
          <a:off x="11953875" y="301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9BF9C57B-7B0F-483F-919D-8DC3CDB5D08F}"/>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72DD5FC-EFE5-4327-91BB-4D083CA06FF3}"/>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145B07FF-9206-40F7-ADCA-DC7CC318A17C}"/>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621552CE-1E4E-473C-A27A-46A140D13C17}"/>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78C22F70-7D45-45FB-BFDB-CC8C1421C602}"/>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133646</xdr:rowOff>
    </xdr:from>
    <xdr:to>
      <xdr:col>73</xdr:col>
      <xdr:colOff>44450</xdr:colOff>
      <xdr:row>14</xdr:row>
      <xdr:rowOff>63796</xdr:rowOff>
    </xdr:to>
    <xdr:sp macro="" textlink="">
      <xdr:nvSpPr>
        <xdr:cNvPr id="457" name="楕円 456">
          <a:extLst>
            <a:ext uri="{FF2B5EF4-FFF2-40B4-BE49-F238E27FC236}">
              <a16:creationId xmlns:a16="http://schemas.microsoft.com/office/drawing/2014/main" id="{B40C20B3-0B9A-49A8-8DD3-9689A4123B84}"/>
            </a:ext>
          </a:extLst>
        </xdr:cNvPr>
        <xdr:cNvSpPr/>
      </xdr:nvSpPr>
      <xdr:spPr>
        <a:xfrm>
          <a:off x="13868400" y="223867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73973</xdr:rowOff>
    </xdr:from>
    <xdr:ext cx="762000" cy="259045"/>
    <xdr:sp macro="" textlink="">
      <xdr:nvSpPr>
        <xdr:cNvPr id="458" name="テキスト ボックス 457">
          <a:extLst>
            <a:ext uri="{FF2B5EF4-FFF2-40B4-BE49-F238E27FC236}">
              <a16:creationId xmlns:a16="http://schemas.microsoft.com/office/drawing/2014/main" id="{4A93DAA9-31C1-428C-AFDE-7C61035E2385}"/>
            </a:ext>
          </a:extLst>
        </xdr:cNvPr>
        <xdr:cNvSpPr txBox="1"/>
      </xdr:nvSpPr>
      <xdr:spPr>
        <a:xfrm>
          <a:off x="13554075" y="20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108585</xdr:rowOff>
    </xdr:from>
    <xdr:to>
      <xdr:col>68</xdr:col>
      <xdr:colOff>203200</xdr:colOff>
      <xdr:row>15</xdr:row>
      <xdr:rowOff>38735</xdr:rowOff>
    </xdr:to>
    <xdr:sp macro="" textlink="">
      <xdr:nvSpPr>
        <xdr:cNvPr id="459" name="楕円 458">
          <a:extLst>
            <a:ext uri="{FF2B5EF4-FFF2-40B4-BE49-F238E27FC236}">
              <a16:creationId xmlns:a16="http://schemas.microsoft.com/office/drawing/2014/main" id="{5F7D7887-F920-4950-8C86-06996C89630F}"/>
            </a:ext>
          </a:extLst>
        </xdr:cNvPr>
        <xdr:cNvSpPr/>
      </xdr:nvSpPr>
      <xdr:spPr>
        <a:xfrm>
          <a:off x="13058775" y="23723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48912</xdr:rowOff>
    </xdr:from>
    <xdr:ext cx="762000" cy="259045"/>
    <xdr:sp macro="" textlink="">
      <xdr:nvSpPr>
        <xdr:cNvPr id="460" name="テキスト ボックス 459">
          <a:extLst>
            <a:ext uri="{FF2B5EF4-FFF2-40B4-BE49-F238E27FC236}">
              <a16:creationId xmlns:a16="http://schemas.microsoft.com/office/drawing/2014/main" id="{55127A16-A631-4634-B380-52369F30D91B}"/>
            </a:ext>
          </a:extLst>
        </xdr:cNvPr>
        <xdr:cNvSpPr txBox="1"/>
      </xdr:nvSpPr>
      <xdr:spPr>
        <a:xfrm>
          <a:off x="12763500" y="215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121327</xdr:rowOff>
    </xdr:from>
    <xdr:to>
      <xdr:col>64</xdr:col>
      <xdr:colOff>152400</xdr:colOff>
      <xdr:row>16</xdr:row>
      <xdr:rowOff>51477</xdr:rowOff>
    </xdr:to>
    <xdr:sp macro="" textlink="">
      <xdr:nvSpPr>
        <xdr:cNvPr id="461" name="楕円 460">
          <a:extLst>
            <a:ext uri="{FF2B5EF4-FFF2-40B4-BE49-F238E27FC236}">
              <a16:creationId xmlns:a16="http://schemas.microsoft.com/office/drawing/2014/main" id="{3D9558BE-5048-41C3-A220-490D64AEE928}"/>
            </a:ext>
          </a:extLst>
        </xdr:cNvPr>
        <xdr:cNvSpPr/>
      </xdr:nvSpPr>
      <xdr:spPr>
        <a:xfrm>
          <a:off x="12239625" y="255337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61654</xdr:rowOff>
    </xdr:from>
    <xdr:ext cx="762000" cy="259045"/>
    <xdr:sp macro="" textlink="">
      <xdr:nvSpPr>
        <xdr:cNvPr id="462" name="テキスト ボックス 461">
          <a:extLst>
            <a:ext uri="{FF2B5EF4-FFF2-40B4-BE49-F238E27FC236}">
              <a16:creationId xmlns:a16="http://schemas.microsoft.com/office/drawing/2014/main" id="{2ED3578E-F534-4BAB-A590-27E12A7C98AC}"/>
            </a:ext>
          </a:extLst>
        </xdr:cNvPr>
        <xdr:cNvSpPr txBox="1"/>
      </xdr:nvSpPr>
      <xdr:spPr>
        <a:xfrm>
          <a:off x="11953875" y="233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2,741,587
2,589,027
225.33
1,938,280,969
1,906,782,922
25,772,960
872,042,473
1,628,134,338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ポイント悪化している。</a:t>
          </a:r>
        </a:p>
        <a:p>
          <a:r>
            <a:rPr kumimoji="1" lang="ja-JP" altLang="en-US" sz="1300">
              <a:latin typeface="ＭＳ Ｐゴシック" panose="020B0600070205080204" pitchFamily="50" charset="-128"/>
              <a:ea typeface="ＭＳ Ｐゴシック" panose="020B0600070205080204" pitchFamily="50" charset="-128"/>
            </a:rPr>
            <a:t>　なお、「定員管理の状況」と「給与水準（国との比較）」にもあるように、この間職員数の削減に取り組んできたことや、人事委員会勧告による給与改定の反映、給与制度の総合的な見直しに取り組んできたことなどにより、人件費にかかる経常収支比率は類似団体内平均を大きく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84138</xdr:rowOff>
    </xdr:from>
    <xdr:to>
      <xdr:col>24</xdr:col>
      <xdr:colOff>25400</xdr:colOff>
      <xdr:row>41</xdr:row>
      <xdr:rowOff>84138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1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56215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84138</xdr:rowOff>
    </xdr:from>
    <xdr:to>
      <xdr:col>24</xdr:col>
      <xdr:colOff>114300</xdr:colOff>
      <xdr:row>41</xdr:row>
      <xdr:rowOff>84138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170515</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84138</xdr:rowOff>
    </xdr:from>
    <xdr:to>
      <xdr:col>24</xdr:col>
      <xdr:colOff>114300</xdr:colOff>
      <xdr:row>33</xdr:row>
      <xdr:rowOff>84138</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141288</xdr:rowOff>
    </xdr:from>
    <xdr:to>
      <xdr:col>24</xdr:col>
      <xdr:colOff>25400</xdr:colOff>
      <xdr:row>35</xdr:row>
      <xdr:rowOff>12700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5799138"/>
          <a:ext cx="838200" cy="2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105427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141288</xdr:rowOff>
    </xdr:from>
    <xdr:to>
      <xdr:col>19</xdr:col>
      <xdr:colOff>187325</xdr:colOff>
      <xdr:row>36</xdr:row>
      <xdr:rowOff>55563</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5799138"/>
          <a:ext cx="8890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161925</xdr:rowOff>
    </xdr:from>
    <xdr:to>
      <xdr:col>20</xdr:col>
      <xdr:colOff>38100</xdr:colOff>
      <xdr:row>37</xdr:row>
      <xdr:rowOff>92075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76852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42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84138</xdr:rowOff>
    </xdr:from>
    <xdr:to>
      <xdr:col>15</xdr:col>
      <xdr:colOff>98425</xdr:colOff>
      <xdr:row>36</xdr:row>
      <xdr:rowOff>55563</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084888"/>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104775</xdr:rowOff>
    </xdr:from>
    <xdr:to>
      <xdr:col>15</xdr:col>
      <xdr:colOff>149225</xdr:colOff>
      <xdr:row>39</xdr:row>
      <xdr:rowOff>34925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19702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84138</xdr:rowOff>
    </xdr:from>
    <xdr:to>
      <xdr:col>11</xdr:col>
      <xdr:colOff>9525</xdr:colOff>
      <xdr:row>36</xdr:row>
      <xdr:rowOff>12700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084888"/>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47625</xdr:rowOff>
    </xdr:from>
    <xdr:to>
      <xdr:col>11</xdr:col>
      <xdr:colOff>60325</xdr:colOff>
      <xdr:row>38</xdr:row>
      <xdr:rowOff>149225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134002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47625</xdr:rowOff>
    </xdr:from>
    <xdr:to>
      <xdr:col>6</xdr:col>
      <xdr:colOff>171450</xdr:colOff>
      <xdr:row>38</xdr:row>
      <xdr:rowOff>149225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134002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133350</xdr:rowOff>
    </xdr:from>
    <xdr:to>
      <xdr:col>24</xdr:col>
      <xdr:colOff>76200</xdr:colOff>
      <xdr:row>35</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149877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90488</xdr:rowOff>
    </xdr:from>
    <xdr:to>
      <xdr:col>20</xdr:col>
      <xdr:colOff>38100</xdr:colOff>
      <xdr:row>34</xdr:row>
      <xdr:rowOff>20638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74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30815</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51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4763</xdr:rowOff>
    </xdr:from>
    <xdr:to>
      <xdr:col>15</xdr:col>
      <xdr:colOff>149225</xdr:colOff>
      <xdr:row>36</xdr:row>
      <xdr:rowOff>106363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17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116540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94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33338</xdr:rowOff>
    </xdr:from>
    <xdr:to>
      <xdr:col>11</xdr:col>
      <xdr:colOff>60325</xdr:colOff>
      <xdr:row>35</xdr:row>
      <xdr:rowOff>134938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145115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昨年度と比較して概ね横ばい（</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ポイント）となっている。</a:t>
          </a:r>
        </a:p>
        <a:p>
          <a:r>
            <a:rPr kumimoji="1" lang="ja-JP" altLang="en-US" sz="1300">
              <a:latin typeface="ＭＳ Ｐゴシック" panose="020B0600070205080204" pitchFamily="50" charset="-128"/>
              <a:ea typeface="ＭＳ Ｐゴシック" panose="020B0600070205080204" pitchFamily="50" charset="-128"/>
            </a:rPr>
            <a:t>　この間の市政改革の取組で、施策・事業の見直しに取り組んできており、一定の成果をあげたことから、類似団体内平均を大きく下回っている。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82550</xdr:rowOff>
    </xdr:from>
    <xdr:to>
      <xdr:col>82</xdr:col>
      <xdr:colOff>107950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654300"/>
          <a:ext cx="0" cy="1168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168927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82550</xdr:rowOff>
    </xdr:from>
    <xdr:to>
      <xdr:col>82</xdr:col>
      <xdr:colOff>196850</xdr:colOff>
      <xdr:row>15</xdr:row>
      <xdr:rowOff>82550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65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95250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603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54627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6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82550</xdr:rowOff>
    </xdr:from>
    <xdr:to>
      <xdr:col>82</xdr:col>
      <xdr:colOff>158750</xdr:colOff>
      <xdr:row>18</xdr:row>
      <xdr:rowOff>12700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57150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60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76200</xdr:rowOff>
    </xdr:from>
    <xdr:to>
      <xdr:col>73</xdr:col>
      <xdr:colOff>180975</xdr:colOff>
      <xdr:row>15</xdr:row>
      <xdr:rowOff>57150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476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31750</xdr:rowOff>
    </xdr:from>
    <xdr:to>
      <xdr:col>74</xdr:col>
      <xdr:colOff>31750</xdr:colOff>
      <xdr:row>17</xdr:row>
      <xdr:rowOff>133350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4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118127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76200</xdr:rowOff>
    </xdr:from>
    <xdr:to>
      <xdr:col>69</xdr:col>
      <xdr:colOff>92075</xdr:colOff>
      <xdr:row>14</xdr:row>
      <xdr:rowOff>76200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47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165100</xdr:rowOff>
    </xdr:from>
    <xdr:to>
      <xdr:col>65</xdr:col>
      <xdr:colOff>53975</xdr:colOff>
      <xdr:row>17</xdr:row>
      <xdr:rowOff>95250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80027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44450</xdr:rowOff>
    </xdr:from>
    <xdr:to>
      <xdr:col>82</xdr:col>
      <xdr:colOff>158750</xdr:colOff>
      <xdr:row>15</xdr:row>
      <xdr:rowOff>146050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124477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6350</xdr:rowOff>
    </xdr:from>
    <xdr:to>
      <xdr:col>74</xdr:col>
      <xdr:colOff>31750</xdr:colOff>
      <xdr:row>15</xdr:row>
      <xdr:rowOff>107950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118127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25400</xdr:rowOff>
    </xdr:from>
    <xdr:to>
      <xdr:col>69</xdr:col>
      <xdr:colOff>142875</xdr:colOff>
      <xdr:row>14</xdr:row>
      <xdr:rowOff>127000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137177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25400</xdr:rowOff>
    </xdr:from>
    <xdr:to>
      <xdr:col>65</xdr:col>
      <xdr:colOff>53975</xdr:colOff>
      <xdr:row>14</xdr:row>
      <xdr:rowOff>127000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137177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年連続の減となったものの、障がい者自立支援給付費が増となったことなどにより、昨年度と比較して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ポイント悪化している。</a:t>
          </a:r>
        </a:p>
        <a:p>
          <a:r>
            <a:rPr kumimoji="1" lang="ja-JP" altLang="en-US" sz="1300">
              <a:latin typeface="ＭＳ Ｐゴシック" panose="020B0600070205080204" pitchFamily="50" charset="-128"/>
              <a:ea typeface="ＭＳ Ｐゴシック" panose="020B0600070205080204" pitchFamily="50" charset="-128"/>
            </a:rPr>
            <a:t>　引き続き、生活保護の適正実施などに取り組んでいるものの、依然として類似団体内平均より高い傾向が続いている。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61</xdr:row>
      <xdr:rowOff>20865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10201728"/>
          <a:ext cx="8382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60</xdr:row>
      <xdr:rowOff>110672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102017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57349</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110672</xdr:rowOff>
    </xdr:from>
    <xdr:to>
      <xdr:col>15</xdr:col>
      <xdr:colOff>98425</xdr:colOff>
      <xdr:row>60</xdr:row>
      <xdr:rowOff>127000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10397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122662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94343</xdr:rowOff>
    </xdr:from>
    <xdr:to>
      <xdr:col>11</xdr:col>
      <xdr:colOff>9525</xdr:colOff>
      <xdr:row>60</xdr:row>
      <xdr:rowOff>127000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10381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141515</xdr:rowOff>
    </xdr:from>
    <xdr:to>
      <xdr:col>24</xdr:col>
      <xdr:colOff>76200</xdr:colOff>
      <xdr:row>61</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50092</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3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59872</xdr:rowOff>
    </xdr:from>
    <xdr:to>
      <xdr:col>15</xdr:col>
      <xdr:colOff>149225</xdr:colOff>
      <xdr:row>60</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146249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43543</xdr:rowOff>
    </xdr:from>
    <xdr:to>
      <xdr:col>6</xdr:col>
      <xdr:colOff>171450</xdr:colOff>
      <xdr:row>60</xdr:row>
      <xdr:rowOff>145143</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129920</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ポイント悪化している。</a:t>
          </a:r>
        </a:p>
        <a:p>
          <a:r>
            <a:rPr kumimoji="1" lang="ja-JP" altLang="en-US" sz="1300">
              <a:latin typeface="ＭＳ Ｐゴシック" panose="020B0600070205080204" pitchFamily="50" charset="-128"/>
              <a:ea typeface="ＭＳ Ｐゴシック" panose="020B0600070205080204" pitchFamily="50" charset="-128"/>
            </a:rPr>
            <a:t>　高齢化の進展に伴い、介護保険事業会計及び後期高齢者医療事業会計への繰出金が増加傾向にあるものの、この間効果的・効率的な行財政運営をめざして、市政改革を進めてきた結果、類似団体内平均を下回る傾向が続いてい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56</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4615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10177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56</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461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127000</xdr:rowOff>
    </xdr:from>
    <xdr:to>
      <xdr:col>73</xdr:col>
      <xdr:colOff>180975</xdr:colOff>
      <xdr:row>56</xdr:row>
      <xdr:rowOff>50800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143527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50800</xdr:rowOff>
    </xdr:from>
    <xdr:to>
      <xdr:col>69</xdr:col>
      <xdr:colOff>92075</xdr:colOff>
      <xdr:row>55</xdr:row>
      <xdr:rowOff>127000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67327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168927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76200</xdr:rowOff>
    </xdr:from>
    <xdr:to>
      <xdr:col>69</xdr:col>
      <xdr:colOff>142875</xdr:colOff>
      <xdr:row>56</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0</xdr:rowOff>
    </xdr:from>
    <xdr:to>
      <xdr:col>65</xdr:col>
      <xdr:colOff>53975</xdr:colOff>
      <xdr:row>55</xdr:row>
      <xdr:rowOff>101600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111777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昨年度と比較して概ね横ばい（</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年度に策定した「補助金等のあり方に関するガイドライン」に基づき、引き続き不断の見直しによる補助金の適正化を進めるなど更なる削減に努めている。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42</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819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58420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504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127000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504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127000</xdr:rowOff>
    </xdr:from>
    <xdr:to>
      <xdr:col>73</xdr:col>
      <xdr:colOff>180975</xdr:colOff>
      <xdr:row>38</xdr:row>
      <xdr:rowOff>127000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39</xdr:row>
      <xdr:rowOff>69850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642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85107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162577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16527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令和４年度に今後の公債費負担の軽減のため、収支改善額を活用し、前倒し償還等を行った結果、昨年度と比較して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ポイント悪化したが、類似団体内平均と概ね同水準となっている。</a:t>
          </a:r>
        </a:p>
        <a:p>
          <a:r>
            <a:rPr kumimoji="1" lang="ja-JP" altLang="en-US" sz="1300">
              <a:latin typeface="ＭＳ Ｐゴシック" panose="020B0600070205080204" pitchFamily="50" charset="-128"/>
              <a:ea typeface="ＭＳ Ｐゴシック" panose="020B0600070205080204" pitchFamily="50" charset="-128"/>
            </a:rPr>
            <a:t>　なお、地方債残高は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年連続して減少している。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61686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71400"/>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33763</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74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61686</xdr:rowOff>
    </xdr:from>
    <xdr:to>
      <xdr:col>24</xdr:col>
      <xdr:colOff>114300</xdr:colOff>
      <xdr:row>80</xdr:row>
      <xdr:rowOff>61686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61685</xdr:rowOff>
    </xdr:from>
    <xdr:to>
      <xdr:col>24</xdr:col>
      <xdr:colOff>25400</xdr:colOff>
      <xdr:row>76</xdr:row>
      <xdr:rowOff>110671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2748985"/>
          <a:ext cx="8382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166205</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2853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149679</xdr:rowOff>
    </xdr:from>
    <xdr:to>
      <xdr:col>24</xdr:col>
      <xdr:colOff>76200</xdr:colOff>
      <xdr:row>76</xdr:row>
      <xdr:rowOff>79829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00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61685</xdr:rowOff>
    </xdr:from>
    <xdr:to>
      <xdr:col>19</xdr:col>
      <xdr:colOff>187325</xdr:colOff>
      <xdr:row>77</xdr:row>
      <xdr:rowOff>69850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2748985"/>
          <a:ext cx="8890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133350</xdr:rowOff>
    </xdr:from>
    <xdr:to>
      <xdr:col>20</xdr:col>
      <xdr:colOff>38100</xdr:colOff>
      <xdr:row>76</xdr:row>
      <xdr:rowOff>63500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48277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79</xdr:row>
      <xdr:rowOff>4536</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271500"/>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4536</xdr:rowOff>
    </xdr:from>
    <xdr:to>
      <xdr:col>11</xdr:col>
      <xdr:colOff>9525</xdr:colOff>
      <xdr:row>81</xdr:row>
      <xdr:rowOff>135164</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549086"/>
          <a:ext cx="889000" cy="4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108857</xdr:rowOff>
    </xdr:from>
    <xdr:to>
      <xdr:col>11</xdr:col>
      <xdr:colOff>60325</xdr:colOff>
      <xdr:row>77</xdr:row>
      <xdr:rowOff>39007</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49184</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9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125186</xdr:rowOff>
    </xdr:from>
    <xdr:to>
      <xdr:col>6</xdr:col>
      <xdr:colOff>171450</xdr:colOff>
      <xdr:row>77</xdr:row>
      <xdr:rowOff>55336</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65512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31948</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10885</xdr:rowOff>
    </xdr:from>
    <xdr:to>
      <xdr:col>20</xdr:col>
      <xdr:colOff>38100</xdr:colOff>
      <xdr:row>74</xdr:row>
      <xdr:rowOff>112485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122662</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46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125186</xdr:rowOff>
    </xdr:from>
    <xdr:to>
      <xdr:col>11</xdr:col>
      <xdr:colOff>60325</xdr:colOff>
      <xdr:row>79</xdr:row>
      <xdr:rowOff>55336</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40113</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84364</xdr:rowOff>
    </xdr:from>
    <xdr:to>
      <xdr:col>6</xdr:col>
      <xdr:colOff>171450</xdr:colOff>
      <xdr:row>82</xdr:row>
      <xdr:rowOff>14514</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170741</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405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ポイント悪化している。</a:t>
          </a:r>
        </a:p>
        <a:p>
          <a:r>
            <a:rPr kumimoji="1" lang="ja-JP" altLang="en-US" sz="1300">
              <a:latin typeface="ＭＳ Ｐゴシック" panose="020B0600070205080204" pitchFamily="50" charset="-128"/>
              <a:ea typeface="ＭＳ Ｐゴシック" panose="020B0600070205080204" pitchFamily="50" charset="-128"/>
            </a:rPr>
            <a:t>　物件費にかかる経常収支比率が類似団体内平均との比較で低い水準にあることなどから、令和４年度決算において、類似団体内平均を大きく下回っている。</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37846</xdr:rowOff>
    </xdr:from>
    <xdr:to>
      <xdr:col>82</xdr:col>
      <xdr:colOff>107950</xdr:colOff>
      <xdr:row>81</xdr:row>
      <xdr:rowOff>133858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89659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124223</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37846</xdr:rowOff>
    </xdr:from>
    <xdr:to>
      <xdr:col>82</xdr:col>
      <xdr:colOff>196850</xdr:colOff>
      <xdr:row>75</xdr:row>
      <xdr:rowOff>37846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5842</xdr:rowOff>
    </xdr:from>
    <xdr:to>
      <xdr:col>82</xdr:col>
      <xdr:colOff>107950</xdr:colOff>
      <xdr:row>75</xdr:row>
      <xdr:rowOff>110998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2521692"/>
          <a:ext cx="8382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5842</xdr:rowOff>
    </xdr:from>
    <xdr:to>
      <xdr:col>78</xdr:col>
      <xdr:colOff>69850</xdr:colOff>
      <xdr:row>76</xdr:row>
      <xdr:rowOff>40132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2521692"/>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142494</xdr:rowOff>
    </xdr:from>
    <xdr:to>
      <xdr:col>78</xdr:col>
      <xdr:colOff>120650</xdr:colOff>
      <xdr:row>76</xdr:row>
      <xdr:rowOff>72644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57421</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8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145288</xdr:rowOff>
    </xdr:from>
    <xdr:to>
      <xdr:col>73</xdr:col>
      <xdr:colOff>180975</xdr:colOff>
      <xdr:row>76</xdr:row>
      <xdr:rowOff>40132</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2832588"/>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156211</xdr:rowOff>
    </xdr:from>
    <xdr:to>
      <xdr:col>74</xdr:col>
      <xdr:colOff>31750</xdr:colOff>
      <xdr:row>78</xdr:row>
      <xdr:rowOff>86361</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145288</xdr:rowOff>
    </xdr:from>
    <xdr:to>
      <xdr:col>69</xdr:col>
      <xdr:colOff>92075</xdr:colOff>
      <xdr:row>75</xdr:row>
      <xdr:rowOff>28702</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28325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137922</xdr:rowOff>
    </xdr:from>
    <xdr:to>
      <xdr:col>69</xdr:col>
      <xdr:colOff>142875</xdr:colOff>
      <xdr:row>78</xdr:row>
      <xdr:rowOff>68072</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60198</xdr:rowOff>
    </xdr:from>
    <xdr:to>
      <xdr:col>82</xdr:col>
      <xdr:colOff>158750</xdr:colOff>
      <xdr:row>75</xdr:row>
      <xdr:rowOff>161798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140225</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82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126492</xdr:rowOff>
    </xdr:from>
    <xdr:to>
      <xdr:col>78</xdr:col>
      <xdr:colOff>120650</xdr:colOff>
      <xdr:row>73</xdr:row>
      <xdr:rowOff>56642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24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66819</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239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94488</xdr:rowOff>
    </xdr:from>
    <xdr:to>
      <xdr:col>69</xdr:col>
      <xdr:colOff>142875</xdr:colOff>
      <xdr:row>75</xdr:row>
      <xdr:rowOff>24638</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34815</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159080</xdr:rowOff>
    </xdr:from>
    <xdr:to>
      <xdr:col>29</xdr:col>
      <xdr:colOff>127000</xdr:colOff>
      <xdr:row>14</xdr:row>
      <xdr:rowOff>23101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435555"/>
          <a:ext cx="647700" cy="35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141089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89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159080</xdr:rowOff>
    </xdr:from>
    <xdr:to>
      <xdr:col>26</xdr:col>
      <xdr:colOff>50800</xdr:colOff>
      <xdr:row>14</xdr:row>
      <xdr:rowOff>15024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35555"/>
          <a:ext cx="698500" cy="27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117314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15024</xdr:rowOff>
    </xdr:from>
    <xdr:to>
      <xdr:col>22</xdr:col>
      <xdr:colOff>114300</xdr:colOff>
      <xdr:row>14</xdr:row>
      <xdr:rowOff>37960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62949"/>
          <a:ext cx="698500" cy="22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124515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24473</xdr:rowOff>
    </xdr:from>
    <xdr:to>
      <xdr:col>18</xdr:col>
      <xdr:colOff>177800</xdr:colOff>
      <xdr:row>14</xdr:row>
      <xdr:rowOff>37960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472398"/>
          <a:ext cx="698500" cy="1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157662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164063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143751</xdr:rowOff>
    </xdr:from>
    <xdr:to>
      <xdr:col>29</xdr:col>
      <xdr:colOff>177800</xdr:colOff>
      <xdr:row>14</xdr:row>
      <xdr:rowOff>73901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20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160278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108280</xdr:rowOff>
    </xdr:from>
    <xdr:to>
      <xdr:col>26</xdr:col>
      <xdr:colOff>101600</xdr:colOff>
      <xdr:row>14</xdr:row>
      <xdr:rowOff>38430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8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48607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135674</xdr:rowOff>
    </xdr:from>
    <xdr:to>
      <xdr:col>22</xdr:col>
      <xdr:colOff>165100</xdr:colOff>
      <xdr:row>14</xdr:row>
      <xdr:rowOff>65824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12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76001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8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158610</xdr:rowOff>
    </xdr:from>
    <xdr:to>
      <xdr:col>19</xdr:col>
      <xdr:colOff>38100</xdr:colOff>
      <xdr:row>14</xdr:row>
      <xdr:rowOff>88760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35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98937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0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145123</xdr:rowOff>
    </xdr:from>
    <xdr:to>
      <xdr:col>15</xdr:col>
      <xdr:colOff>101600</xdr:colOff>
      <xdr:row>14</xdr:row>
      <xdr:rowOff>75273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21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85450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9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18534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8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280391</xdr:rowOff>
    </xdr:from>
    <xdr:to>
      <xdr:col>29</xdr:col>
      <xdr:colOff>127000</xdr:colOff>
      <xdr:row>38</xdr:row>
      <xdr:rowOff>8357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05091"/>
          <a:ext cx="647700" cy="70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119245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2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240576</xdr:rowOff>
    </xdr:from>
    <xdr:to>
      <xdr:col>26</xdr:col>
      <xdr:colOff>50800</xdr:colOff>
      <xdr:row>37</xdr:row>
      <xdr:rowOff>280391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65276"/>
          <a:ext cx="698500" cy="39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342016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0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197104</xdr:rowOff>
    </xdr:from>
    <xdr:to>
      <xdr:col>22</xdr:col>
      <xdr:colOff>114300</xdr:colOff>
      <xdr:row>37</xdr:row>
      <xdr:rowOff>240576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21804"/>
          <a:ext cx="698500" cy="43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334129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0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161024</xdr:rowOff>
    </xdr:from>
    <xdr:to>
      <xdr:col>18</xdr:col>
      <xdr:colOff>177800</xdr:colOff>
      <xdr:row>37</xdr:row>
      <xdr:rowOff>197104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14274"/>
          <a:ext cx="698500" cy="207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338282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300457</xdr:rowOff>
    </xdr:from>
    <xdr:to>
      <xdr:col>29</xdr:col>
      <xdr:colOff>177800</xdr:colOff>
      <xdr:row>38</xdr:row>
      <xdr:rowOff>59157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25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209034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229591</xdr:rowOff>
    </xdr:from>
    <xdr:to>
      <xdr:col>26</xdr:col>
      <xdr:colOff>101600</xdr:colOff>
      <xdr:row>37</xdr:row>
      <xdr:rowOff>331191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54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315968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40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189776</xdr:rowOff>
    </xdr:from>
    <xdr:to>
      <xdr:col>22</xdr:col>
      <xdr:colOff>165100</xdr:colOff>
      <xdr:row>37</xdr:row>
      <xdr:rowOff>291376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14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276153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146304</xdr:rowOff>
    </xdr:from>
    <xdr:to>
      <xdr:col>19</xdr:col>
      <xdr:colOff>38100</xdr:colOff>
      <xdr:row>37</xdr:row>
      <xdr:rowOff>247904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71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232681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5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110224</xdr:rowOff>
    </xdr:from>
    <xdr:to>
      <xdr:col>15</xdr:col>
      <xdr:colOff>101600</xdr:colOff>
      <xdr:row>37</xdr:row>
      <xdr:rowOff>40374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63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25151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4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2,741,587
2,589,027
225.33
1,938,280,969
1,906,782,922
25,772,960
872,042,473
1,628,134,338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8407</xdr:rowOff>
    </xdr:from>
    <xdr:to>
      <xdr:col>24</xdr:col>
      <xdr:colOff>63500</xdr:colOff>
      <xdr:row>32</xdr:row>
      <xdr:rowOff>50432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494807"/>
          <a:ext cx="8382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1947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59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8407</xdr:rowOff>
    </xdr:from>
    <xdr:to>
      <xdr:col>19</xdr:col>
      <xdr:colOff>177800</xdr:colOff>
      <xdr:row>32</xdr:row>
      <xdr:rowOff>40411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94807"/>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146270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40411</xdr:rowOff>
    </xdr:from>
    <xdr:to>
      <xdr:col>15</xdr:col>
      <xdr:colOff>50800</xdr:colOff>
      <xdr:row>32</xdr:row>
      <xdr:rowOff>43802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526811"/>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157319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43802</xdr:rowOff>
    </xdr:from>
    <xdr:to>
      <xdr:col>10</xdr:col>
      <xdr:colOff>114300</xdr:colOff>
      <xdr:row>32</xdr:row>
      <xdr:rowOff>52794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530202"/>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57307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62641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171082</xdr:rowOff>
    </xdr:from>
    <xdr:to>
      <xdr:col>24</xdr:col>
      <xdr:colOff>114300</xdr:colOff>
      <xdr:row>32</xdr:row>
      <xdr:rowOff>101232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8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22509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3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129057</xdr:rowOff>
    </xdr:from>
    <xdr:to>
      <xdr:col>20</xdr:col>
      <xdr:colOff>38100</xdr:colOff>
      <xdr:row>32</xdr:row>
      <xdr:rowOff>59207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75734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1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161061</xdr:rowOff>
    </xdr:from>
    <xdr:to>
      <xdr:col>15</xdr:col>
      <xdr:colOff>101600</xdr:colOff>
      <xdr:row>32</xdr:row>
      <xdr:rowOff>91211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107738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25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164452</xdr:rowOff>
    </xdr:from>
    <xdr:to>
      <xdr:col>10</xdr:col>
      <xdr:colOff>165100</xdr:colOff>
      <xdr:row>32</xdr:row>
      <xdr:rowOff>94602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4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111129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25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1994</xdr:rowOff>
    </xdr:from>
    <xdr:to>
      <xdr:col>6</xdr:col>
      <xdr:colOff>38100</xdr:colOff>
      <xdr:row>32</xdr:row>
      <xdr:rowOff>103594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4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120121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26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8092</xdr:rowOff>
    </xdr:from>
    <xdr:to>
      <xdr:col>24</xdr:col>
      <xdr:colOff>63500</xdr:colOff>
      <xdr:row>55</xdr:row>
      <xdr:rowOff>165303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37842"/>
          <a:ext cx="838200" cy="15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119680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035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165303</xdr:rowOff>
    </xdr:from>
    <xdr:to>
      <xdr:col>19</xdr:col>
      <xdr:colOff>177800</xdr:colOff>
      <xdr:row>57</xdr:row>
      <xdr:rowOff>103516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95053"/>
          <a:ext cx="889000" cy="28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161470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0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103516</xdr:rowOff>
    </xdr:from>
    <xdr:to>
      <xdr:col>15</xdr:col>
      <xdr:colOff>50800</xdr:colOff>
      <xdr:row>58</xdr:row>
      <xdr:rowOff>160535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76166"/>
          <a:ext cx="889000" cy="22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160535</xdr:rowOff>
    </xdr:from>
    <xdr:to>
      <xdr:col>10</xdr:col>
      <xdr:colOff>114300</xdr:colOff>
      <xdr:row>59</xdr:row>
      <xdr:rowOff>50513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04635"/>
          <a:ext cx="889000" cy="6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33030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104745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128742</xdr:rowOff>
    </xdr:from>
    <xdr:to>
      <xdr:col>24</xdr:col>
      <xdr:colOff>114300</xdr:colOff>
      <xdr:row>55</xdr:row>
      <xdr:rowOff>58892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8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107169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6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114503</xdr:rowOff>
    </xdr:from>
    <xdr:to>
      <xdr:col>20</xdr:col>
      <xdr:colOff>38100</xdr:colOff>
      <xdr:row>56</xdr:row>
      <xdr:rowOff>44653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4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35780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6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52716</xdr:rowOff>
    </xdr:from>
    <xdr:to>
      <xdr:col>15</xdr:col>
      <xdr:colOff>101600</xdr:colOff>
      <xdr:row>57</xdr:row>
      <xdr:rowOff>154316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2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145443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1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109735</xdr:rowOff>
    </xdr:from>
    <xdr:to>
      <xdr:col>10</xdr:col>
      <xdr:colOff>165100</xdr:colOff>
      <xdr:row>59</xdr:row>
      <xdr:rowOff>39885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31012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4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171163</xdr:rowOff>
    </xdr:from>
    <xdr:to>
      <xdr:col>6</xdr:col>
      <xdr:colOff>38100</xdr:colOff>
      <xdr:row>59</xdr:row>
      <xdr:rowOff>101313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92440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0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122610</xdr:rowOff>
    </xdr:from>
    <xdr:to>
      <xdr:col>24</xdr:col>
      <xdr:colOff>63500</xdr:colOff>
      <xdr:row>76</xdr:row>
      <xdr:rowOff>141660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3797300" y="131528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80535</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293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117166</xdr:rowOff>
    </xdr:from>
    <xdr:to>
      <xdr:col>19</xdr:col>
      <xdr:colOff>177800</xdr:colOff>
      <xdr:row>76</xdr:row>
      <xdr:rowOff>141660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908300" y="13147366"/>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20664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287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117166</xdr:rowOff>
    </xdr:from>
    <xdr:to>
      <xdr:col>15</xdr:col>
      <xdr:colOff>50800</xdr:colOff>
      <xdr:row>76</xdr:row>
      <xdr:rowOff>152871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2019300" y="13147366"/>
          <a:ext cx="889000" cy="3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5387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320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152871</xdr:rowOff>
    </xdr:from>
    <xdr:to>
      <xdr:col>10</xdr:col>
      <xdr:colOff>114300</xdr:colOff>
      <xdr:row>77</xdr:row>
      <xdr:rowOff>42599</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flipV="1">
          <a:off x="1130300" y="13183071"/>
          <a:ext cx="889000" cy="6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51325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64533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71810</xdr:rowOff>
    </xdr:from>
    <xdr:to>
      <xdr:col>24</xdr:col>
      <xdr:colOff>114300</xdr:colOff>
      <xdr:row>77</xdr:row>
      <xdr:rowOff>1960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31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50237</xdr:rowOff>
    </xdr:from>
    <xdr:ext cx="469744"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30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90860</xdr:rowOff>
    </xdr:from>
    <xdr:to>
      <xdr:col>20</xdr:col>
      <xdr:colOff>38100</xdr:colOff>
      <xdr:row>77</xdr:row>
      <xdr:rowOff>21010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31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12137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62428" y="132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66366</xdr:rowOff>
    </xdr:from>
    <xdr:to>
      <xdr:col>15</xdr:col>
      <xdr:colOff>101600</xdr:colOff>
      <xdr:row>76</xdr:row>
      <xdr:rowOff>167966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30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13043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73428" y="1287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102071</xdr:rowOff>
    </xdr:from>
    <xdr:to>
      <xdr:col>10</xdr:col>
      <xdr:colOff>165100</xdr:colOff>
      <xdr:row>77</xdr:row>
      <xdr:rowOff>32221</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313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48749</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29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163249</xdr:rowOff>
    </xdr:from>
    <xdr:to>
      <xdr:col>6</xdr:col>
      <xdr:colOff>38100</xdr:colOff>
      <xdr:row>77</xdr:row>
      <xdr:rowOff>93399</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31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84526</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328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a:extLst>
            <a:ext uri="{FF2B5EF4-FFF2-40B4-BE49-F238E27FC236}">
              <a16:creationId xmlns:a16="http://schemas.microsoft.com/office/drawing/2014/main" id="{00000000-0008-0000-0600-0000ED000000}"/>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a:extLst>
            <a:ext uri="{FF2B5EF4-FFF2-40B4-BE49-F238E27FC236}">
              <a16:creationId xmlns:a16="http://schemas.microsoft.com/office/drawing/2014/main" id="{00000000-0008-0000-0600-0000EF000000}"/>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102612</xdr:rowOff>
    </xdr:from>
    <xdr:to>
      <xdr:col>24</xdr:col>
      <xdr:colOff>63500</xdr:colOff>
      <xdr:row>90</xdr:row>
      <xdr:rowOff>19369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3797300" y="15361662"/>
          <a:ext cx="838200" cy="8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81718</xdr:rowOff>
    </xdr:from>
    <xdr:ext cx="599010" cy="259045"/>
    <xdr:sp macro="" textlink="">
      <xdr:nvSpPr>
        <xdr:cNvPr id="242" name="扶助費平均値テキスト">
          <a:extLst>
            <a:ext uri="{FF2B5EF4-FFF2-40B4-BE49-F238E27FC236}">
              <a16:creationId xmlns:a16="http://schemas.microsoft.com/office/drawing/2014/main" id="{00000000-0008-0000-0600-0000F2000000}"/>
            </a:ext>
          </a:extLst>
        </xdr:cNvPr>
        <xdr:cNvSpPr txBox="1"/>
      </xdr:nvSpPr>
      <xdr:spPr>
        <a:xfrm>
          <a:off x="4686300" y="16198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102612</xdr:rowOff>
    </xdr:from>
    <xdr:to>
      <xdr:col>19</xdr:col>
      <xdr:colOff>177800</xdr:colOff>
      <xdr:row>91</xdr:row>
      <xdr:rowOff>108686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908300" y="15361662"/>
          <a:ext cx="889000" cy="34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118849</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497795" y="1623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108686</xdr:rowOff>
    </xdr:from>
    <xdr:to>
      <xdr:col>15</xdr:col>
      <xdr:colOff>50800</xdr:colOff>
      <xdr:row>91</xdr:row>
      <xdr:rowOff>169515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019300" y="15710636"/>
          <a:ext cx="889000" cy="6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68001</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08795" y="1652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169515</xdr:rowOff>
    </xdr:from>
    <xdr:to>
      <xdr:col>10</xdr:col>
      <xdr:colOff>114300</xdr:colOff>
      <xdr:row>92</xdr:row>
      <xdr:rowOff>58928</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1130300" y="15771465"/>
          <a:ext cx="889000" cy="6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124804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58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16752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64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140019</xdr:rowOff>
    </xdr:from>
    <xdr:to>
      <xdr:col>24</xdr:col>
      <xdr:colOff>114300</xdr:colOff>
      <xdr:row>90</xdr:row>
      <xdr:rowOff>70169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4584700" y="1539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93046</xdr:rowOff>
    </xdr:from>
    <xdr:ext cx="599010" cy="259045"/>
    <xdr:sp macro="" textlink="">
      <xdr:nvSpPr>
        <xdr:cNvPr id="261" name="扶助費該当値テキスト">
          <a:extLst>
            <a:ext uri="{FF2B5EF4-FFF2-40B4-BE49-F238E27FC236}">
              <a16:creationId xmlns:a16="http://schemas.microsoft.com/office/drawing/2014/main" id="{00000000-0008-0000-0600-000005010000}"/>
            </a:ext>
          </a:extLst>
        </xdr:cNvPr>
        <xdr:cNvSpPr txBox="1"/>
      </xdr:nvSpPr>
      <xdr:spPr>
        <a:xfrm>
          <a:off x="4686300" y="1535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51812</xdr:rowOff>
    </xdr:from>
    <xdr:to>
      <xdr:col>20</xdr:col>
      <xdr:colOff>38100</xdr:colOff>
      <xdr:row>89</xdr:row>
      <xdr:rowOff>153412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3746500" y="1531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87</xdr:row>
      <xdr:rowOff>169939</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3497795" y="1508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57886</xdr:rowOff>
    </xdr:from>
    <xdr:to>
      <xdr:col>15</xdr:col>
      <xdr:colOff>101600</xdr:colOff>
      <xdr:row>91</xdr:row>
      <xdr:rowOff>159486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2857500" y="1565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4563</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2608795" y="154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118715</xdr:rowOff>
    </xdr:from>
    <xdr:to>
      <xdr:col>10</xdr:col>
      <xdr:colOff>165100</xdr:colOff>
      <xdr:row>92</xdr:row>
      <xdr:rowOff>48865</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968500" y="1572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65392</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719795" y="1549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8128</xdr:rowOff>
    </xdr:from>
    <xdr:to>
      <xdr:col>6</xdr:col>
      <xdr:colOff>38100</xdr:colOff>
      <xdr:row>92</xdr:row>
      <xdr:rowOff>109728</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079500" y="157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126255</xdr:rowOff>
    </xdr:from>
    <xdr:ext cx="599010"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830795" y="1555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補助費等グラフ枠">
          <a:extLst>
            <a:ext uri="{FF2B5EF4-FFF2-40B4-BE49-F238E27FC236}">
              <a16:creationId xmlns:a16="http://schemas.microsoft.com/office/drawing/2014/main" id="{00000000-0008-0000-0600-00002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156508</xdr:rowOff>
    </xdr:from>
    <xdr:to>
      <xdr:col>54</xdr:col>
      <xdr:colOff>189865</xdr:colOff>
      <xdr:row>39</xdr:row>
      <xdr:rowOff>131090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10475595" y="6500158"/>
          <a:ext cx="1270" cy="317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134917</xdr:rowOff>
    </xdr:from>
    <xdr:ext cx="534377" cy="259045"/>
    <xdr:sp macro="" textlink="">
      <xdr:nvSpPr>
        <xdr:cNvPr id="297" name="補助費等最小値テキスト">
          <a:extLst>
            <a:ext uri="{FF2B5EF4-FFF2-40B4-BE49-F238E27FC236}">
              <a16:creationId xmlns:a16="http://schemas.microsoft.com/office/drawing/2014/main" id="{00000000-0008-0000-0600-000029010000}"/>
            </a:ext>
          </a:extLst>
        </xdr:cNvPr>
        <xdr:cNvSpPr txBox="1"/>
      </xdr:nvSpPr>
      <xdr:spPr>
        <a:xfrm>
          <a:off x="10528300" y="68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131090</xdr:rowOff>
    </xdr:from>
    <xdr:to>
      <xdr:col>55</xdr:col>
      <xdr:colOff>88900</xdr:colOff>
      <xdr:row>39</xdr:row>
      <xdr:rowOff>131090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681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103185</xdr:rowOff>
    </xdr:from>
    <xdr:ext cx="534377" cy="259045"/>
    <xdr:sp macro="" textlink="">
      <xdr:nvSpPr>
        <xdr:cNvPr id="299" name="補助費等最大値テキスト">
          <a:extLst>
            <a:ext uri="{FF2B5EF4-FFF2-40B4-BE49-F238E27FC236}">
              <a16:creationId xmlns:a16="http://schemas.microsoft.com/office/drawing/2014/main" id="{00000000-0008-0000-0600-00002B010000}"/>
            </a:ext>
          </a:extLst>
        </xdr:cNvPr>
        <xdr:cNvSpPr txBox="1"/>
      </xdr:nvSpPr>
      <xdr:spPr>
        <a:xfrm>
          <a:off x="10528300" y="627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156508</xdr:rowOff>
    </xdr:from>
    <xdr:to>
      <xdr:col>55</xdr:col>
      <xdr:colOff>88900</xdr:colOff>
      <xdr:row>37</xdr:row>
      <xdr:rowOff>156508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10388600" y="650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4739</xdr:rowOff>
    </xdr:from>
    <xdr:to>
      <xdr:col>55</xdr:col>
      <xdr:colOff>0</xdr:colOff>
      <xdr:row>37</xdr:row>
      <xdr:rowOff>156508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9639300" y="6348389"/>
          <a:ext cx="838200" cy="15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41387</xdr:rowOff>
    </xdr:from>
    <xdr:ext cx="534377" cy="259045"/>
    <xdr:sp macro="" textlink="">
      <xdr:nvSpPr>
        <xdr:cNvPr id="302" name="補助費等平均値テキスト">
          <a:extLst>
            <a:ext uri="{FF2B5EF4-FFF2-40B4-BE49-F238E27FC236}">
              <a16:creationId xmlns:a16="http://schemas.microsoft.com/office/drawing/2014/main" id="{00000000-0008-0000-0600-00002E010000}"/>
            </a:ext>
          </a:extLst>
        </xdr:cNvPr>
        <xdr:cNvSpPr txBox="1"/>
      </xdr:nvSpPr>
      <xdr:spPr>
        <a:xfrm>
          <a:off x="10528300" y="6556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62960</xdr:rowOff>
    </xdr:from>
    <xdr:to>
      <xdr:col>55</xdr:col>
      <xdr:colOff>50800</xdr:colOff>
      <xdr:row>38</xdr:row>
      <xdr:rowOff>164560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10426700" y="657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58014</xdr:rowOff>
    </xdr:from>
    <xdr:to>
      <xdr:col>50</xdr:col>
      <xdr:colOff>114300</xdr:colOff>
      <xdr:row>37</xdr:row>
      <xdr:rowOff>4739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8750300" y="5372964"/>
          <a:ext cx="889000" cy="97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46903</xdr:rowOff>
    </xdr:from>
    <xdr:to>
      <xdr:col>50</xdr:col>
      <xdr:colOff>165100</xdr:colOff>
      <xdr:row>38</xdr:row>
      <xdr:rowOff>148503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9588500" y="656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139630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65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58014</xdr:rowOff>
    </xdr:from>
    <xdr:to>
      <xdr:col>45</xdr:col>
      <xdr:colOff>177800</xdr:colOff>
      <xdr:row>38</xdr:row>
      <xdr:rowOff>120171</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7861300" y="5372964"/>
          <a:ext cx="889000" cy="126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28125</xdr:rowOff>
    </xdr:from>
    <xdr:to>
      <xdr:col>46</xdr:col>
      <xdr:colOff>38100</xdr:colOff>
      <xdr:row>32</xdr:row>
      <xdr:rowOff>129725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8699500" y="55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120852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60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101742</xdr:rowOff>
    </xdr:from>
    <xdr:to>
      <xdr:col>41</xdr:col>
      <xdr:colOff>50800</xdr:colOff>
      <xdr:row>38</xdr:row>
      <xdr:rowOff>120171</xdr:rowOff>
    </xdr:to>
    <xdr:cxnSp macro="">
      <xdr:nvCxnSpPr>
        <xdr:cNvPr id="310" name="直線コネクタ 309">
          <a:extLst>
            <a:ext uri="{FF2B5EF4-FFF2-40B4-BE49-F238E27FC236}">
              <a16:creationId xmlns:a16="http://schemas.microsoft.com/office/drawing/2014/main" id="{00000000-0008-0000-0600-000036010000}"/>
            </a:ext>
          </a:extLst>
        </xdr:cNvPr>
        <xdr:cNvCxnSpPr/>
      </xdr:nvCxnSpPr>
      <xdr:spPr>
        <a:xfrm>
          <a:off x="6972300" y="6616842"/>
          <a:ext cx="889000" cy="1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156076</xdr:rowOff>
    </xdr:from>
    <xdr:to>
      <xdr:col>41</xdr:col>
      <xdr:colOff>101600</xdr:colOff>
      <xdr:row>39</xdr:row>
      <xdr:rowOff>86226</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7810500" y="66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77353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7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161170</xdr:rowOff>
    </xdr:from>
    <xdr:to>
      <xdr:col>36</xdr:col>
      <xdr:colOff>165100</xdr:colOff>
      <xdr:row>39</xdr:row>
      <xdr:rowOff>91320</xdr:rowOff>
    </xdr:to>
    <xdr:sp macro="" textlink="">
      <xdr:nvSpPr>
        <xdr:cNvPr id="313" name="フローチャート: 判断 312">
          <a:extLst>
            <a:ext uri="{FF2B5EF4-FFF2-40B4-BE49-F238E27FC236}">
              <a16:creationId xmlns:a16="http://schemas.microsoft.com/office/drawing/2014/main" id="{00000000-0008-0000-0600-000039010000}"/>
            </a:ext>
          </a:extLst>
        </xdr:cNvPr>
        <xdr:cNvSpPr/>
      </xdr:nvSpPr>
      <xdr:spPr>
        <a:xfrm>
          <a:off x="6921500" y="66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82447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7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105708</xdr:rowOff>
    </xdr:from>
    <xdr:to>
      <xdr:col>55</xdr:col>
      <xdr:colOff>50800</xdr:colOff>
      <xdr:row>38</xdr:row>
      <xdr:rowOff>35858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10426700" y="644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58735</xdr:rowOff>
    </xdr:from>
    <xdr:ext cx="534377" cy="259045"/>
    <xdr:sp macro="" textlink="">
      <xdr:nvSpPr>
        <xdr:cNvPr id="321" name="補助費等該当値テキスト">
          <a:extLst>
            <a:ext uri="{FF2B5EF4-FFF2-40B4-BE49-F238E27FC236}">
              <a16:creationId xmlns:a16="http://schemas.microsoft.com/office/drawing/2014/main" id="{00000000-0008-0000-0600-000041010000}"/>
            </a:ext>
          </a:extLst>
        </xdr:cNvPr>
        <xdr:cNvSpPr txBox="1"/>
      </xdr:nvSpPr>
      <xdr:spPr>
        <a:xfrm>
          <a:off x="10528300" y="640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125389</xdr:rowOff>
    </xdr:from>
    <xdr:to>
      <xdr:col>50</xdr:col>
      <xdr:colOff>165100</xdr:colOff>
      <xdr:row>37</xdr:row>
      <xdr:rowOff>55539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9588500" y="629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72066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9372111" y="60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7214</xdr:rowOff>
    </xdr:from>
    <xdr:to>
      <xdr:col>46</xdr:col>
      <xdr:colOff>38100</xdr:colOff>
      <xdr:row>31</xdr:row>
      <xdr:rowOff>108814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8699500" y="532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125341</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8450795" y="509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69371</xdr:rowOff>
    </xdr:from>
    <xdr:to>
      <xdr:col>41</xdr:col>
      <xdr:colOff>101600</xdr:colOff>
      <xdr:row>38</xdr:row>
      <xdr:rowOff>170971</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7810500" y="65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16048</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7594111" y="635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50942</xdr:rowOff>
    </xdr:from>
    <xdr:to>
      <xdr:col>36</xdr:col>
      <xdr:colOff>165100</xdr:colOff>
      <xdr:row>38</xdr:row>
      <xdr:rowOff>152542</xdr:rowOff>
    </xdr:to>
    <xdr:sp macro="" textlink="">
      <xdr:nvSpPr>
        <xdr:cNvPr id="328" name="楕円 327">
          <a:extLst>
            <a:ext uri="{FF2B5EF4-FFF2-40B4-BE49-F238E27FC236}">
              <a16:creationId xmlns:a16="http://schemas.microsoft.com/office/drawing/2014/main" id="{00000000-0008-0000-0600-000048010000}"/>
            </a:ext>
          </a:extLst>
        </xdr:cNvPr>
        <xdr:cNvSpPr/>
      </xdr:nvSpPr>
      <xdr:spPr>
        <a:xfrm>
          <a:off x="6921500" y="65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169068</xdr:rowOff>
    </xdr:from>
    <xdr:ext cx="534377"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705111" y="634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12073</xdr:rowOff>
    </xdr:from>
    <xdr:to>
      <xdr:col>55</xdr:col>
      <xdr:colOff>0</xdr:colOff>
      <xdr:row>51</xdr:row>
      <xdr:rowOff>16987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8756023"/>
          <a:ext cx="8382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26454</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11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12073</xdr:rowOff>
    </xdr:from>
    <xdr:to>
      <xdr:col>50</xdr:col>
      <xdr:colOff>114300</xdr:colOff>
      <xdr:row>52</xdr:row>
      <xdr:rowOff>144798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8750300" y="8756023"/>
          <a:ext cx="889000" cy="30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67739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1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144798</xdr:rowOff>
    </xdr:from>
    <xdr:to>
      <xdr:col>45</xdr:col>
      <xdr:colOff>177800</xdr:colOff>
      <xdr:row>53</xdr:row>
      <xdr:rowOff>145186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9060198"/>
          <a:ext cx="889000" cy="17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152686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145186</xdr:rowOff>
    </xdr:from>
    <xdr:to>
      <xdr:col>41</xdr:col>
      <xdr:colOff>50800</xdr:colOff>
      <xdr:row>55</xdr:row>
      <xdr:rowOff>87648</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9232036"/>
          <a:ext cx="889000" cy="28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18590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2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93984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137637</xdr:rowOff>
    </xdr:from>
    <xdr:to>
      <xdr:col>55</xdr:col>
      <xdr:colOff>50800</xdr:colOff>
      <xdr:row>51</xdr:row>
      <xdr:rowOff>67787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871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90664</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866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132723</xdr:rowOff>
    </xdr:from>
    <xdr:to>
      <xdr:col>50</xdr:col>
      <xdr:colOff>165100</xdr:colOff>
      <xdr:row>51</xdr:row>
      <xdr:rowOff>62873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870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79400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848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93998</xdr:rowOff>
    </xdr:from>
    <xdr:to>
      <xdr:col>46</xdr:col>
      <xdr:colOff>38100</xdr:colOff>
      <xdr:row>53</xdr:row>
      <xdr:rowOff>24148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00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40675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878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94386</xdr:rowOff>
    </xdr:from>
    <xdr:to>
      <xdr:col>41</xdr:col>
      <xdr:colOff>101600</xdr:colOff>
      <xdr:row>54</xdr:row>
      <xdr:rowOff>24536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18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41063</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89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36848</xdr:rowOff>
    </xdr:from>
    <xdr:to>
      <xdr:col>36</xdr:col>
      <xdr:colOff>165100</xdr:colOff>
      <xdr:row>55</xdr:row>
      <xdr:rowOff>138448</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46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129575</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55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7158</xdr:rowOff>
    </xdr:from>
    <xdr:to>
      <xdr:col>55</xdr:col>
      <xdr:colOff>0</xdr:colOff>
      <xdr:row>72</xdr:row>
      <xdr:rowOff>85934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2351558"/>
          <a:ext cx="838200" cy="7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129643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2816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7158</xdr:rowOff>
    </xdr:from>
    <xdr:to>
      <xdr:col>50</xdr:col>
      <xdr:colOff>114300</xdr:colOff>
      <xdr:row>73</xdr:row>
      <xdr:rowOff>125481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2351558"/>
          <a:ext cx="889000" cy="28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53513</xdr:rowOff>
    </xdr:from>
    <xdr:to>
      <xdr:col>50</xdr:col>
      <xdr:colOff>165100</xdr:colOff>
      <xdr:row>74</xdr:row>
      <xdr:rowOff>155113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146240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83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125481</xdr:rowOff>
    </xdr:from>
    <xdr:to>
      <xdr:col>45</xdr:col>
      <xdr:colOff>177800</xdr:colOff>
      <xdr:row>74</xdr:row>
      <xdr:rowOff>152959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641331"/>
          <a:ext cx="889000" cy="19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134764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152959</xdr:rowOff>
    </xdr:from>
    <xdr:to>
      <xdr:col>41</xdr:col>
      <xdr:colOff>50800</xdr:colOff>
      <xdr:row>76</xdr:row>
      <xdr:rowOff>23937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840259"/>
          <a:ext cx="889000" cy="21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102694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56425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35134</xdr:rowOff>
    </xdr:from>
    <xdr:to>
      <xdr:col>55</xdr:col>
      <xdr:colOff>50800</xdr:colOff>
      <xdr:row>72</xdr:row>
      <xdr:rowOff>136734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3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58011</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23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127808</xdr:rowOff>
    </xdr:from>
    <xdr:to>
      <xdr:col>50</xdr:col>
      <xdr:colOff>165100</xdr:colOff>
      <xdr:row>72</xdr:row>
      <xdr:rowOff>57958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30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74485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0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74681</xdr:rowOff>
    </xdr:from>
    <xdr:to>
      <xdr:col>46</xdr:col>
      <xdr:colOff>38100</xdr:colOff>
      <xdr:row>74</xdr:row>
      <xdr:rowOff>4831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5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21358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3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102159</xdr:rowOff>
    </xdr:from>
    <xdr:to>
      <xdr:col>41</xdr:col>
      <xdr:colOff>101600</xdr:colOff>
      <xdr:row>75</xdr:row>
      <xdr:rowOff>32309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78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23436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88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144587</xdr:rowOff>
    </xdr:from>
    <xdr:to>
      <xdr:col>36</xdr:col>
      <xdr:colOff>165100</xdr:colOff>
      <xdr:row>76</xdr:row>
      <xdr:rowOff>74737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0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65864</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0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156159</xdr:rowOff>
    </xdr:from>
    <xdr:to>
      <xdr:col>55</xdr:col>
      <xdr:colOff>0</xdr:colOff>
      <xdr:row>93</xdr:row>
      <xdr:rowOff>26870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5929559"/>
          <a:ext cx="838200" cy="4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76503</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192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26870</xdr:rowOff>
    </xdr:from>
    <xdr:to>
      <xdr:col>50</xdr:col>
      <xdr:colOff>114300</xdr:colOff>
      <xdr:row>95</xdr:row>
      <xdr:rowOff>26510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5971720"/>
          <a:ext cx="889000" cy="34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133196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4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26510</xdr:rowOff>
    </xdr:from>
    <xdr:to>
      <xdr:col>45</xdr:col>
      <xdr:colOff>177800</xdr:colOff>
      <xdr:row>95</xdr:row>
      <xdr:rowOff>45092</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314260"/>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156579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45092</xdr:rowOff>
    </xdr:from>
    <xdr:to>
      <xdr:col>41</xdr:col>
      <xdr:colOff>50800</xdr:colOff>
      <xdr:row>96</xdr:row>
      <xdr:rowOff>36438</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332842"/>
          <a:ext cx="889000" cy="16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59881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5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157721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6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105359</xdr:rowOff>
    </xdr:from>
    <xdr:to>
      <xdr:col>55</xdr:col>
      <xdr:colOff>50800</xdr:colOff>
      <xdr:row>93</xdr:row>
      <xdr:rowOff>35509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587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128236</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573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147520</xdr:rowOff>
    </xdr:from>
    <xdr:to>
      <xdr:col>50</xdr:col>
      <xdr:colOff>165100</xdr:colOff>
      <xdr:row>93</xdr:row>
      <xdr:rowOff>77670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59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94197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569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147160</xdr:rowOff>
    </xdr:from>
    <xdr:to>
      <xdr:col>46</xdr:col>
      <xdr:colOff>38100</xdr:colOff>
      <xdr:row>95</xdr:row>
      <xdr:rowOff>77310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2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93837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03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165742</xdr:rowOff>
    </xdr:from>
    <xdr:to>
      <xdr:col>41</xdr:col>
      <xdr:colOff>101600</xdr:colOff>
      <xdr:row>95</xdr:row>
      <xdr:rowOff>95892</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2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112419</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05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157088</xdr:rowOff>
    </xdr:from>
    <xdr:to>
      <xdr:col>36</xdr:col>
      <xdr:colOff>165100</xdr:colOff>
      <xdr:row>96</xdr:row>
      <xdr:rowOff>87238</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4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103765</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22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95776</xdr:rowOff>
    </xdr:from>
    <xdr:to>
      <xdr:col>85</xdr:col>
      <xdr:colOff>127000</xdr:colOff>
      <xdr:row>39</xdr:row>
      <xdr:rowOff>95776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5481300" y="67823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99367</xdr:rowOff>
    </xdr:from>
    <xdr:ext cx="378565"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443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81407</xdr:rowOff>
    </xdr:from>
    <xdr:to>
      <xdr:col>81</xdr:col>
      <xdr:colOff>50800</xdr:colOff>
      <xdr:row>39</xdr:row>
      <xdr:rowOff>95776</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4592300" y="6767957"/>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17452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361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41239</xdr:rowOff>
    </xdr:from>
    <xdr:to>
      <xdr:col>76</xdr:col>
      <xdr:colOff>114300</xdr:colOff>
      <xdr:row>39</xdr:row>
      <xdr:rowOff>81407</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3703300" y="6727789"/>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118689</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2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80428</xdr:rowOff>
    </xdr:from>
    <xdr:to>
      <xdr:col>71</xdr:col>
      <xdr:colOff>177800</xdr:colOff>
      <xdr:row>39</xdr:row>
      <xdr:rowOff>41239</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814300" y="6595528"/>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65132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101218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27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44976</xdr:rowOff>
    </xdr:from>
    <xdr:to>
      <xdr:col>85</xdr:col>
      <xdr:colOff>177800</xdr:colOff>
      <xdr:row>39</xdr:row>
      <xdr:rowOff>146576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7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131353</xdr:rowOff>
    </xdr:from>
    <xdr:ext cx="313932"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646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44976</xdr:rowOff>
    </xdr:from>
    <xdr:to>
      <xdr:col>81</xdr:col>
      <xdr:colOff>101600</xdr:colOff>
      <xdr:row>39</xdr:row>
      <xdr:rowOff>146576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7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137703</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324333" y="68242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30607</xdr:rowOff>
    </xdr:from>
    <xdr:to>
      <xdr:col>76</xdr:col>
      <xdr:colOff>165100</xdr:colOff>
      <xdr:row>39</xdr:row>
      <xdr:rowOff>132207</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7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123334</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03017" y="6809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161889</xdr:rowOff>
    </xdr:from>
    <xdr:to>
      <xdr:col>72</xdr:col>
      <xdr:colOff>38100</xdr:colOff>
      <xdr:row>39</xdr:row>
      <xdr:rowOff>92039</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67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83166</xdr:rowOff>
    </xdr:from>
    <xdr:ext cx="378565"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514017" y="6769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29628</xdr:rowOff>
    </xdr:from>
    <xdr:to>
      <xdr:col>67</xdr:col>
      <xdr:colOff>101600</xdr:colOff>
      <xdr:row>38</xdr:row>
      <xdr:rowOff>131228</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5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122355</xdr:rowOff>
    </xdr:from>
    <xdr:ext cx="469744"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579428" y="66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a:extLst>
            <a:ext uri="{FF2B5EF4-FFF2-40B4-BE49-F238E27FC236}">
              <a16:creationId xmlns:a16="http://schemas.microsoft.com/office/drawing/2014/main" id="{00000000-0008-0000-06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97237</xdr:rowOff>
    </xdr:from>
    <xdr:to>
      <xdr:col>85</xdr:col>
      <xdr:colOff>126364</xdr:colOff>
      <xdr:row>79</xdr:row>
      <xdr:rowOff>23571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6317595" y="12955987"/>
          <a:ext cx="1269" cy="612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27398</xdr:rowOff>
    </xdr:from>
    <xdr:ext cx="534377" cy="259045"/>
    <xdr:sp macro="" textlink="">
      <xdr:nvSpPr>
        <xdr:cNvPr id="634" name="公債費最小値テキスト">
          <a:extLst>
            <a:ext uri="{FF2B5EF4-FFF2-40B4-BE49-F238E27FC236}">
              <a16:creationId xmlns:a16="http://schemas.microsoft.com/office/drawing/2014/main" id="{00000000-0008-0000-0600-00007A020000}"/>
            </a:ext>
          </a:extLst>
        </xdr:cNvPr>
        <xdr:cNvSpPr txBox="1"/>
      </xdr:nvSpPr>
      <xdr:spPr>
        <a:xfrm>
          <a:off x="16370300" y="1357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23571</xdr:rowOff>
    </xdr:from>
    <xdr:to>
      <xdr:col>86</xdr:col>
      <xdr:colOff>25400</xdr:colOff>
      <xdr:row>79</xdr:row>
      <xdr:rowOff>23571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3568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43914</xdr:rowOff>
    </xdr:from>
    <xdr:ext cx="534377" cy="259045"/>
    <xdr:sp macro="" textlink="">
      <xdr:nvSpPr>
        <xdr:cNvPr id="636" name="公債費最大値テキスト">
          <a:extLst>
            <a:ext uri="{FF2B5EF4-FFF2-40B4-BE49-F238E27FC236}">
              <a16:creationId xmlns:a16="http://schemas.microsoft.com/office/drawing/2014/main" id="{00000000-0008-0000-0600-00007C020000}"/>
            </a:ext>
          </a:extLst>
        </xdr:cNvPr>
        <xdr:cNvSpPr txBox="1"/>
      </xdr:nvSpPr>
      <xdr:spPr>
        <a:xfrm>
          <a:off x="16370300" y="1273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75</xdr:row>
      <xdr:rowOff>97237</xdr:rowOff>
    </xdr:from>
    <xdr:to>
      <xdr:col>86</xdr:col>
      <xdr:colOff>25400</xdr:colOff>
      <xdr:row>75</xdr:row>
      <xdr:rowOff>97237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295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65519</xdr:rowOff>
    </xdr:from>
    <xdr:to>
      <xdr:col>85</xdr:col>
      <xdr:colOff>127000</xdr:colOff>
      <xdr:row>75</xdr:row>
      <xdr:rowOff>146329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5481300" y="12924269"/>
          <a:ext cx="838200" cy="8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158176</xdr:rowOff>
    </xdr:from>
    <xdr:ext cx="534377" cy="259045"/>
    <xdr:sp macro="" textlink="">
      <xdr:nvSpPr>
        <xdr:cNvPr id="639" name="公債費平均値テキスト">
          <a:extLst>
            <a:ext uri="{FF2B5EF4-FFF2-40B4-BE49-F238E27FC236}">
              <a16:creationId xmlns:a16="http://schemas.microsoft.com/office/drawing/2014/main" id="{00000000-0008-0000-0600-00007F020000}"/>
            </a:ext>
          </a:extLst>
        </xdr:cNvPr>
        <xdr:cNvSpPr txBox="1"/>
      </xdr:nvSpPr>
      <xdr:spPr>
        <a:xfrm>
          <a:off x="16370300" y="13188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8299</xdr:rowOff>
    </xdr:from>
    <xdr:to>
      <xdr:col>85</xdr:col>
      <xdr:colOff>177800</xdr:colOff>
      <xdr:row>77</xdr:row>
      <xdr:rowOff>109899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6268700" y="1320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65519</xdr:rowOff>
    </xdr:from>
    <xdr:to>
      <xdr:col>81</xdr:col>
      <xdr:colOff>50800</xdr:colOff>
      <xdr:row>75</xdr:row>
      <xdr:rowOff>132994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4592300" y="12924269"/>
          <a:ext cx="8890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166776</xdr:rowOff>
    </xdr:from>
    <xdr:to>
      <xdr:col>81</xdr:col>
      <xdr:colOff>101600</xdr:colOff>
      <xdr:row>77</xdr:row>
      <xdr:rowOff>96926</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5430500" y="131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88053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28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92875</xdr:rowOff>
    </xdr:from>
    <xdr:to>
      <xdr:col>76</xdr:col>
      <xdr:colOff>114300</xdr:colOff>
      <xdr:row>75</xdr:row>
      <xdr:rowOff>132994</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3703300" y="12780175"/>
          <a:ext cx="889000" cy="2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41123</xdr:rowOff>
    </xdr:from>
    <xdr:to>
      <xdr:col>76</xdr:col>
      <xdr:colOff>165100</xdr:colOff>
      <xdr:row>77</xdr:row>
      <xdr:rowOff>142723</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4541500" y="132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133850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3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126918</xdr:rowOff>
    </xdr:from>
    <xdr:to>
      <xdr:col>71</xdr:col>
      <xdr:colOff>177800</xdr:colOff>
      <xdr:row>74</xdr:row>
      <xdr:rowOff>92875</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814300" y="12299868"/>
          <a:ext cx="889000" cy="48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10891</xdr:rowOff>
    </xdr:from>
    <xdr:to>
      <xdr:col>72</xdr:col>
      <xdr:colOff>38100</xdr:colOff>
      <xdr:row>77</xdr:row>
      <xdr:rowOff>112491</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3652500" y="1321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103618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30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154356</xdr:rowOff>
    </xdr:from>
    <xdr:to>
      <xdr:col>67</xdr:col>
      <xdr:colOff>101600</xdr:colOff>
      <xdr:row>77</xdr:row>
      <xdr:rowOff>84506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27635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75633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27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95529</xdr:rowOff>
    </xdr:from>
    <xdr:to>
      <xdr:col>85</xdr:col>
      <xdr:colOff>177800</xdr:colOff>
      <xdr:row>76</xdr:row>
      <xdr:rowOff>25679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6268700" y="129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10456</xdr:rowOff>
    </xdr:from>
    <xdr:ext cx="534377" cy="259045"/>
    <xdr:sp macro="" textlink="">
      <xdr:nvSpPr>
        <xdr:cNvPr id="658" name="公債費該当値テキスト">
          <a:extLst>
            <a:ext uri="{FF2B5EF4-FFF2-40B4-BE49-F238E27FC236}">
              <a16:creationId xmlns:a16="http://schemas.microsoft.com/office/drawing/2014/main" id="{00000000-0008-0000-0600-000092020000}"/>
            </a:ext>
          </a:extLst>
        </xdr:cNvPr>
        <xdr:cNvSpPr txBox="1"/>
      </xdr:nvSpPr>
      <xdr:spPr>
        <a:xfrm>
          <a:off x="16370300" y="1286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14719</xdr:rowOff>
    </xdr:from>
    <xdr:to>
      <xdr:col>81</xdr:col>
      <xdr:colOff>101600</xdr:colOff>
      <xdr:row>75</xdr:row>
      <xdr:rowOff>116319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5430500" y="128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132846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26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82194</xdr:rowOff>
    </xdr:from>
    <xdr:to>
      <xdr:col>76</xdr:col>
      <xdr:colOff>165100</xdr:colOff>
      <xdr:row>76</xdr:row>
      <xdr:rowOff>12343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4541500" y="129409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28871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325111" y="127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42075</xdr:rowOff>
    </xdr:from>
    <xdr:to>
      <xdr:col>72</xdr:col>
      <xdr:colOff>38100</xdr:colOff>
      <xdr:row>74</xdr:row>
      <xdr:rowOff>143675</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3652500" y="127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160202</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436111" y="1250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76118</xdr:rowOff>
    </xdr:from>
    <xdr:to>
      <xdr:col>67</xdr:col>
      <xdr:colOff>101600</xdr:colOff>
      <xdr:row>72</xdr:row>
      <xdr:rowOff>6268</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2763500" y="122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22795</xdr:rowOff>
    </xdr:from>
    <xdr:ext cx="599010"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514795" y="1202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3626</xdr:rowOff>
    </xdr:from>
    <xdr:to>
      <xdr:col>85</xdr:col>
      <xdr:colOff>126364</xdr:colOff>
      <xdr:row>97</xdr:row>
      <xdr:rowOff>100267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605576"/>
          <a:ext cx="1269" cy="1125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104094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73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100267</xdr:rowOff>
    </xdr:from>
    <xdr:to>
      <xdr:col>86</xdr:col>
      <xdr:colOff>25400</xdr:colOff>
      <xdr:row>97</xdr:row>
      <xdr:rowOff>100267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73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121753</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8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3626</xdr:rowOff>
    </xdr:from>
    <xdr:to>
      <xdr:col>86</xdr:col>
      <xdr:colOff>25400</xdr:colOff>
      <xdr:row>91</xdr:row>
      <xdr:rowOff>3626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605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49746</xdr:rowOff>
    </xdr:from>
    <xdr:to>
      <xdr:col>85</xdr:col>
      <xdr:colOff>127000</xdr:colOff>
      <xdr:row>94</xdr:row>
      <xdr:rowOff>7113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5823146"/>
          <a:ext cx="838200" cy="30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82072</xdr:rowOff>
    </xdr:from>
    <xdr:ext cx="469744"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198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103645</xdr:rowOff>
    </xdr:from>
    <xdr:to>
      <xdr:col>85</xdr:col>
      <xdr:colOff>177800</xdr:colOff>
      <xdr:row>95</xdr:row>
      <xdr:rowOff>33795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2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49746</xdr:rowOff>
    </xdr:from>
    <xdr:to>
      <xdr:col>81</xdr:col>
      <xdr:colOff>50800</xdr:colOff>
      <xdr:row>97</xdr:row>
      <xdr:rowOff>51175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5823146"/>
          <a:ext cx="889000" cy="85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162680</xdr:rowOff>
    </xdr:from>
    <xdr:to>
      <xdr:col>81</xdr:col>
      <xdr:colOff>101600</xdr:colOff>
      <xdr:row>94</xdr:row>
      <xdr:rowOff>92830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10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83957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2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51175</xdr:rowOff>
    </xdr:from>
    <xdr:to>
      <xdr:col>76</xdr:col>
      <xdr:colOff>114300</xdr:colOff>
      <xdr:row>97</xdr:row>
      <xdr:rowOff>132614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681825"/>
          <a:ext cx="889000" cy="8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91242</xdr:rowOff>
    </xdr:from>
    <xdr:to>
      <xdr:col>76</xdr:col>
      <xdr:colOff>165100</xdr:colOff>
      <xdr:row>97</xdr:row>
      <xdr:rowOff>21392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5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37919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32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58662</xdr:rowOff>
    </xdr:from>
    <xdr:to>
      <xdr:col>71</xdr:col>
      <xdr:colOff>177800</xdr:colOff>
      <xdr:row>97</xdr:row>
      <xdr:rowOff>132614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689312"/>
          <a:ext cx="8890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23864</xdr:rowOff>
    </xdr:from>
    <xdr:to>
      <xdr:col>72</xdr:col>
      <xdr:colOff>38100</xdr:colOff>
      <xdr:row>96</xdr:row>
      <xdr:rowOff>125464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141991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25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67926</xdr:rowOff>
    </xdr:from>
    <xdr:to>
      <xdr:col>67</xdr:col>
      <xdr:colOff>101600</xdr:colOff>
      <xdr:row>96</xdr:row>
      <xdr:rowOff>169526</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14603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127763</xdr:rowOff>
    </xdr:from>
    <xdr:to>
      <xdr:col>85</xdr:col>
      <xdr:colOff>177800</xdr:colOff>
      <xdr:row>94</xdr:row>
      <xdr:rowOff>57913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07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150640</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59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170396</xdr:rowOff>
    </xdr:from>
    <xdr:to>
      <xdr:col>81</xdr:col>
      <xdr:colOff>101600</xdr:colOff>
      <xdr:row>92</xdr:row>
      <xdr:rowOff>100546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577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117073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554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375</xdr:rowOff>
    </xdr:from>
    <xdr:to>
      <xdr:col>76</xdr:col>
      <xdr:colOff>165100</xdr:colOff>
      <xdr:row>97</xdr:row>
      <xdr:rowOff>101975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6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93102</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72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81814</xdr:rowOff>
    </xdr:from>
    <xdr:to>
      <xdr:col>72</xdr:col>
      <xdr:colOff>38100</xdr:colOff>
      <xdr:row>98</xdr:row>
      <xdr:rowOff>11964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1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3091</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80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7862</xdr:rowOff>
    </xdr:from>
    <xdr:to>
      <xdr:col>67</xdr:col>
      <xdr:colOff>101600</xdr:colOff>
      <xdr:row>97</xdr:row>
      <xdr:rowOff>109462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6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100589</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73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67528</xdr:rowOff>
    </xdr:from>
    <xdr:to>
      <xdr:col>116</xdr:col>
      <xdr:colOff>63500</xdr:colOff>
      <xdr:row>38</xdr:row>
      <xdr:rowOff>133822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1323300" y="6582628"/>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150312</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5979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37810</xdr:rowOff>
    </xdr:from>
    <xdr:to>
      <xdr:col>111</xdr:col>
      <xdr:colOff>177800</xdr:colOff>
      <xdr:row>38</xdr:row>
      <xdr:rowOff>67528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0434300" y="655291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167838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59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37810</xdr:rowOff>
    </xdr:from>
    <xdr:to>
      <xdr:col>107</xdr:col>
      <xdr:colOff>50800</xdr:colOff>
      <xdr:row>38</xdr:row>
      <xdr:rowOff>47934</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9545300" y="6552910"/>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77705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59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98552</xdr:rowOff>
    </xdr:from>
    <xdr:to>
      <xdr:col>102</xdr:col>
      <xdr:colOff>114300</xdr:colOff>
      <xdr:row>38</xdr:row>
      <xdr:rowOff>47934</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656300" y="6442202"/>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20555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584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20228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83022</xdr:rowOff>
    </xdr:from>
    <xdr:to>
      <xdr:col>116</xdr:col>
      <xdr:colOff>114300</xdr:colOff>
      <xdr:row>39</xdr:row>
      <xdr:rowOff>13172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65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61449</xdr:rowOff>
    </xdr:from>
    <xdr:ext cx="378565"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6576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16728</xdr:rowOff>
    </xdr:from>
    <xdr:to>
      <xdr:col>112</xdr:col>
      <xdr:colOff>38100</xdr:colOff>
      <xdr:row>38</xdr:row>
      <xdr:rowOff>118328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653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109455</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134017" y="6624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158460</xdr:rowOff>
    </xdr:from>
    <xdr:to>
      <xdr:col>107</xdr:col>
      <xdr:colOff>101600</xdr:colOff>
      <xdr:row>38</xdr:row>
      <xdr:rowOff>88610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650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79737</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245017" y="6594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168584</xdr:rowOff>
    </xdr:from>
    <xdr:to>
      <xdr:col>102</xdr:col>
      <xdr:colOff>165100</xdr:colOff>
      <xdr:row>38</xdr:row>
      <xdr:rowOff>98734</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65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89861</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356017" y="660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47752</xdr:rowOff>
    </xdr:from>
    <xdr:to>
      <xdr:col>98</xdr:col>
      <xdr:colOff>38100</xdr:colOff>
      <xdr:row>37</xdr:row>
      <xdr:rowOff>149352</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140479</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421428" y="648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a:extLst>
            <a:ext uri="{FF2B5EF4-FFF2-40B4-BE49-F238E27FC236}">
              <a16:creationId xmlns:a16="http://schemas.microsoft.com/office/drawing/2014/main" id="{00000000-0008-0000-06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20186</xdr:rowOff>
    </xdr:from>
    <xdr:to>
      <xdr:col>116</xdr:col>
      <xdr:colOff>62864</xdr:colOff>
      <xdr:row>59</xdr:row>
      <xdr:rowOff>95461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2159595" y="8764136"/>
          <a:ext cx="1269" cy="144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99288</xdr:rowOff>
    </xdr:from>
    <xdr:ext cx="378565" cy="259045"/>
    <xdr:sp macro="" textlink="">
      <xdr:nvSpPr>
        <xdr:cNvPr id="805" name="貸付金最小値テキスト">
          <a:extLst>
            <a:ext uri="{FF2B5EF4-FFF2-40B4-BE49-F238E27FC236}">
              <a16:creationId xmlns:a16="http://schemas.microsoft.com/office/drawing/2014/main" id="{00000000-0008-0000-0600-000025030000}"/>
            </a:ext>
          </a:extLst>
        </xdr:cNvPr>
        <xdr:cNvSpPr txBox="1"/>
      </xdr:nvSpPr>
      <xdr:spPr>
        <a:xfrm>
          <a:off x="22212300" y="1021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95461</xdr:rowOff>
    </xdr:from>
    <xdr:to>
      <xdr:col>116</xdr:col>
      <xdr:colOff>152400</xdr:colOff>
      <xdr:row>59</xdr:row>
      <xdr:rowOff>95461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1021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138313</xdr:rowOff>
    </xdr:from>
    <xdr:ext cx="599010" cy="259045"/>
    <xdr:sp macro="" textlink="">
      <xdr:nvSpPr>
        <xdr:cNvPr id="807" name="貸付金最大値テキスト">
          <a:extLst>
            <a:ext uri="{FF2B5EF4-FFF2-40B4-BE49-F238E27FC236}">
              <a16:creationId xmlns:a16="http://schemas.microsoft.com/office/drawing/2014/main" id="{00000000-0008-0000-0600-000027030000}"/>
            </a:ext>
          </a:extLst>
        </xdr:cNvPr>
        <xdr:cNvSpPr txBox="1"/>
      </xdr:nvSpPr>
      <xdr:spPr>
        <a:xfrm>
          <a:off x="22212300" y="85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20186</xdr:rowOff>
    </xdr:from>
    <xdr:to>
      <xdr:col>116</xdr:col>
      <xdr:colOff>152400</xdr:colOff>
      <xdr:row>51</xdr:row>
      <xdr:rowOff>20186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876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73765</xdr:rowOff>
    </xdr:from>
    <xdr:to>
      <xdr:col>116</xdr:col>
      <xdr:colOff>63500</xdr:colOff>
      <xdr:row>59</xdr:row>
      <xdr:rowOff>83269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1323300" y="10189315"/>
          <a:ext cx="8382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56695</xdr:rowOff>
    </xdr:from>
    <xdr:ext cx="534377" cy="259045"/>
    <xdr:sp macro="" textlink="">
      <xdr:nvSpPr>
        <xdr:cNvPr id="810" name="貸付金平均値テキスト">
          <a:extLst>
            <a:ext uri="{FF2B5EF4-FFF2-40B4-BE49-F238E27FC236}">
              <a16:creationId xmlns:a16="http://schemas.microsoft.com/office/drawing/2014/main" id="{00000000-0008-0000-0600-00002A030000}"/>
            </a:ext>
          </a:extLst>
        </xdr:cNvPr>
        <xdr:cNvSpPr txBox="1"/>
      </xdr:nvSpPr>
      <xdr:spPr>
        <a:xfrm>
          <a:off x="22212300" y="965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33818</xdr:rowOff>
    </xdr:from>
    <xdr:to>
      <xdr:col>116</xdr:col>
      <xdr:colOff>114300</xdr:colOff>
      <xdr:row>57</xdr:row>
      <xdr:rowOff>135418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2110700" y="980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62684</xdr:rowOff>
    </xdr:from>
    <xdr:to>
      <xdr:col>111</xdr:col>
      <xdr:colOff>177800</xdr:colOff>
      <xdr:row>59</xdr:row>
      <xdr:rowOff>73765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20434300" y="10178234"/>
          <a:ext cx="889000" cy="1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134947</xdr:rowOff>
    </xdr:from>
    <xdr:to>
      <xdr:col>112</xdr:col>
      <xdr:colOff>38100</xdr:colOff>
      <xdr:row>57</xdr:row>
      <xdr:rowOff>65097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1272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81624</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561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104376</xdr:rowOff>
    </xdr:from>
    <xdr:to>
      <xdr:col>107</xdr:col>
      <xdr:colOff>50800</xdr:colOff>
      <xdr:row>59</xdr:row>
      <xdr:rowOff>62684</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9545300" y="9877026"/>
          <a:ext cx="889000" cy="30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138735</xdr:rowOff>
    </xdr:from>
    <xdr:to>
      <xdr:col>107</xdr:col>
      <xdr:colOff>101600</xdr:colOff>
      <xdr:row>57</xdr:row>
      <xdr:rowOff>68885</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0383500" y="97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85412</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5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104376</xdr:rowOff>
    </xdr:from>
    <xdr:to>
      <xdr:col>102</xdr:col>
      <xdr:colOff>114300</xdr:colOff>
      <xdr:row>57</xdr:row>
      <xdr:rowOff>109351</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flipV="1">
          <a:off x="18656300" y="9877026"/>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169225</xdr:rowOff>
    </xdr:from>
    <xdr:to>
      <xdr:col>102</xdr:col>
      <xdr:colOff>165100</xdr:colOff>
      <xdr:row>58</xdr:row>
      <xdr:rowOff>99375</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9494500" y="99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90502</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1003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163533</xdr:rowOff>
    </xdr:from>
    <xdr:to>
      <xdr:col>98</xdr:col>
      <xdr:colOff>38100</xdr:colOff>
      <xdr:row>58</xdr:row>
      <xdr:rowOff>93683</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8605500" y="993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84810</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1002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32469</xdr:rowOff>
    </xdr:from>
    <xdr:to>
      <xdr:col>116</xdr:col>
      <xdr:colOff>114300</xdr:colOff>
      <xdr:row>59</xdr:row>
      <xdr:rowOff>134069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2110700" y="101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118846</xdr:rowOff>
    </xdr:from>
    <xdr:ext cx="469744" cy="259045"/>
    <xdr:sp macro="" textlink="">
      <xdr:nvSpPr>
        <xdr:cNvPr id="829" name="貸付金該当値テキスト">
          <a:extLst>
            <a:ext uri="{FF2B5EF4-FFF2-40B4-BE49-F238E27FC236}">
              <a16:creationId xmlns:a16="http://schemas.microsoft.com/office/drawing/2014/main" id="{00000000-0008-0000-0600-00003D030000}"/>
            </a:ext>
          </a:extLst>
        </xdr:cNvPr>
        <xdr:cNvSpPr txBox="1"/>
      </xdr:nvSpPr>
      <xdr:spPr>
        <a:xfrm>
          <a:off x="22212300" y="1006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22965</xdr:rowOff>
    </xdr:from>
    <xdr:to>
      <xdr:col>112</xdr:col>
      <xdr:colOff>38100</xdr:colOff>
      <xdr:row>59</xdr:row>
      <xdr:rowOff>124565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1272500" y="1013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115692</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088428" y="1023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11884</xdr:rowOff>
    </xdr:from>
    <xdr:to>
      <xdr:col>107</xdr:col>
      <xdr:colOff>101600</xdr:colOff>
      <xdr:row>59</xdr:row>
      <xdr:rowOff>113484</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0383500" y="1012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104611</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199428" y="1022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53576</xdr:rowOff>
    </xdr:from>
    <xdr:to>
      <xdr:col>102</xdr:col>
      <xdr:colOff>165100</xdr:colOff>
      <xdr:row>57</xdr:row>
      <xdr:rowOff>155176</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9494500" y="98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253</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9278111" y="960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58551</xdr:rowOff>
    </xdr:from>
    <xdr:to>
      <xdr:col>98</xdr:col>
      <xdr:colOff>38100</xdr:colOff>
      <xdr:row>57</xdr:row>
      <xdr:rowOff>160151</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8605500" y="983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5228</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389111" y="960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a:extLst>
            <a:ext uri="{FF2B5EF4-FFF2-40B4-BE49-F238E27FC236}">
              <a16:creationId xmlns:a16="http://schemas.microsoft.com/office/drawing/2014/main" id="{00000000-0008-0000-0600-00005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63" name="繰出金最小値テキスト">
          <a:extLst>
            <a:ext uri="{FF2B5EF4-FFF2-40B4-BE49-F238E27FC236}">
              <a16:creationId xmlns:a16="http://schemas.microsoft.com/office/drawing/2014/main" id="{00000000-0008-0000-0600-00005F030000}"/>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5" name="繰出金最大値テキスト">
          <a:extLst>
            <a:ext uri="{FF2B5EF4-FFF2-40B4-BE49-F238E27FC236}">
              <a16:creationId xmlns:a16="http://schemas.microsoft.com/office/drawing/2014/main" id="{00000000-0008-0000-0600-000061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86322</xdr:rowOff>
    </xdr:from>
    <xdr:to>
      <xdr:col>116</xdr:col>
      <xdr:colOff>63500</xdr:colOff>
      <xdr:row>72</xdr:row>
      <xdr:rowOff>154483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1323300" y="12259272"/>
          <a:ext cx="838200" cy="23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153205</xdr:rowOff>
    </xdr:from>
    <xdr:ext cx="534377" cy="259045"/>
    <xdr:sp macro="" textlink="">
      <xdr:nvSpPr>
        <xdr:cNvPr id="868" name="繰出金平均値テキスト">
          <a:extLst>
            <a:ext uri="{FF2B5EF4-FFF2-40B4-BE49-F238E27FC236}">
              <a16:creationId xmlns:a16="http://schemas.microsoft.com/office/drawing/2014/main" id="{00000000-0008-0000-0600-000064030000}"/>
            </a:ext>
          </a:extLst>
        </xdr:cNvPr>
        <xdr:cNvSpPr txBox="1"/>
      </xdr:nvSpPr>
      <xdr:spPr>
        <a:xfrm>
          <a:off x="22212300" y="12840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154483</xdr:rowOff>
    </xdr:from>
    <xdr:to>
      <xdr:col>111</xdr:col>
      <xdr:colOff>177800</xdr:colOff>
      <xdr:row>73</xdr:row>
      <xdr:rowOff>2959</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0434300" y="12498883"/>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120553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9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77559</xdr:rowOff>
    </xdr:from>
    <xdr:to>
      <xdr:col>107</xdr:col>
      <xdr:colOff>50800</xdr:colOff>
      <xdr:row>73</xdr:row>
      <xdr:rowOff>2959</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9545300" y="12250509"/>
          <a:ext cx="889000" cy="2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161662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0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77559</xdr:rowOff>
    </xdr:from>
    <xdr:to>
      <xdr:col>102</xdr:col>
      <xdr:colOff>114300</xdr:colOff>
      <xdr:row>72</xdr:row>
      <xdr:rowOff>48526</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8656300" y="12250509"/>
          <a:ext cx="889000" cy="14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154461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26216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35522</xdr:rowOff>
    </xdr:from>
    <xdr:to>
      <xdr:col>116</xdr:col>
      <xdr:colOff>114300</xdr:colOff>
      <xdr:row>71</xdr:row>
      <xdr:rowOff>137122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2110700" y="122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159999</xdr:rowOff>
    </xdr:from>
    <xdr:ext cx="534377" cy="259045"/>
    <xdr:sp macro="" textlink="">
      <xdr:nvSpPr>
        <xdr:cNvPr id="887" name="繰出金該当値テキスト">
          <a:extLst>
            <a:ext uri="{FF2B5EF4-FFF2-40B4-BE49-F238E27FC236}">
              <a16:creationId xmlns:a16="http://schemas.microsoft.com/office/drawing/2014/main" id="{00000000-0008-0000-0600-000077030000}"/>
            </a:ext>
          </a:extLst>
        </xdr:cNvPr>
        <xdr:cNvSpPr txBox="1"/>
      </xdr:nvSpPr>
      <xdr:spPr>
        <a:xfrm>
          <a:off x="22212300" y="121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103683</xdr:rowOff>
    </xdr:from>
    <xdr:to>
      <xdr:col>112</xdr:col>
      <xdr:colOff>38100</xdr:colOff>
      <xdr:row>73</xdr:row>
      <xdr:rowOff>33833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1272500" y="1244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50360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056111" y="1222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123609</xdr:rowOff>
    </xdr:from>
    <xdr:to>
      <xdr:col>107</xdr:col>
      <xdr:colOff>101600</xdr:colOff>
      <xdr:row>73</xdr:row>
      <xdr:rowOff>53759</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0383500" y="1246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70286</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167111" y="1224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26759</xdr:rowOff>
    </xdr:from>
    <xdr:to>
      <xdr:col>102</xdr:col>
      <xdr:colOff>165100</xdr:colOff>
      <xdr:row>71</xdr:row>
      <xdr:rowOff>128359</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9494500" y="121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144886</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278111" y="119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169176</xdr:rowOff>
    </xdr:from>
    <xdr:to>
      <xdr:col>98</xdr:col>
      <xdr:colOff>38100</xdr:colOff>
      <xdr:row>72</xdr:row>
      <xdr:rowOff>99326</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8605500" y="1234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115853</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389111" y="1211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本市における主な構成費目は、人件費・扶助費・公債費であり、中でも扶助費及び公債費は、類似団体と比較して住民一人当たりコストが高い状況となっている。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扶助費については、障がい者自立支援給付費が増となったものの、新型コロナウイルス感染症対策として実施した子育て世帯臨時特別給付金の減などにより減少している。</a:t>
          </a:r>
        </a:p>
        <a:p>
          <a:r>
            <a:rPr kumimoji="1" lang="ja-JP" altLang="en-US" sz="1300">
              <a:latin typeface="ＭＳ Ｐゴシック" panose="020B0600070205080204" pitchFamily="50" charset="-128"/>
              <a:ea typeface="ＭＳ Ｐゴシック" panose="020B0600070205080204" pitchFamily="50" charset="-128"/>
            </a:rPr>
            <a:t>また、公債費については、元金償還額が減となったことなどにより減少している。</a:t>
          </a:r>
        </a:p>
        <a:p>
          <a:r>
            <a:rPr kumimoji="1" lang="ja-JP" altLang="en-US" sz="1300">
              <a:latin typeface="ＭＳ Ｐゴシック" panose="020B0600070205080204" pitchFamily="50" charset="-128"/>
              <a:ea typeface="ＭＳ Ｐゴシック" panose="020B0600070205080204" pitchFamily="50" charset="-128"/>
            </a:rPr>
            <a:t>そのほか、普通建設事業費は、新大学キャンパス整備事業の増や校舎建設費の増などにより増加しているものの、大阪中之島美術館の整備事業の減などにより減少しており、補助費等は、新型コロナウイルス感染症対策として実施した飲食店等に対する営業時間短縮等協力金の減などにより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2,741,587
2,589,027
225.33
1,938,280,969
1,906,782,922
25,772,960
872,042,473
1,628,134,338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85816</xdr:rowOff>
    </xdr:from>
    <xdr:to>
      <xdr:col>24</xdr:col>
      <xdr:colOff>63500</xdr:colOff>
      <xdr:row>39</xdr:row>
      <xdr:rowOff>100512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77236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35033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5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77651</xdr:rowOff>
    </xdr:from>
    <xdr:to>
      <xdr:col>19</xdr:col>
      <xdr:colOff>177800</xdr:colOff>
      <xdr:row>39</xdr:row>
      <xdr:rowOff>85816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76420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141713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7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64588</xdr:rowOff>
    </xdr:from>
    <xdr:to>
      <xdr:col>15</xdr:col>
      <xdr:colOff>50800</xdr:colOff>
      <xdr:row>39</xdr:row>
      <xdr:rowOff>77651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75113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100512</xdr:rowOff>
    </xdr:from>
    <xdr:to>
      <xdr:col>10</xdr:col>
      <xdr:colOff>114300</xdr:colOff>
      <xdr:row>39</xdr:row>
      <xdr:rowOff>64588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615612"/>
          <a:ext cx="8890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109055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87828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49712</xdr:rowOff>
    </xdr:from>
    <xdr:to>
      <xdr:col>24</xdr:col>
      <xdr:colOff>114300</xdr:colOff>
      <xdr:row>39</xdr:row>
      <xdr:rowOff>151312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73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136089</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651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35016</xdr:rowOff>
    </xdr:from>
    <xdr:to>
      <xdr:col>20</xdr:col>
      <xdr:colOff>38100</xdr:colOff>
      <xdr:row>39</xdr:row>
      <xdr:rowOff>136616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39</xdr:row>
      <xdr:rowOff>127743</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608017" y="681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26851</xdr:rowOff>
    </xdr:from>
    <xdr:to>
      <xdr:col>15</xdr:col>
      <xdr:colOff>101600</xdr:colOff>
      <xdr:row>39</xdr:row>
      <xdr:rowOff>128451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71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119578</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806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13788</xdr:rowOff>
    </xdr:from>
    <xdr:to>
      <xdr:col>10</xdr:col>
      <xdr:colOff>165100</xdr:colOff>
      <xdr:row>39</xdr:row>
      <xdr:rowOff>115388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7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39</xdr:row>
      <xdr:rowOff>106515</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79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49712</xdr:rowOff>
    </xdr:from>
    <xdr:to>
      <xdr:col>6</xdr:col>
      <xdr:colOff>38100</xdr:colOff>
      <xdr:row>38</xdr:row>
      <xdr:rowOff>151312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142439</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657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8852</xdr:rowOff>
    </xdr:from>
    <xdr:to>
      <xdr:col>24</xdr:col>
      <xdr:colOff>63500</xdr:colOff>
      <xdr:row>58</xdr:row>
      <xdr:rowOff>27749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52952"/>
          <a:ext cx="8382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28477</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72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130201</xdr:rowOff>
    </xdr:from>
    <xdr:to>
      <xdr:col>19</xdr:col>
      <xdr:colOff>177800</xdr:colOff>
      <xdr:row>58</xdr:row>
      <xdr:rowOff>8852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874151"/>
          <a:ext cx="889000" cy="107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119981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06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130201</xdr:rowOff>
    </xdr:from>
    <xdr:to>
      <xdr:col>15</xdr:col>
      <xdr:colOff>50800</xdr:colOff>
      <xdr:row>59</xdr:row>
      <xdr:rowOff>79197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874151"/>
          <a:ext cx="889000" cy="132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10139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61938</xdr:rowOff>
    </xdr:from>
    <xdr:to>
      <xdr:col>10</xdr:col>
      <xdr:colOff>114300</xdr:colOff>
      <xdr:row>59</xdr:row>
      <xdr:rowOff>79197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77488"/>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56316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71518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148399</xdr:rowOff>
    </xdr:from>
    <xdr:to>
      <xdr:col>24</xdr:col>
      <xdr:colOff>114300</xdr:colOff>
      <xdr:row>58</xdr:row>
      <xdr:rowOff>78549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63326</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3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129502</xdr:rowOff>
    </xdr:from>
    <xdr:to>
      <xdr:col>20</xdr:col>
      <xdr:colOff>38100</xdr:colOff>
      <xdr:row>58</xdr:row>
      <xdr:rowOff>59652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0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76179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67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79401</xdr:rowOff>
    </xdr:from>
    <xdr:to>
      <xdr:col>15</xdr:col>
      <xdr:colOff>101600</xdr:colOff>
      <xdr:row>52</xdr:row>
      <xdr:rowOff>9551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82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678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91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28397</xdr:rowOff>
    </xdr:from>
    <xdr:to>
      <xdr:col>10</xdr:col>
      <xdr:colOff>165100</xdr:colOff>
      <xdr:row>59</xdr:row>
      <xdr:rowOff>129997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4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121124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3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11138</xdr:rowOff>
    </xdr:from>
    <xdr:to>
      <xdr:col>6</xdr:col>
      <xdr:colOff>38100</xdr:colOff>
      <xdr:row>59</xdr:row>
      <xdr:rowOff>112738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103865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21139</xdr:rowOff>
    </xdr:from>
    <xdr:to>
      <xdr:col>24</xdr:col>
      <xdr:colOff>63500</xdr:colOff>
      <xdr:row>70</xdr:row>
      <xdr:rowOff>75912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022639"/>
          <a:ext cx="838200" cy="5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85341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72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21139</xdr:rowOff>
    </xdr:from>
    <xdr:to>
      <xdr:col>19</xdr:col>
      <xdr:colOff>177800</xdr:colOff>
      <xdr:row>71</xdr:row>
      <xdr:rowOff>138840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022639"/>
          <a:ext cx="889000" cy="28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6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138840</xdr:rowOff>
    </xdr:from>
    <xdr:to>
      <xdr:col>15</xdr:col>
      <xdr:colOff>50800</xdr:colOff>
      <xdr:row>72</xdr:row>
      <xdr:rowOff>32953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311790"/>
          <a:ext cx="889000" cy="6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71798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32953</xdr:rowOff>
    </xdr:from>
    <xdr:to>
      <xdr:col>10</xdr:col>
      <xdr:colOff>114300</xdr:colOff>
      <xdr:row>72</xdr:row>
      <xdr:rowOff>95891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377353"/>
          <a:ext cx="889000" cy="6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133356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6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1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25112</xdr:rowOff>
    </xdr:from>
    <xdr:to>
      <xdr:col>24</xdr:col>
      <xdr:colOff>114300</xdr:colOff>
      <xdr:row>70</xdr:row>
      <xdr:rowOff>126712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02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149589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197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141789</xdr:rowOff>
    </xdr:from>
    <xdr:to>
      <xdr:col>20</xdr:col>
      <xdr:colOff>38100</xdr:colOff>
      <xdr:row>70</xdr:row>
      <xdr:rowOff>71939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197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88466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174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88040</xdr:rowOff>
    </xdr:from>
    <xdr:to>
      <xdr:col>15</xdr:col>
      <xdr:colOff>101600</xdr:colOff>
      <xdr:row>72</xdr:row>
      <xdr:rowOff>18190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2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34717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03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153603</xdr:rowOff>
    </xdr:from>
    <xdr:to>
      <xdr:col>10</xdr:col>
      <xdr:colOff>165100</xdr:colOff>
      <xdr:row>72</xdr:row>
      <xdr:rowOff>83753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3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100280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10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45091</xdr:rowOff>
    </xdr:from>
    <xdr:to>
      <xdr:col>6</xdr:col>
      <xdr:colOff>38100</xdr:colOff>
      <xdr:row>72</xdr:row>
      <xdr:rowOff>146691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38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163218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16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53129</xdr:rowOff>
    </xdr:from>
    <xdr:to>
      <xdr:col>24</xdr:col>
      <xdr:colOff>62865</xdr:colOff>
      <xdr:row>95</xdr:row>
      <xdr:rowOff>110759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3629"/>
          <a:ext cx="1270" cy="91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114586</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4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110759</xdr:rowOff>
    </xdr:from>
    <xdr:to>
      <xdr:col>24</xdr:col>
      <xdr:colOff>152400</xdr:colOff>
      <xdr:row>95</xdr:row>
      <xdr:rowOff>110759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39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171256</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53129</xdr:rowOff>
    </xdr:from>
    <xdr:to>
      <xdr:col>24</xdr:col>
      <xdr:colOff>152400</xdr:colOff>
      <xdr:row>90</xdr:row>
      <xdr:rowOff>53129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134671</xdr:rowOff>
    </xdr:from>
    <xdr:to>
      <xdr:col>24</xdr:col>
      <xdr:colOff>63500</xdr:colOff>
      <xdr:row>94</xdr:row>
      <xdr:rowOff>36122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079521"/>
          <a:ext cx="838200" cy="7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168287</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5941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145410</xdr:rowOff>
    </xdr:from>
    <xdr:to>
      <xdr:col>24</xdr:col>
      <xdr:colOff>114300</xdr:colOff>
      <xdr:row>94</xdr:row>
      <xdr:rowOff>75560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0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134671</xdr:rowOff>
    </xdr:from>
    <xdr:to>
      <xdr:col>19</xdr:col>
      <xdr:colOff>177800</xdr:colOff>
      <xdr:row>96</xdr:row>
      <xdr:rowOff>143746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079521"/>
          <a:ext cx="889000" cy="52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7632</xdr:rowOff>
    </xdr:from>
    <xdr:to>
      <xdr:col>20</xdr:col>
      <xdr:colOff>38100</xdr:colOff>
      <xdr:row>94</xdr:row>
      <xdr:rowOff>109232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1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100359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1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91489</xdr:rowOff>
    </xdr:from>
    <xdr:to>
      <xdr:col>15</xdr:col>
      <xdr:colOff>50800</xdr:colOff>
      <xdr:row>96</xdr:row>
      <xdr:rowOff>143746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550689"/>
          <a:ext cx="889000" cy="5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23064</xdr:rowOff>
    </xdr:from>
    <xdr:to>
      <xdr:col>15</xdr:col>
      <xdr:colOff>101600</xdr:colOff>
      <xdr:row>96</xdr:row>
      <xdr:rowOff>124664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141191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91489</xdr:rowOff>
    </xdr:from>
    <xdr:to>
      <xdr:col>10</xdr:col>
      <xdr:colOff>114300</xdr:colOff>
      <xdr:row>97</xdr:row>
      <xdr:rowOff>75030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50689"/>
          <a:ext cx="889000" cy="1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76212</xdr:rowOff>
    </xdr:from>
    <xdr:to>
      <xdr:col>10</xdr:col>
      <xdr:colOff>165100</xdr:colOff>
      <xdr:row>97</xdr:row>
      <xdr:rowOff>6362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3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168939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97656</xdr:rowOff>
    </xdr:from>
    <xdr:to>
      <xdr:col>6</xdr:col>
      <xdr:colOff>38100</xdr:colOff>
      <xdr:row>97</xdr:row>
      <xdr:rowOff>27806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44333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156772</xdr:rowOff>
    </xdr:from>
    <xdr:to>
      <xdr:col>24</xdr:col>
      <xdr:colOff>114300</xdr:colOff>
      <xdr:row>94</xdr:row>
      <xdr:rowOff>86922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10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135199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08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83871</xdr:rowOff>
    </xdr:from>
    <xdr:to>
      <xdr:col>20</xdr:col>
      <xdr:colOff>38100</xdr:colOff>
      <xdr:row>94</xdr:row>
      <xdr:rowOff>14021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0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30548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58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92946</xdr:rowOff>
    </xdr:from>
    <xdr:to>
      <xdr:col>15</xdr:col>
      <xdr:colOff>101600</xdr:colOff>
      <xdr:row>97</xdr:row>
      <xdr:rowOff>23096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5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14223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4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40689</xdr:rowOff>
    </xdr:from>
    <xdr:to>
      <xdr:col>10</xdr:col>
      <xdr:colOff>165100</xdr:colOff>
      <xdr:row>96</xdr:row>
      <xdr:rowOff>142289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9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158816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7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24230</xdr:rowOff>
    </xdr:from>
    <xdr:to>
      <xdr:col>6</xdr:col>
      <xdr:colOff>38100</xdr:colOff>
      <xdr:row>97</xdr:row>
      <xdr:rowOff>125830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5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116957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4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120650</xdr:rowOff>
    </xdr:from>
    <xdr:to>
      <xdr:col>55</xdr:col>
      <xdr:colOff>0</xdr:colOff>
      <xdr:row>38</xdr:row>
      <xdr:rowOff>121920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357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76217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076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121920</xdr:rowOff>
    </xdr:from>
    <xdr:to>
      <xdr:col>50</xdr:col>
      <xdr:colOff>114300</xdr:colOff>
      <xdr:row>38</xdr:row>
      <xdr:rowOff>121920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3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120667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594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114300</xdr:rowOff>
    </xdr:from>
    <xdr:to>
      <xdr:col>45</xdr:col>
      <xdr:colOff>177800</xdr:colOff>
      <xdr:row>38</xdr:row>
      <xdr:rowOff>121920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2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99077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5928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100330</xdr:rowOff>
    </xdr:from>
    <xdr:to>
      <xdr:col>41</xdr:col>
      <xdr:colOff>50800</xdr:colOff>
      <xdr:row>38</xdr:row>
      <xdr:rowOff>114300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1543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7637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008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170197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5999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69850</xdr:rowOff>
    </xdr:from>
    <xdr:to>
      <xdr:col>55</xdr:col>
      <xdr:colOff>50800</xdr:colOff>
      <xdr:row>39</xdr:row>
      <xdr:rowOff>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156227</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99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71120</xdr:rowOff>
    </xdr:from>
    <xdr:to>
      <xdr:col>50</xdr:col>
      <xdr:colOff>165100</xdr:colOff>
      <xdr:row>39</xdr:row>
      <xdr:rowOff>1270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163847</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678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71120</xdr:rowOff>
    </xdr:from>
    <xdr:to>
      <xdr:col>46</xdr:col>
      <xdr:colOff>38100</xdr:colOff>
      <xdr:row>39</xdr:row>
      <xdr:rowOff>1270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163847</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678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63500</xdr:rowOff>
    </xdr:from>
    <xdr:to>
      <xdr:col>41</xdr:col>
      <xdr:colOff>101600</xdr:colOff>
      <xdr:row>38</xdr:row>
      <xdr:rowOff>165100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156227</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67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49530</xdr:rowOff>
    </xdr:from>
    <xdr:to>
      <xdr:col>36</xdr:col>
      <xdr:colOff>165100</xdr:colOff>
      <xdr:row>38</xdr:row>
      <xdr:rowOff>151130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142257</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657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39624</xdr:rowOff>
    </xdr:from>
    <xdr:to>
      <xdr:col>55</xdr:col>
      <xdr:colOff>0</xdr:colOff>
      <xdr:row>59</xdr:row>
      <xdr:rowOff>39878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55174"/>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74058</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5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39878</xdr:rowOff>
    </xdr:from>
    <xdr:to>
      <xdr:col>50</xdr:col>
      <xdr:colOff>114300</xdr:colOff>
      <xdr:row>59</xdr:row>
      <xdr:rowOff>39878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15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170578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60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39624</xdr:rowOff>
    </xdr:from>
    <xdr:to>
      <xdr:col>45</xdr:col>
      <xdr:colOff>177800</xdr:colOff>
      <xdr:row>59</xdr:row>
      <xdr:rowOff>39878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55174"/>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39624</xdr:rowOff>
    </xdr:from>
    <xdr:to>
      <xdr:col>41</xdr:col>
      <xdr:colOff>50800</xdr:colOff>
      <xdr:row>59</xdr:row>
      <xdr:rowOff>39751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5517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5224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18305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160274</xdr:rowOff>
    </xdr:from>
    <xdr:to>
      <xdr:col>55</xdr:col>
      <xdr:colOff>50800</xdr:colOff>
      <xdr:row>59</xdr:row>
      <xdr:rowOff>90424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1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75201</xdr:rowOff>
    </xdr:from>
    <xdr:ext cx="313932"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193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160528</xdr:rowOff>
    </xdr:from>
    <xdr:to>
      <xdr:col>50</xdr:col>
      <xdr:colOff>165100</xdr:colOff>
      <xdr:row>59</xdr:row>
      <xdr:rowOff>90678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1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81805</xdr:rowOff>
    </xdr:from>
    <xdr:ext cx="313932"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82333" y="1019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160528</xdr:rowOff>
    </xdr:from>
    <xdr:to>
      <xdr:col>46</xdr:col>
      <xdr:colOff>38100</xdr:colOff>
      <xdr:row>59</xdr:row>
      <xdr:rowOff>90678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1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81805</xdr:rowOff>
    </xdr:from>
    <xdr:ext cx="313932"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93333" y="1019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160274</xdr:rowOff>
    </xdr:from>
    <xdr:to>
      <xdr:col>41</xdr:col>
      <xdr:colOff>101600</xdr:colOff>
      <xdr:row>59</xdr:row>
      <xdr:rowOff>90424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1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81551</xdr:rowOff>
    </xdr:from>
    <xdr:ext cx="313932"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704333" y="1019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160401</xdr:rowOff>
    </xdr:from>
    <xdr:to>
      <xdr:col>36</xdr:col>
      <xdr:colOff>165100</xdr:colOff>
      <xdr:row>59</xdr:row>
      <xdr:rowOff>90551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10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81678</xdr:rowOff>
    </xdr:from>
    <xdr:ext cx="313932"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815333" y="101972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113443</xdr:rowOff>
    </xdr:from>
    <xdr:to>
      <xdr:col>54</xdr:col>
      <xdr:colOff>189865</xdr:colOff>
      <xdr:row>79</xdr:row>
      <xdr:rowOff>59679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14943"/>
          <a:ext cx="1270" cy="148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59679</xdr:rowOff>
    </xdr:from>
    <xdr:to>
      <xdr:col>55</xdr:col>
      <xdr:colOff>88900</xdr:colOff>
      <xdr:row>79</xdr:row>
      <xdr:rowOff>59679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0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60120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113443</xdr:rowOff>
    </xdr:from>
    <xdr:to>
      <xdr:col>55</xdr:col>
      <xdr:colOff>88900</xdr:colOff>
      <xdr:row>70</xdr:row>
      <xdr:rowOff>113443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1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48250</xdr:rowOff>
    </xdr:from>
    <xdr:to>
      <xdr:col>55</xdr:col>
      <xdr:colOff>0</xdr:colOff>
      <xdr:row>78</xdr:row>
      <xdr:rowOff>159359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21350"/>
          <a:ext cx="838200" cy="1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157334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1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134457</xdr:rowOff>
    </xdr:from>
    <xdr:to>
      <xdr:col>55</xdr:col>
      <xdr:colOff>50800</xdr:colOff>
      <xdr:row>77</xdr:row>
      <xdr:rowOff>64607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37691</xdr:rowOff>
    </xdr:from>
    <xdr:to>
      <xdr:col>50</xdr:col>
      <xdr:colOff>114300</xdr:colOff>
      <xdr:row>78</xdr:row>
      <xdr:rowOff>48250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10791"/>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16923</xdr:rowOff>
    </xdr:from>
    <xdr:to>
      <xdr:col>50</xdr:col>
      <xdr:colOff>165100</xdr:colOff>
      <xdr:row>76</xdr:row>
      <xdr:rowOff>118523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4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135051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92782</xdr:rowOff>
    </xdr:from>
    <xdr:to>
      <xdr:col>45</xdr:col>
      <xdr:colOff>177800</xdr:colOff>
      <xdr:row>78</xdr:row>
      <xdr:rowOff>37691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294432"/>
          <a:ext cx="889000" cy="11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45771</xdr:rowOff>
    </xdr:from>
    <xdr:to>
      <xdr:col>46</xdr:col>
      <xdr:colOff>38100</xdr:colOff>
      <xdr:row>76</xdr:row>
      <xdr:rowOff>147371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163898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92782</xdr:rowOff>
    </xdr:from>
    <xdr:to>
      <xdr:col>41</xdr:col>
      <xdr:colOff>50800</xdr:colOff>
      <xdr:row>77</xdr:row>
      <xdr:rowOff>93022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94432"/>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132922</xdr:rowOff>
    </xdr:from>
    <xdr:to>
      <xdr:col>41</xdr:col>
      <xdr:colOff>101600</xdr:colOff>
      <xdr:row>78</xdr:row>
      <xdr:rowOff>63072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54199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143568</xdr:rowOff>
    </xdr:from>
    <xdr:to>
      <xdr:col>36</xdr:col>
      <xdr:colOff>165100</xdr:colOff>
      <xdr:row>78</xdr:row>
      <xdr:rowOff>73718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64845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3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108559</xdr:rowOff>
    </xdr:from>
    <xdr:to>
      <xdr:col>55</xdr:col>
      <xdr:colOff>50800</xdr:colOff>
      <xdr:row>79</xdr:row>
      <xdr:rowOff>38709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23486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9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168900</xdr:rowOff>
    </xdr:from>
    <xdr:to>
      <xdr:col>50</xdr:col>
      <xdr:colOff>165100</xdr:colOff>
      <xdr:row>78</xdr:row>
      <xdr:rowOff>99050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90177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6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158341</xdr:rowOff>
    </xdr:from>
    <xdr:to>
      <xdr:col>46</xdr:col>
      <xdr:colOff>38100</xdr:colOff>
      <xdr:row>78</xdr:row>
      <xdr:rowOff>88491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5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79618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5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41982</xdr:rowOff>
    </xdr:from>
    <xdr:to>
      <xdr:col>41</xdr:col>
      <xdr:colOff>101600</xdr:colOff>
      <xdr:row>77</xdr:row>
      <xdr:rowOff>143582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160109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1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42222</xdr:rowOff>
    </xdr:from>
    <xdr:to>
      <xdr:col>36</xdr:col>
      <xdr:colOff>165100</xdr:colOff>
      <xdr:row>77</xdr:row>
      <xdr:rowOff>143822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4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160349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1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55187</xdr:rowOff>
    </xdr:from>
    <xdr:to>
      <xdr:col>55</xdr:col>
      <xdr:colOff>0</xdr:colOff>
      <xdr:row>93</xdr:row>
      <xdr:rowOff>21856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5828587"/>
          <a:ext cx="838200" cy="13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156847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7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21856</xdr:rowOff>
    </xdr:from>
    <xdr:to>
      <xdr:col>50</xdr:col>
      <xdr:colOff>114300</xdr:colOff>
      <xdr:row>94</xdr:row>
      <xdr:rowOff>44283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5966706"/>
          <a:ext cx="889000" cy="19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41107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33767</xdr:rowOff>
    </xdr:from>
    <xdr:to>
      <xdr:col>45</xdr:col>
      <xdr:colOff>177800</xdr:colOff>
      <xdr:row>94</xdr:row>
      <xdr:rowOff>44283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150067"/>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155475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4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33767</xdr:rowOff>
    </xdr:from>
    <xdr:to>
      <xdr:col>41</xdr:col>
      <xdr:colOff>50800</xdr:colOff>
      <xdr:row>94</xdr:row>
      <xdr:rowOff>106279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150067"/>
          <a:ext cx="889000" cy="7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6977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4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169580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4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4387</xdr:rowOff>
    </xdr:from>
    <xdr:to>
      <xdr:col>55</xdr:col>
      <xdr:colOff>50800</xdr:colOff>
      <xdr:row>92</xdr:row>
      <xdr:rowOff>105987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57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90764</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69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142506</xdr:rowOff>
    </xdr:from>
    <xdr:to>
      <xdr:col>50</xdr:col>
      <xdr:colOff>165100</xdr:colOff>
      <xdr:row>93</xdr:row>
      <xdr:rowOff>72656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591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89183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69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164933</xdr:rowOff>
    </xdr:from>
    <xdr:to>
      <xdr:col>46</xdr:col>
      <xdr:colOff>38100</xdr:colOff>
      <xdr:row>94</xdr:row>
      <xdr:rowOff>95083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10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111610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88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154417</xdr:rowOff>
    </xdr:from>
    <xdr:to>
      <xdr:col>41</xdr:col>
      <xdr:colOff>101600</xdr:colOff>
      <xdr:row>94</xdr:row>
      <xdr:rowOff>84567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0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101094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587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55479</xdr:rowOff>
    </xdr:from>
    <xdr:to>
      <xdr:col>36</xdr:col>
      <xdr:colOff>165100</xdr:colOff>
      <xdr:row>94</xdr:row>
      <xdr:rowOff>157079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17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2156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59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153906</xdr:rowOff>
    </xdr:from>
    <xdr:to>
      <xdr:col>85</xdr:col>
      <xdr:colOff>127000</xdr:colOff>
      <xdr:row>33</xdr:row>
      <xdr:rowOff>55445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5640306"/>
          <a:ext cx="838200" cy="7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16055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16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153906</xdr:rowOff>
    </xdr:from>
    <xdr:to>
      <xdr:col>81</xdr:col>
      <xdr:colOff>50800</xdr:colOff>
      <xdr:row>34</xdr:row>
      <xdr:rowOff>5969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640306"/>
          <a:ext cx="889000" cy="19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92146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9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5969</xdr:rowOff>
    </xdr:from>
    <xdr:to>
      <xdr:col>76</xdr:col>
      <xdr:colOff>114300</xdr:colOff>
      <xdr:row>34</xdr:row>
      <xdr:rowOff>29972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835269"/>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121864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29156</xdr:rowOff>
    </xdr:from>
    <xdr:to>
      <xdr:col>71</xdr:col>
      <xdr:colOff>177800</xdr:colOff>
      <xdr:row>34</xdr:row>
      <xdr:rowOff>29972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858456"/>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26832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141622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4645</xdr:rowOff>
    </xdr:from>
    <xdr:to>
      <xdr:col>85</xdr:col>
      <xdr:colOff>177800</xdr:colOff>
      <xdr:row>33</xdr:row>
      <xdr:rowOff>106245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6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27522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51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103106</xdr:rowOff>
    </xdr:from>
    <xdr:to>
      <xdr:col>81</xdr:col>
      <xdr:colOff>101600</xdr:colOff>
      <xdr:row>33</xdr:row>
      <xdr:rowOff>33256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5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49783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36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126619</xdr:rowOff>
    </xdr:from>
    <xdr:to>
      <xdr:col>76</xdr:col>
      <xdr:colOff>165100</xdr:colOff>
      <xdr:row>34</xdr:row>
      <xdr:rowOff>56769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78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73296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55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150622</xdr:rowOff>
    </xdr:from>
    <xdr:to>
      <xdr:col>72</xdr:col>
      <xdr:colOff>38100</xdr:colOff>
      <xdr:row>34</xdr:row>
      <xdr:rowOff>80772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97299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58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149806</xdr:rowOff>
    </xdr:from>
    <xdr:to>
      <xdr:col>67</xdr:col>
      <xdr:colOff>101600</xdr:colOff>
      <xdr:row>34</xdr:row>
      <xdr:rowOff>79956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8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96483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58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59728</xdr:rowOff>
    </xdr:from>
    <xdr:to>
      <xdr:col>85</xdr:col>
      <xdr:colOff>127000</xdr:colOff>
      <xdr:row>52</xdr:row>
      <xdr:rowOff>4216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8803678"/>
          <a:ext cx="838200" cy="11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13682</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271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59728</xdr:rowOff>
    </xdr:from>
    <xdr:to>
      <xdr:col>81</xdr:col>
      <xdr:colOff>50800</xdr:colOff>
      <xdr:row>51</xdr:row>
      <xdr:rowOff>103772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8803678"/>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31208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103772</xdr:rowOff>
    </xdr:from>
    <xdr:to>
      <xdr:col>76</xdr:col>
      <xdr:colOff>114300</xdr:colOff>
      <xdr:row>53</xdr:row>
      <xdr:rowOff>712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8847722"/>
          <a:ext cx="889000" cy="23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123562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3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712</xdr:rowOff>
    </xdr:from>
    <xdr:to>
      <xdr:col>71</xdr:col>
      <xdr:colOff>177800</xdr:colOff>
      <xdr:row>54</xdr:row>
      <xdr:rowOff>111544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087562"/>
          <a:ext cx="889000" cy="28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166616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105884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7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124866</xdr:rowOff>
    </xdr:from>
    <xdr:to>
      <xdr:col>85</xdr:col>
      <xdr:colOff>177800</xdr:colOff>
      <xdr:row>52</xdr:row>
      <xdr:rowOff>55016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886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51566</xdr:rowOff>
    </xdr:from>
    <xdr:ext cx="599010"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879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8928</xdr:rowOff>
    </xdr:from>
    <xdr:to>
      <xdr:col>81</xdr:col>
      <xdr:colOff>101600</xdr:colOff>
      <xdr:row>51</xdr:row>
      <xdr:rowOff>110528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875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127055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181795" y="852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52972</xdr:rowOff>
    </xdr:from>
    <xdr:to>
      <xdr:col>76</xdr:col>
      <xdr:colOff>165100</xdr:colOff>
      <xdr:row>51</xdr:row>
      <xdr:rowOff>154572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879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171099</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292795" y="857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121362</xdr:rowOff>
    </xdr:from>
    <xdr:to>
      <xdr:col>72</xdr:col>
      <xdr:colOff>38100</xdr:colOff>
      <xdr:row>53</xdr:row>
      <xdr:rowOff>51512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03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68039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88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60744</xdr:rowOff>
    </xdr:from>
    <xdr:to>
      <xdr:col>67</xdr:col>
      <xdr:colOff>101600</xdr:colOff>
      <xdr:row>54</xdr:row>
      <xdr:rowOff>162344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31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7421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09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95776</xdr:rowOff>
    </xdr:from>
    <xdr:to>
      <xdr:col>85</xdr:col>
      <xdr:colOff>127000</xdr:colOff>
      <xdr:row>79</xdr:row>
      <xdr:rowOff>95776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6403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99367</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01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81407</xdr:rowOff>
    </xdr:from>
    <xdr:to>
      <xdr:col>81</xdr:col>
      <xdr:colOff>50800</xdr:colOff>
      <xdr:row>79</xdr:row>
      <xdr:rowOff>95776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625957"/>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13371</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21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41239</xdr:rowOff>
    </xdr:from>
    <xdr:to>
      <xdr:col>76</xdr:col>
      <xdr:colOff>114300</xdr:colOff>
      <xdr:row>79</xdr:row>
      <xdr:rowOff>81407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5789"/>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118690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14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80428</xdr:rowOff>
    </xdr:from>
    <xdr:to>
      <xdr:col>71</xdr:col>
      <xdr:colOff>177800</xdr:colOff>
      <xdr:row>79</xdr:row>
      <xdr:rowOff>41239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453528"/>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65132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09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101218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1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44976</xdr:rowOff>
    </xdr:from>
    <xdr:to>
      <xdr:col>85</xdr:col>
      <xdr:colOff>177800</xdr:colOff>
      <xdr:row>79</xdr:row>
      <xdr:rowOff>146576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8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131353</xdr:rowOff>
    </xdr:from>
    <xdr:ext cx="313932"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504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44976</xdr:rowOff>
    </xdr:from>
    <xdr:to>
      <xdr:col>81</xdr:col>
      <xdr:colOff>101600</xdr:colOff>
      <xdr:row>79</xdr:row>
      <xdr:rowOff>146576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8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137703</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24333" y="136822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30607</xdr:rowOff>
    </xdr:from>
    <xdr:to>
      <xdr:col>76</xdr:col>
      <xdr:colOff>165100</xdr:colOff>
      <xdr:row>79</xdr:row>
      <xdr:rowOff>132207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7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123334</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67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161889</xdr:rowOff>
    </xdr:from>
    <xdr:to>
      <xdr:col>72</xdr:col>
      <xdr:colOff>38100</xdr:colOff>
      <xdr:row>79</xdr:row>
      <xdr:rowOff>92039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83166</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62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29628</xdr:rowOff>
    </xdr:from>
    <xdr:to>
      <xdr:col>67</xdr:col>
      <xdr:colOff>101600</xdr:colOff>
      <xdr:row>78</xdr:row>
      <xdr:rowOff>131228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4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122355</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34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91523</xdr:rowOff>
    </xdr:from>
    <xdr:to>
      <xdr:col>85</xdr:col>
      <xdr:colOff>126364</xdr:colOff>
      <xdr:row>99</xdr:row>
      <xdr:rowOff>23019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6379273"/>
          <a:ext cx="1269" cy="617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26846</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700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23019</xdr:rowOff>
    </xdr:from>
    <xdr:to>
      <xdr:col>86</xdr:col>
      <xdr:colOff>25400</xdr:colOff>
      <xdr:row>99</xdr:row>
      <xdr:rowOff>23019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38200</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615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95</xdr:row>
      <xdr:rowOff>91523</xdr:rowOff>
    </xdr:from>
    <xdr:to>
      <xdr:col>86</xdr:col>
      <xdr:colOff>25400</xdr:colOff>
      <xdr:row>95</xdr:row>
      <xdr:rowOff>91523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37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61576</xdr:rowOff>
    </xdr:from>
    <xdr:to>
      <xdr:col>85</xdr:col>
      <xdr:colOff>127000</xdr:colOff>
      <xdr:row>95</xdr:row>
      <xdr:rowOff>143263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349326"/>
          <a:ext cx="838200" cy="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154900</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614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5023</xdr:rowOff>
    </xdr:from>
    <xdr:to>
      <xdr:col>85</xdr:col>
      <xdr:colOff>177800</xdr:colOff>
      <xdr:row>97</xdr:row>
      <xdr:rowOff>106623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63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61576</xdr:rowOff>
    </xdr:from>
    <xdr:to>
      <xdr:col>81</xdr:col>
      <xdr:colOff>50800</xdr:colOff>
      <xdr:row>95</xdr:row>
      <xdr:rowOff>128823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349326"/>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162528</xdr:rowOff>
    </xdr:from>
    <xdr:to>
      <xdr:col>81</xdr:col>
      <xdr:colOff>101600</xdr:colOff>
      <xdr:row>97</xdr:row>
      <xdr:rowOff>92678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6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83805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71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87503</xdr:rowOff>
    </xdr:from>
    <xdr:to>
      <xdr:col>76</xdr:col>
      <xdr:colOff>114300</xdr:colOff>
      <xdr:row>95</xdr:row>
      <xdr:rowOff>128823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203803"/>
          <a:ext cx="889000" cy="21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37103</xdr:rowOff>
    </xdr:from>
    <xdr:to>
      <xdr:col>76</xdr:col>
      <xdr:colOff>165100</xdr:colOff>
      <xdr:row>97</xdr:row>
      <xdr:rowOff>138703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66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129830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6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121355</xdr:rowOff>
    </xdr:from>
    <xdr:to>
      <xdr:col>71</xdr:col>
      <xdr:colOff>177800</xdr:colOff>
      <xdr:row>94</xdr:row>
      <xdr:rowOff>87503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5723305"/>
          <a:ext cx="889000" cy="48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6756</xdr:rowOff>
    </xdr:from>
    <xdr:to>
      <xdr:col>72</xdr:col>
      <xdr:colOff>38100</xdr:colOff>
      <xdr:row>97</xdr:row>
      <xdr:rowOff>108356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63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99483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3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150240</xdr:rowOff>
    </xdr:from>
    <xdr:to>
      <xdr:col>67</xdr:col>
      <xdr:colOff>101600</xdr:colOff>
      <xdr:row>97</xdr:row>
      <xdr:rowOff>80390</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71517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70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92463</xdr:rowOff>
    </xdr:from>
    <xdr:to>
      <xdr:col>85</xdr:col>
      <xdr:colOff>177800</xdr:colOff>
      <xdr:row>96</xdr:row>
      <xdr:rowOff>22613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3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7390</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2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10776</xdr:rowOff>
    </xdr:from>
    <xdr:to>
      <xdr:col>81</xdr:col>
      <xdr:colOff>101600</xdr:colOff>
      <xdr:row>95</xdr:row>
      <xdr:rowOff>112376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2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128903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07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78023</xdr:rowOff>
    </xdr:from>
    <xdr:to>
      <xdr:col>76</xdr:col>
      <xdr:colOff>165100</xdr:colOff>
      <xdr:row>96</xdr:row>
      <xdr:rowOff>8173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36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24700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14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36703</xdr:rowOff>
    </xdr:from>
    <xdr:to>
      <xdr:col>72</xdr:col>
      <xdr:colOff>38100</xdr:colOff>
      <xdr:row>94</xdr:row>
      <xdr:rowOff>138303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15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154830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592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70555</xdr:rowOff>
    </xdr:from>
    <xdr:to>
      <xdr:col>67</xdr:col>
      <xdr:colOff>101600</xdr:colOff>
      <xdr:row>92</xdr:row>
      <xdr:rowOff>705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56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17232</xdr:rowOff>
    </xdr:from>
    <xdr:ext cx="59901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14795" y="1544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29845</xdr:rowOff>
    </xdr:from>
    <xdr:to>
      <xdr:col>116</xdr:col>
      <xdr:colOff>63500</xdr:colOff>
      <xdr:row>38</xdr:row>
      <xdr:rowOff>34925</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544945"/>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116349</xdr:rowOff>
    </xdr:from>
    <xdr:ext cx="469744"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117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29845</xdr:rowOff>
    </xdr:from>
    <xdr:to>
      <xdr:col>111</xdr:col>
      <xdr:colOff>177800</xdr:colOff>
      <xdr:row>38</xdr:row>
      <xdr:rowOff>30353</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0434300" y="6544945"/>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65041</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088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92583</xdr:rowOff>
    </xdr:from>
    <xdr:to>
      <xdr:col>107</xdr:col>
      <xdr:colOff>50800</xdr:colOff>
      <xdr:row>38</xdr:row>
      <xdr:rowOff>30353</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436233"/>
          <a:ext cx="889000" cy="1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49293</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199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110363</xdr:rowOff>
    </xdr:from>
    <xdr:to>
      <xdr:col>102</xdr:col>
      <xdr:colOff>114300</xdr:colOff>
      <xdr:row>37</xdr:row>
      <xdr:rowOff>92583</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282563"/>
          <a:ext cx="889000"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43451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10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5351</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155575</xdr:rowOff>
    </xdr:from>
    <xdr:to>
      <xdr:col>116</xdr:col>
      <xdr:colOff>114300</xdr:colOff>
      <xdr:row>38</xdr:row>
      <xdr:rowOff>85725</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4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134002</xdr:rowOff>
    </xdr:from>
    <xdr:ext cx="469744"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150495</xdr:rowOff>
    </xdr:from>
    <xdr:to>
      <xdr:col>112</xdr:col>
      <xdr:colOff>38100</xdr:colOff>
      <xdr:row>38</xdr:row>
      <xdr:rowOff>80645</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71772</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088428" y="65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151003</xdr:rowOff>
    </xdr:from>
    <xdr:to>
      <xdr:col>107</xdr:col>
      <xdr:colOff>101600</xdr:colOff>
      <xdr:row>38</xdr:row>
      <xdr:rowOff>81153</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4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72280</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199428" y="658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41783</xdr:rowOff>
    </xdr:from>
    <xdr:to>
      <xdr:col>102</xdr:col>
      <xdr:colOff>165100</xdr:colOff>
      <xdr:row>37</xdr:row>
      <xdr:rowOff>143383</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3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134510</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10428" y="647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59563</xdr:rowOff>
    </xdr:from>
    <xdr:to>
      <xdr:col>98</xdr:col>
      <xdr:colOff>38100</xdr:colOff>
      <xdr:row>36</xdr:row>
      <xdr:rowOff>161163</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152290</xdr:rowOff>
    </xdr:from>
    <xdr:ext cx="469744"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21428" y="632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民生費、教育費及び公債費において、類似団体と比較して住民一人当たりコストが高い状況となっている。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民生費については、障がい者自立支援給付費が増となったものの、新型コロナウイルス感染症対策として実施した子育て世帯臨時特別給付金の減などにより減少している。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教育費については、校舎建設費の増があるものの、大阪市立の高等学校等の大阪府への移管に伴う人件費の減などにより減少している。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公債費については、元金償還額が減となったことなどにより減少している。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そのほか、土木費については、阿倍野再開発事業に係る公債償還のための繰出金の増などにより増加している。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令和４年度決算について、新型コロナウイルス感染症対策関連経費等の減により、歳入において国庫支出金が、歳出において行政施策経費が大きく減となり、歳出・歳入の規模はともに減となった。歳入は、市税収入が過去最高となる一方、地方交付税・臨時財政対策債は減となっている。歳出は、障がい者自立支援給付費等の扶助費などが増となっている。</a:t>
          </a:r>
          <a:endParaRPr kumimoji="1" lang="en-US" altLang="ja-JP" sz="1050">
            <a:latin typeface="ＭＳ ゴシック" pitchFamily="49" charset="-128"/>
            <a:ea typeface="ＭＳ ゴシック" pitchFamily="49" charset="-128"/>
          </a:endParaRPr>
        </a:p>
        <a:p>
          <a:r>
            <a:rPr kumimoji="1" lang="ja-JP" altLang="en-US" sz="1050">
              <a:solidFill>
                <a:schemeClr val="tx1"/>
              </a:solidFill>
              <a:latin typeface="ＭＳ ゴシック" pitchFamily="49" charset="-128"/>
              <a:ea typeface="ＭＳ ゴシック" pitchFamily="49" charset="-128"/>
            </a:rPr>
            <a:t>　実質収支については</a:t>
          </a:r>
          <a:r>
            <a:rPr kumimoji="1" lang="en-US" altLang="ja-JP" sz="1050">
              <a:solidFill>
                <a:schemeClr val="tx1"/>
              </a:solidFill>
              <a:latin typeface="ＭＳ ゴシック" pitchFamily="49" charset="-128"/>
              <a:ea typeface="ＭＳ ゴシック" pitchFamily="49" charset="-128"/>
            </a:rPr>
            <a:t>258</a:t>
          </a:r>
          <a:r>
            <a:rPr kumimoji="1" lang="ja-JP" altLang="en-US" sz="1050">
              <a:solidFill>
                <a:schemeClr val="tx1"/>
              </a:solidFill>
              <a:latin typeface="ＭＳ ゴシック" pitchFamily="49" charset="-128"/>
              <a:ea typeface="ＭＳ ゴシック" pitchFamily="49" charset="-128"/>
            </a:rPr>
            <a:t>億円の剰余となり、標準財政規模に占める割合は</a:t>
          </a:r>
          <a:r>
            <a:rPr kumimoji="1" lang="en-US" altLang="ja-JP" sz="1050">
              <a:solidFill>
                <a:schemeClr val="tx1"/>
              </a:solidFill>
              <a:latin typeface="ＭＳ ゴシック" pitchFamily="49" charset="-128"/>
              <a:ea typeface="ＭＳ ゴシック" pitchFamily="49" charset="-128"/>
            </a:rPr>
            <a:t>0.4</a:t>
          </a:r>
          <a:r>
            <a:rPr kumimoji="1" lang="ja-JP" altLang="en-US" sz="1050">
              <a:solidFill>
                <a:schemeClr val="tx1"/>
              </a:solidFill>
              <a:latin typeface="ＭＳ ゴシック" pitchFamily="49" charset="-128"/>
              <a:ea typeface="ＭＳ ゴシック" pitchFamily="49" charset="-128"/>
            </a:rPr>
            <a:t>ポイント減となっている。</a:t>
          </a:r>
        </a:p>
        <a:p>
          <a:r>
            <a:rPr kumimoji="1" lang="ja-JP" altLang="en-US" sz="1050">
              <a:solidFill>
                <a:schemeClr val="tx1"/>
              </a:solidFill>
              <a:latin typeface="ＭＳ ゴシック" pitchFamily="49" charset="-128"/>
              <a:ea typeface="ＭＳ ゴシック" pitchFamily="49" charset="-128"/>
            </a:rPr>
            <a:t>　財政調整基金残高は、前年度決算剰余金の積立等に伴い増加し、標準財政規模に占める割合は</a:t>
          </a:r>
          <a:r>
            <a:rPr kumimoji="1" lang="en-US" altLang="ja-JP" sz="1050">
              <a:solidFill>
                <a:schemeClr val="tx1"/>
              </a:solidFill>
              <a:latin typeface="ＭＳ ゴシック" pitchFamily="49" charset="-128"/>
              <a:ea typeface="ＭＳ ゴシック" pitchFamily="49" charset="-128"/>
            </a:rPr>
            <a:t>28.12</a:t>
          </a:r>
          <a:r>
            <a:rPr kumimoji="1" lang="ja-JP" altLang="en-US" sz="1050">
              <a:solidFill>
                <a:schemeClr val="tx1"/>
              </a:solidFill>
              <a:latin typeface="ＭＳ ゴシック" pitchFamily="49" charset="-128"/>
              <a:ea typeface="ＭＳ ゴシック" pitchFamily="49" charset="-128"/>
            </a:rPr>
            <a:t>％となっている。また、収支改善に伴い財政調整基金の取崩しを中止等していることから、実質単年度収支も令和元年度以降、黒字である。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令和４年度決算においても、全ての会計において黒字や資金剰余となったため、連結実質赤字比率はない。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A16"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1938280969</v>
      </c>
      <c r="BO4" s="449"/>
      <c r="BP4" s="449"/>
      <c r="BQ4" s="449"/>
      <c r="BR4" s="449"/>
      <c r="BS4" s="449"/>
      <c r="BT4" s="449"/>
      <c r="BU4" s="450"/>
      <c r="BV4" s="448">
        <v>2003680509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3</v>
      </c>
      <c r="CU4" s="589"/>
      <c r="CV4" s="589"/>
      <c r="CW4" s="589"/>
      <c r="CX4" s="589"/>
      <c r="CY4" s="589"/>
      <c r="CZ4" s="589"/>
      <c r="DA4" s="590"/>
      <c r="DB4" s="588">
        <v>3.4</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1906782922</v>
      </c>
      <c r="BO5" s="420"/>
      <c r="BP5" s="420"/>
      <c r="BQ5" s="420"/>
      <c r="BR5" s="420"/>
      <c r="BS5" s="420"/>
      <c r="BT5" s="420"/>
      <c r="BU5" s="421"/>
      <c r="BV5" s="419">
        <v>1962155183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92.4</v>
      </c>
      <c r="CU5" s="417"/>
      <c r="CV5" s="417"/>
      <c r="CW5" s="417"/>
      <c r="CX5" s="417"/>
      <c r="CY5" s="417"/>
      <c r="CZ5" s="417"/>
      <c r="DA5" s="418"/>
      <c r="DB5" s="416">
        <v>85.1</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31498047</v>
      </c>
      <c r="BO6" s="420"/>
      <c r="BP6" s="420"/>
      <c r="BQ6" s="420"/>
      <c r="BR6" s="420"/>
      <c r="BS6" s="420"/>
      <c r="BT6" s="420"/>
      <c r="BU6" s="421"/>
      <c r="BV6" s="419">
        <v>41525326</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94.1</v>
      </c>
      <c r="CU6" s="563"/>
      <c r="CV6" s="563"/>
      <c r="CW6" s="563"/>
      <c r="CX6" s="563"/>
      <c r="CY6" s="563"/>
      <c r="CZ6" s="563"/>
      <c r="DA6" s="564"/>
      <c r="DB6" s="562">
        <v>91.4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5725087</v>
      </c>
      <c r="BO7" s="420"/>
      <c r="BP7" s="420"/>
      <c r="BQ7" s="420"/>
      <c r="BR7" s="420"/>
      <c r="BS7" s="420"/>
      <c r="BT7" s="420"/>
      <c r="BU7" s="421"/>
      <c r="BV7" s="419">
        <v>10728862</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872042473</v>
      </c>
      <c r="CU7" s="420"/>
      <c r="CV7" s="420"/>
      <c r="CW7" s="420"/>
      <c r="CX7" s="420"/>
      <c r="CY7" s="420"/>
      <c r="CZ7" s="420"/>
      <c r="DA7" s="421"/>
      <c r="DB7" s="419">
        <v>899578624</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25772960</v>
      </c>
      <c r="BO8" s="420"/>
      <c r="BP8" s="420"/>
      <c r="BQ8" s="420"/>
      <c r="BR8" s="420"/>
      <c r="BS8" s="420"/>
      <c r="BT8" s="420"/>
      <c r="BU8" s="421"/>
      <c r="BV8" s="419">
        <v>30796464</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0.92</v>
      </c>
      <c r="CU8" s="523"/>
      <c r="CV8" s="523"/>
      <c r="CW8" s="523"/>
      <c r="CX8" s="523"/>
      <c r="CY8" s="523"/>
      <c r="CZ8" s="523"/>
      <c r="DA8" s="524"/>
      <c r="DB8" s="522">
        <v>0.92</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2752412</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104</v>
      </c>
      <c r="AV9" s="478"/>
      <c r="AW9" s="478"/>
      <c r="AX9" s="478"/>
      <c r="AY9" s="433" t="s">
        <v>119</v>
      </c>
      <c r="AZ9" s="434"/>
      <c r="BA9" s="434"/>
      <c r="BB9" s="434"/>
      <c r="BC9" s="434"/>
      <c r="BD9" s="434"/>
      <c r="BE9" s="434"/>
      <c r="BF9" s="434"/>
      <c r="BG9" s="434"/>
      <c r="BH9" s="434"/>
      <c r="BI9" s="434"/>
      <c r="BJ9" s="434"/>
      <c r="BK9" s="434"/>
      <c r="BL9" s="434"/>
      <c r="BM9" s="435"/>
      <c r="BN9" s="419">
        <v>-5023504</v>
      </c>
      <c r="BO9" s="420"/>
      <c r="BP9" s="420"/>
      <c r="BQ9" s="420"/>
      <c r="BR9" s="420"/>
      <c r="BS9" s="420"/>
      <c r="BT9" s="420"/>
      <c r="BU9" s="421"/>
      <c r="BV9" s="419">
        <v>17755435</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15.5</v>
      </c>
      <c r="CU9" s="417"/>
      <c r="CV9" s="417"/>
      <c r="CW9" s="417"/>
      <c r="CX9" s="417"/>
      <c r="CY9" s="417"/>
      <c r="CZ9" s="417"/>
      <c r="DA9" s="418"/>
      <c r="DB9" s="416">
        <v>16.100000000000001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2691185</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104</v>
      </c>
      <c r="AV10" s="478"/>
      <c r="AW10" s="478"/>
      <c r="AX10" s="478"/>
      <c r="AY10" s="433" t="s">
        <v>123</v>
      </c>
      <c r="AZ10" s="434"/>
      <c r="BA10" s="434"/>
      <c r="BB10" s="434"/>
      <c r="BC10" s="434"/>
      <c r="BD10" s="434"/>
      <c r="BE10" s="434"/>
      <c r="BF10" s="434"/>
      <c r="BG10" s="434"/>
      <c r="BH10" s="434"/>
      <c r="BI10" s="434"/>
      <c r="BJ10" s="434"/>
      <c r="BK10" s="434"/>
      <c r="BL10" s="434"/>
      <c r="BM10" s="435"/>
      <c r="BN10" s="419">
        <v>32179547</v>
      </c>
      <c r="BO10" s="420"/>
      <c r="BP10" s="420"/>
      <c r="BQ10" s="420"/>
      <c r="BR10" s="420"/>
      <c r="BS10" s="420"/>
      <c r="BT10" s="420"/>
      <c r="BU10" s="421"/>
      <c r="BV10" s="419">
        <v>46706101</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2741587</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604</v>
      </c>
      <c r="BO12" s="420"/>
      <c r="BP12" s="420"/>
      <c r="BQ12" s="420"/>
      <c r="BR12" s="420"/>
      <c r="BS12" s="420"/>
      <c r="BT12" s="420"/>
      <c r="BU12" s="421"/>
      <c r="BV12" s="419">
        <v>357640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2589027</v>
      </c>
      <c r="S13" s="507"/>
      <c r="T13" s="507"/>
      <c r="U13" s="507"/>
      <c r="V13" s="508"/>
      <c r="W13" s="509" t="s">
        <v>143</v>
      </c>
      <c r="X13" s="405"/>
      <c r="Y13" s="405"/>
      <c r="Z13" s="405"/>
      <c r="AA13" s="405"/>
      <c r="AB13" s="406"/>
      <c r="AC13" s="372">
        <v>1144</v>
      </c>
      <c r="AD13" s="373"/>
      <c r="AE13" s="373"/>
      <c r="AF13" s="373"/>
      <c r="AG13" s="374"/>
      <c r="AH13" s="372">
        <v>1122</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27155439</v>
      </c>
      <c r="BO13" s="420"/>
      <c r="BP13" s="420"/>
      <c r="BQ13" s="420"/>
      <c r="BR13" s="420"/>
      <c r="BS13" s="420"/>
      <c r="BT13" s="420"/>
      <c r="BU13" s="421"/>
      <c r="BV13" s="419">
        <v>64103896</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1.3</v>
      </c>
      <c r="CU13" s="417"/>
      <c r="CV13" s="417"/>
      <c r="CW13" s="417"/>
      <c r="CX13" s="417"/>
      <c r="CY13" s="417"/>
      <c r="CZ13" s="417"/>
      <c r="DA13" s="418"/>
      <c r="DB13" s="416">
        <v>1.8</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2732197</v>
      </c>
      <c r="S14" s="507"/>
      <c r="T14" s="507"/>
      <c r="U14" s="507"/>
      <c r="V14" s="508"/>
      <c r="W14" s="510"/>
      <c r="X14" s="408"/>
      <c r="Y14" s="408"/>
      <c r="Z14" s="408"/>
      <c r="AA14" s="408"/>
      <c r="AB14" s="409"/>
      <c r="AC14" s="499">
        <v>0.1</v>
      </c>
      <c r="AD14" s="500"/>
      <c r="AE14" s="500"/>
      <c r="AF14" s="500"/>
      <c r="AG14" s="501"/>
      <c r="AH14" s="499">
        <v>0.1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t="s">
        <v>141</v>
      </c>
      <c r="CU14" s="517"/>
      <c r="CV14" s="517"/>
      <c r="CW14" s="517"/>
      <c r="CX14" s="517"/>
      <c r="CY14" s="517"/>
      <c r="CZ14" s="517"/>
      <c r="DA14" s="518"/>
      <c r="DB14" s="516" t="s">
        <v>141</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150</v>
      </c>
      <c r="N15" s="504"/>
      <c r="O15" s="504"/>
      <c r="P15" s="504"/>
      <c r="Q15" s="505"/>
      <c r="R15" s="506">
        <v>2593449</v>
      </c>
      <c r="S15" s="507"/>
      <c r="T15" s="507"/>
      <c r="U15" s="507"/>
      <c r="V15" s="508"/>
      <c r="W15" s="509" t="s">
        <v>151</v>
      </c>
      <c r="X15" s="405"/>
      <c r="Y15" s="405"/>
      <c r="Z15" s="405"/>
      <c r="AA15" s="405"/>
      <c r="AB15" s="406"/>
      <c r="AC15" s="372">
        <v>211891</v>
      </c>
      <c r="AD15" s="373"/>
      <c r="AE15" s="373"/>
      <c r="AF15" s="373"/>
      <c r="AG15" s="374"/>
      <c r="AH15" s="372">
        <v>220980</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624566956</v>
      </c>
      <c r="BO15" s="449"/>
      <c r="BP15" s="449"/>
      <c r="BQ15" s="449"/>
      <c r="BR15" s="449"/>
      <c r="BS15" s="449"/>
      <c r="BT15" s="449"/>
      <c r="BU15" s="450"/>
      <c r="BV15" s="448">
        <v>578971411</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20.7</v>
      </c>
      <c r="AD16" s="500"/>
      <c r="AE16" s="500"/>
      <c r="AF16" s="500"/>
      <c r="AG16" s="501"/>
      <c r="AH16" s="499">
        <v>22.7</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671265509</v>
      </c>
      <c r="BO16" s="420"/>
      <c r="BP16" s="420"/>
      <c r="BQ16" s="420"/>
      <c r="BR16" s="420"/>
      <c r="BS16" s="420"/>
      <c r="BT16" s="420"/>
      <c r="BU16" s="421"/>
      <c r="BV16" s="419">
        <v>650156728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808471</v>
      </c>
      <c r="AD17" s="373"/>
      <c r="AE17" s="373"/>
      <c r="AF17" s="373"/>
      <c r="AG17" s="374"/>
      <c r="AH17" s="372">
        <v>752032</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794763493</v>
      </c>
      <c r="BO17" s="420"/>
      <c r="BP17" s="420"/>
      <c r="BQ17" s="420"/>
      <c r="BR17" s="420"/>
      <c r="BS17" s="420"/>
      <c r="BT17" s="420"/>
      <c r="BU17" s="421"/>
      <c r="BV17" s="419">
        <v>735766679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161</v>
      </c>
      <c r="C18" s="470"/>
      <c r="D18" s="470"/>
      <c r="E18" s="471"/>
      <c r="F18" s="471"/>
      <c r="G18" s="471"/>
      <c r="H18" s="471"/>
      <c r="I18" s="471"/>
      <c r="J18" s="471"/>
      <c r="K18" s="471"/>
      <c r="L18" s="472">
        <v>225.33</v>
      </c>
      <c r="M18" s="472"/>
      <c r="N18" s="472"/>
      <c r="O18" s="472"/>
      <c r="P18" s="472"/>
      <c r="Q18" s="472"/>
      <c r="R18" s="473"/>
      <c r="S18" s="473"/>
      <c r="T18" s="473"/>
      <c r="U18" s="473"/>
      <c r="V18" s="474"/>
      <c r="W18" s="490"/>
      <c r="X18" s="491"/>
      <c r="Y18" s="491"/>
      <c r="Z18" s="491"/>
      <c r="AA18" s="491"/>
      <c r="AB18" s="515"/>
      <c r="AC18" s="389">
        <v>79.099999999999994</v>
      </c>
      <c r="AD18" s="390"/>
      <c r="AE18" s="390"/>
      <c r="AF18" s="390"/>
      <c r="AG18" s="475"/>
      <c r="AH18" s="389">
        <v>77.2</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857254963</v>
      </c>
      <c r="BO18" s="420"/>
      <c r="BP18" s="420"/>
      <c r="BQ18" s="420"/>
      <c r="BR18" s="420"/>
      <c r="BS18" s="420"/>
      <c r="BT18" s="420"/>
      <c r="BU18" s="421"/>
      <c r="BV18" s="419">
        <v>830405720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163</v>
      </c>
      <c r="C19" s="470"/>
      <c r="D19" s="470"/>
      <c r="E19" s="471"/>
      <c r="F19" s="471"/>
      <c r="G19" s="471"/>
      <c r="H19" s="471"/>
      <c r="I19" s="471"/>
      <c r="J19" s="471"/>
      <c r="K19" s="471"/>
      <c r="L19" s="479">
        <v>12215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1088100470</v>
      </c>
      <c r="BO19" s="420"/>
      <c r="BP19" s="420"/>
      <c r="BQ19" s="420"/>
      <c r="BR19" s="420"/>
      <c r="BS19" s="420"/>
      <c r="BT19" s="420"/>
      <c r="BU19" s="421"/>
      <c r="BV19" s="419">
        <v>1110237284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165</v>
      </c>
      <c r="C20" s="470"/>
      <c r="D20" s="470"/>
      <c r="E20" s="471"/>
      <c r="F20" s="471"/>
      <c r="G20" s="471"/>
      <c r="H20" s="471"/>
      <c r="I20" s="471"/>
      <c r="J20" s="471"/>
      <c r="K20" s="471"/>
      <c r="L20" s="479">
        <v>1469718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1628134338</v>
      </c>
      <c r="BO22" s="449"/>
      <c r="BP22" s="449"/>
      <c r="BQ22" s="449"/>
      <c r="BR22" s="449"/>
      <c r="BS22" s="449"/>
      <c r="BT22" s="449"/>
      <c r="BU22" s="450"/>
      <c r="BV22" s="448">
        <v>1702596158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210484267</v>
      </c>
      <c r="BO23" s="420"/>
      <c r="BP23" s="420"/>
      <c r="BQ23" s="420"/>
      <c r="BR23" s="420"/>
      <c r="BS23" s="420"/>
      <c r="BT23" s="420"/>
      <c r="BU23" s="421"/>
      <c r="BV23" s="419">
        <v>232501614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175</v>
      </c>
      <c r="F24" s="376"/>
      <c r="G24" s="376"/>
      <c r="H24" s="376"/>
      <c r="I24" s="376"/>
      <c r="J24" s="376"/>
      <c r="K24" s="377"/>
      <c r="L24" s="372">
        <v>1</v>
      </c>
      <c r="M24" s="373"/>
      <c r="N24" s="373"/>
      <c r="O24" s="373"/>
      <c r="P24" s="374"/>
      <c r="Q24" s="372">
        <v>10014</v>
      </c>
      <c r="R24" s="373"/>
      <c r="S24" s="373"/>
      <c r="T24" s="373"/>
      <c r="U24" s="373"/>
      <c r="V24" s="374"/>
      <c r="W24" s="462"/>
      <c r="X24" s="399"/>
      <c r="Y24" s="400"/>
      <c r="Z24" s="375" t="s">
        <v>176</v>
      </c>
      <c r="AA24" s="376"/>
      <c r="AB24" s="376"/>
      <c r="AC24" s="376"/>
      <c r="AD24" s="376"/>
      <c r="AE24" s="376"/>
      <c r="AF24" s="376"/>
      <c r="AG24" s="377"/>
      <c r="AH24" s="372">
        <v>20684</v>
      </c>
      <c r="AI24" s="373"/>
      <c r="AJ24" s="373"/>
      <c r="AK24" s="373"/>
      <c r="AL24" s="374"/>
      <c r="AM24" s="372">
        <v>62093368</v>
      </c>
      <c r="AN24" s="373"/>
      <c r="AO24" s="373"/>
      <c r="AP24" s="373"/>
      <c r="AQ24" s="373"/>
      <c r="AR24" s="374"/>
      <c r="AS24" s="372">
        <v>3002</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927824787</v>
      </c>
      <c r="BO24" s="420"/>
      <c r="BP24" s="420"/>
      <c r="BQ24" s="420"/>
      <c r="BR24" s="420"/>
      <c r="BS24" s="420"/>
      <c r="BT24" s="420"/>
      <c r="BU24" s="421"/>
      <c r="BV24" s="419">
        <v>945248993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178</v>
      </c>
      <c r="F25" s="376"/>
      <c r="G25" s="376"/>
      <c r="H25" s="376"/>
      <c r="I25" s="376"/>
      <c r="J25" s="376"/>
      <c r="K25" s="377"/>
      <c r="L25" s="372">
        <v>3</v>
      </c>
      <c r="M25" s="373"/>
      <c r="N25" s="373"/>
      <c r="O25" s="373"/>
      <c r="P25" s="374"/>
      <c r="Q25" s="372">
        <v>9426</v>
      </c>
      <c r="R25" s="373"/>
      <c r="S25" s="373"/>
      <c r="T25" s="373"/>
      <c r="U25" s="373"/>
      <c r="V25" s="374"/>
      <c r="W25" s="462"/>
      <c r="X25" s="399"/>
      <c r="Y25" s="400"/>
      <c r="Z25" s="375" t="s">
        <v>179</v>
      </c>
      <c r="AA25" s="376"/>
      <c r="AB25" s="376"/>
      <c r="AC25" s="376"/>
      <c r="AD25" s="376"/>
      <c r="AE25" s="376"/>
      <c r="AF25" s="376"/>
      <c r="AG25" s="377"/>
      <c r="AH25" s="372">
        <v>3557</v>
      </c>
      <c r="AI25" s="373"/>
      <c r="AJ25" s="373"/>
      <c r="AK25" s="373"/>
      <c r="AL25" s="374"/>
      <c r="AM25" s="372">
        <v>10368655</v>
      </c>
      <c r="AN25" s="373"/>
      <c r="AO25" s="373"/>
      <c r="AP25" s="373"/>
      <c r="AQ25" s="373"/>
      <c r="AR25" s="374"/>
      <c r="AS25" s="372">
        <v>2915</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265408359</v>
      </c>
      <c r="BO25" s="449"/>
      <c r="BP25" s="449"/>
      <c r="BQ25" s="449"/>
      <c r="BR25" s="449"/>
      <c r="BS25" s="449"/>
      <c r="BT25" s="449"/>
      <c r="BU25" s="450"/>
      <c r="BV25" s="448">
        <v>296523818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8163</v>
      </c>
      <c r="R26" s="373"/>
      <c r="S26" s="373"/>
      <c r="T26" s="373"/>
      <c r="U26" s="373"/>
      <c r="V26" s="374"/>
      <c r="W26" s="462"/>
      <c r="X26" s="399"/>
      <c r="Y26" s="400"/>
      <c r="Z26" s="375" t="s">
        <v>182</v>
      </c>
      <c r="AA26" s="430"/>
      <c r="AB26" s="430"/>
      <c r="AC26" s="430"/>
      <c r="AD26" s="430"/>
      <c r="AE26" s="430"/>
      <c r="AF26" s="430"/>
      <c r="AG26" s="431"/>
      <c r="AH26" s="372">
        <v>4071</v>
      </c>
      <c r="AI26" s="373"/>
      <c r="AJ26" s="373"/>
      <c r="AK26" s="373"/>
      <c r="AL26" s="374"/>
      <c r="AM26" s="372">
        <v>11423226</v>
      </c>
      <c r="AN26" s="373"/>
      <c r="AO26" s="373"/>
      <c r="AP26" s="373"/>
      <c r="AQ26" s="373"/>
      <c r="AR26" s="374"/>
      <c r="AS26" s="372">
        <v>2806</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v>10059185</v>
      </c>
      <c r="BO26" s="420"/>
      <c r="BP26" s="420"/>
      <c r="BQ26" s="420"/>
      <c r="BR26" s="420"/>
      <c r="BS26" s="420"/>
      <c r="BT26" s="420"/>
      <c r="BU26" s="421"/>
      <c r="BV26" s="419">
        <v>9441631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9500</v>
      </c>
      <c r="R27" s="373"/>
      <c r="S27" s="373"/>
      <c r="T27" s="373"/>
      <c r="U27" s="373"/>
      <c r="V27" s="374"/>
      <c r="W27" s="462"/>
      <c r="X27" s="399"/>
      <c r="Y27" s="400"/>
      <c r="Z27" s="375" t="s">
        <v>185</v>
      </c>
      <c r="AA27" s="376"/>
      <c r="AB27" s="376"/>
      <c r="AC27" s="376"/>
      <c r="AD27" s="376"/>
      <c r="AE27" s="376"/>
      <c r="AF27" s="376"/>
      <c r="AG27" s="377"/>
      <c r="AH27" s="372">
        <v>11752</v>
      </c>
      <c r="AI27" s="373"/>
      <c r="AJ27" s="373"/>
      <c r="AK27" s="373"/>
      <c r="AL27" s="374"/>
      <c r="AM27" s="372">
        <v>38555710</v>
      </c>
      <c r="AN27" s="373"/>
      <c r="AO27" s="373"/>
      <c r="AP27" s="373"/>
      <c r="AQ27" s="373"/>
      <c r="AR27" s="374"/>
      <c r="AS27" s="372">
        <v>3281</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20642806</v>
      </c>
      <c r="BO27" s="454"/>
      <c r="BP27" s="454"/>
      <c r="BQ27" s="454"/>
      <c r="BR27" s="454"/>
      <c r="BS27" s="454"/>
      <c r="BT27" s="454"/>
      <c r="BU27" s="455"/>
      <c r="BV27" s="453">
        <v>20642806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8440</v>
      </c>
      <c r="R28" s="373"/>
      <c r="S28" s="373"/>
      <c r="T28" s="373"/>
      <c r="U28" s="373"/>
      <c r="V28" s="374"/>
      <c r="W28" s="462"/>
      <c r="X28" s="399"/>
      <c r="Y28" s="400"/>
      <c r="Z28" s="375" t="s">
        <v>188</v>
      </c>
      <c r="AA28" s="376"/>
      <c r="AB28" s="376"/>
      <c r="AC28" s="376"/>
      <c r="AD28" s="376"/>
      <c r="AE28" s="376"/>
      <c r="AF28" s="376"/>
      <c r="AG28" s="377"/>
      <c r="AH28" s="372">
        <v>840</v>
      </c>
      <c r="AI28" s="373"/>
      <c r="AJ28" s="373"/>
      <c r="AK28" s="373"/>
      <c r="AL28" s="374"/>
      <c r="AM28" s="372">
        <v>2155440</v>
      </c>
      <c r="AN28" s="373"/>
      <c r="AO28" s="373"/>
      <c r="AP28" s="373"/>
      <c r="AQ28" s="373"/>
      <c r="AR28" s="374"/>
      <c r="AS28" s="372">
        <v>2566</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245229407</v>
      </c>
      <c r="BO28" s="449"/>
      <c r="BP28" s="449"/>
      <c r="BQ28" s="449"/>
      <c r="BR28" s="449"/>
      <c r="BS28" s="449"/>
      <c r="BT28" s="449"/>
      <c r="BU28" s="450"/>
      <c r="BV28" s="448">
        <v>212730563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81</v>
      </c>
      <c r="M29" s="373"/>
      <c r="N29" s="373"/>
      <c r="O29" s="373"/>
      <c r="P29" s="374"/>
      <c r="Q29" s="372">
        <v>7740</v>
      </c>
      <c r="R29" s="373"/>
      <c r="S29" s="373"/>
      <c r="T29" s="373"/>
      <c r="U29" s="373"/>
      <c r="V29" s="374"/>
      <c r="W29" s="463"/>
      <c r="X29" s="464"/>
      <c r="Y29" s="465"/>
      <c r="Z29" s="375" t="s">
        <v>191</v>
      </c>
      <c r="AA29" s="376"/>
      <c r="AB29" s="376"/>
      <c r="AC29" s="376"/>
      <c r="AD29" s="376"/>
      <c r="AE29" s="376"/>
      <c r="AF29" s="376"/>
      <c r="AG29" s="377"/>
      <c r="AH29" s="372">
        <v>33276</v>
      </c>
      <c r="AI29" s="373"/>
      <c r="AJ29" s="373"/>
      <c r="AK29" s="373"/>
      <c r="AL29" s="374"/>
      <c r="AM29" s="372">
        <v>102804518</v>
      </c>
      <c r="AN29" s="373"/>
      <c r="AO29" s="373"/>
      <c r="AP29" s="373"/>
      <c r="AQ29" s="373"/>
      <c r="AR29" s="374"/>
      <c r="AS29" s="372">
        <v>3089</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t="s">
        <v>132</v>
      </c>
      <c r="BO29" s="420"/>
      <c r="BP29" s="420"/>
      <c r="BQ29" s="420"/>
      <c r="BR29" s="420"/>
      <c r="BS29" s="420"/>
      <c r="BT29" s="420"/>
      <c r="BU29" s="421"/>
      <c r="BV29" s="419" t="s">
        <v>132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97.1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64459586</v>
      </c>
      <c r="BO30" s="454"/>
      <c r="BP30" s="454"/>
      <c r="BQ30" s="454"/>
      <c r="BR30" s="454"/>
      <c r="BS30" s="454"/>
      <c r="BT30" s="454"/>
      <c r="BU30" s="455"/>
      <c r="BV30" s="453">
        <v>64327741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200</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202</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駐車場事業会計</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14</v>
      </c>
      <c r="BF34" s="367"/>
      <c r="BG34" s="368" t="str">
        <f>IF('各会計、関係団体の財政状況及び健全化判断比率'!B37="","",'各会計、関係団体の財政状況及び健全化判断比率'!B37)</f>
        <v>食肉市場事業会計</v>
      </c>
      <c r="BH34" s="368"/>
      <c r="BI34" s="368"/>
      <c r="BJ34" s="368"/>
      <c r="BK34" s="368"/>
      <c r="BL34" s="368"/>
      <c r="BM34" s="368"/>
      <c r="BN34" s="368"/>
      <c r="BO34" s="368"/>
      <c r="BP34" s="368"/>
      <c r="BQ34" s="368"/>
      <c r="BR34" s="368"/>
      <c r="BS34" s="368"/>
      <c r="BT34" s="368"/>
      <c r="BU34" s="368"/>
      <c r="BV34" s="181"/>
      <c r="BW34" s="367">
        <f>IF(BY34="","",MAX(C34:D43,U34:V43,AM34:AN43,BE34:BF43)+1)</f>
        <v>15</v>
      </c>
      <c r="BX34" s="367"/>
      <c r="BY34" s="368" t="str">
        <f>IF('各会計、関係団体の財政状況及び健全化判断比率'!B68="","",'各会計、関係団体の財政状況及び健全化判断比率'!B68)</f>
        <v>関西広域連合</v>
      </c>
      <c r="BZ34" s="368"/>
      <c r="CA34" s="368"/>
      <c r="CB34" s="368"/>
      <c r="CC34" s="368"/>
      <c r="CD34" s="368"/>
      <c r="CE34" s="368"/>
      <c r="CF34" s="368"/>
      <c r="CG34" s="368"/>
      <c r="CH34" s="368"/>
      <c r="CI34" s="368"/>
      <c r="CJ34" s="368"/>
      <c r="CK34" s="368"/>
      <c r="CL34" s="368"/>
      <c r="CM34" s="368"/>
      <c r="CN34" s="181"/>
      <c r="CO34" s="367">
        <f>IF(CQ34="","",MAX(C34:D43,U34:V43,AM34:AN43,BE34:BF43,BW34:BX43)+1)</f>
        <v>22</v>
      </c>
      <c r="CP34" s="367"/>
      <c r="CQ34" s="368" t="str">
        <f>IF('各会計、関係団体の財政状況及び健全化判断比率'!BS7="","",'各会計、関係団体の財政状況及び健全化判断比率'!BS7)</f>
        <v>大阪市高速電気軌道（株）</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母子父子寡婦福祉貸付資金会計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国民健康保険事業会計</v>
      </c>
      <c r="X35" s="368"/>
      <c r="Y35" s="368"/>
      <c r="Z35" s="368"/>
      <c r="AA35" s="368"/>
      <c r="AB35" s="368"/>
      <c r="AC35" s="368"/>
      <c r="AD35" s="368"/>
      <c r="AE35" s="368"/>
      <c r="AF35" s="368"/>
      <c r="AG35" s="368"/>
      <c r="AH35" s="368"/>
      <c r="AI35" s="368"/>
      <c r="AJ35" s="368"/>
      <c r="AK35" s="368"/>
      <c r="AL35" s="181"/>
      <c r="AM35" s="367">
        <f t="shared" ref="AM35:AM43" si="0">IF(AO35="","",AM34+1)</f>
        <v>10</v>
      </c>
      <c r="AN35" s="367"/>
      <c r="AO35" s="368" t="str">
        <f>IF('各会計、関係団体の財政状況及び健全化判断比率'!B33="","",'各会計、関係団体の財政状況及び健全化判断比率'!B33)</f>
        <v>工業用水道事業会計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16</v>
      </c>
      <c r="BX35" s="367"/>
      <c r="BY35" s="368" t="str">
        <f>IF('各会計、関係団体の財政状況及び健全化判断比率'!B69="","",'各会計、関係団体の財政状況及び健全化判断比率'!B69)</f>
        <v>大阪府後期高齢者医療広域連合（一般会計）</v>
      </c>
      <c r="BZ35" s="368"/>
      <c r="CA35" s="368"/>
      <c r="CB35" s="368"/>
      <c r="CC35" s="368"/>
      <c r="CD35" s="368"/>
      <c r="CE35" s="368"/>
      <c r="CF35" s="368"/>
      <c r="CG35" s="368"/>
      <c r="CH35" s="368"/>
      <c r="CI35" s="368"/>
      <c r="CJ35" s="368"/>
      <c r="CK35" s="368"/>
      <c r="CL35" s="368"/>
      <c r="CM35" s="368"/>
      <c r="CN35" s="181"/>
      <c r="CO35" s="367">
        <f t="shared" ref="CO35:CO43" si="3">IF(CQ35="","",CO34+1)</f>
        <v>23</v>
      </c>
      <c r="CP35" s="367"/>
      <c r="CQ35" s="368" t="str">
        <f>IF('各会計、関係団体の財政状況及び健全化判断比率'!BS8="","",'各会計、関係団体の財政状況及び健全化判断比率'!BS8)</f>
        <v>（株）大阪メトロサービス</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心身障害者扶養共済事業会計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介護保険事業会計</v>
      </c>
      <c r="X36" s="368"/>
      <c r="Y36" s="368"/>
      <c r="Z36" s="368"/>
      <c r="AA36" s="368"/>
      <c r="AB36" s="368"/>
      <c r="AC36" s="368"/>
      <c r="AD36" s="368"/>
      <c r="AE36" s="368"/>
      <c r="AF36" s="368"/>
      <c r="AG36" s="368"/>
      <c r="AH36" s="368"/>
      <c r="AI36" s="368"/>
      <c r="AJ36" s="368"/>
      <c r="AK36" s="368"/>
      <c r="AL36" s="181"/>
      <c r="AM36" s="367">
        <f t="shared" si="0"/>
        <v>11</v>
      </c>
      <c r="AN36" s="367"/>
      <c r="AO36" s="368" t="str">
        <f>IF('各会計、関係団体の財政状況及び健全化判断比率'!B34="","",'各会計、関係団体の財政状況及び健全化判断比率'!B34)</f>
        <v>中央卸売市場事業会計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17</v>
      </c>
      <c r="BX36" s="367"/>
      <c r="BY36" s="368" t="str">
        <f>IF('各会計、関係団体の財政状況及び健全化判断比率'!B70="","",'各会計、関係団体の財政状況及び健全化判断比率'!B70)</f>
        <v>大阪府後期高齢者医療広域連合（後期高齢者医療特別会計）</v>
      </c>
      <c r="BZ36" s="368"/>
      <c r="CA36" s="368"/>
      <c r="CB36" s="368"/>
      <c r="CC36" s="368"/>
      <c r="CD36" s="368"/>
      <c r="CE36" s="368"/>
      <c r="CF36" s="368"/>
      <c r="CG36" s="368"/>
      <c r="CH36" s="368"/>
      <c r="CI36" s="368"/>
      <c r="CJ36" s="368"/>
      <c r="CK36" s="368"/>
      <c r="CL36" s="368"/>
      <c r="CM36" s="368"/>
      <c r="CN36" s="181"/>
      <c r="CO36" s="367">
        <f t="shared" si="3"/>
        <v>24</v>
      </c>
      <c r="CP36" s="367"/>
      <c r="CQ36" s="368" t="str">
        <f>IF('各会計、関係団体の財政状況及び健全化判断比率'!BS9="","",'各会計、関係団体の財政状況及び健全化判断比率'!BS9)</f>
        <v>大阪地下街（株）</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公債費会計</v>
      </c>
      <c r="F37" s="368"/>
      <c r="G37" s="368"/>
      <c r="H37" s="368"/>
      <c r="I37" s="368"/>
      <c r="J37" s="368"/>
      <c r="K37" s="368"/>
      <c r="L37" s="368"/>
      <c r="M37" s="368"/>
      <c r="N37" s="368"/>
      <c r="O37" s="368"/>
      <c r="P37" s="368"/>
      <c r="Q37" s="368"/>
      <c r="R37" s="368"/>
      <c r="S37" s="368"/>
      <c r="T37" s="181"/>
      <c r="U37" s="367">
        <f t="shared" si="4"/>
        <v>8</v>
      </c>
      <c r="V37" s="367"/>
      <c r="W37" s="368" t="str">
        <f>IF('各会計、関係団体の財政状況及び健全化判断比率'!B31="","",'各会計、関係団体の財政状況及び健全化判断比率'!B31)</f>
        <v>後期高齢者医療事業会計</v>
      </c>
      <c r="X37" s="368"/>
      <c r="Y37" s="368"/>
      <c r="Z37" s="368"/>
      <c r="AA37" s="368"/>
      <c r="AB37" s="368"/>
      <c r="AC37" s="368"/>
      <c r="AD37" s="368"/>
      <c r="AE37" s="368"/>
      <c r="AF37" s="368"/>
      <c r="AG37" s="368"/>
      <c r="AH37" s="368"/>
      <c r="AI37" s="368"/>
      <c r="AJ37" s="368"/>
      <c r="AK37" s="368"/>
      <c r="AL37" s="181"/>
      <c r="AM37" s="367">
        <f t="shared" si="0"/>
        <v>12</v>
      </c>
      <c r="AN37" s="367"/>
      <c r="AO37" s="368" t="str">
        <f>IF('各会計、関係団体の財政状況及び健全化判断比率'!B35="","",'各会計、関係団体の財政状況及び健全化判断比率'!B35)</f>
        <v>下水道事業会計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18</v>
      </c>
      <c r="BX37" s="367"/>
      <c r="BY37" s="368" t="str">
        <f>IF('各会計、関係団体の財政状況及び健全化判断比率'!B71="","",'各会計、関係団体の財政状況及び健全化判断比率'!B71)</f>
        <v xml:space="preserve">淀川左岸水防事務組合  </v>
      </c>
      <c r="BZ37" s="368"/>
      <c r="CA37" s="368"/>
      <c r="CB37" s="368"/>
      <c r="CC37" s="368"/>
      <c r="CD37" s="368"/>
      <c r="CE37" s="368"/>
      <c r="CF37" s="368"/>
      <c r="CG37" s="368"/>
      <c r="CH37" s="368"/>
      <c r="CI37" s="368"/>
      <c r="CJ37" s="368"/>
      <c r="CK37" s="368"/>
      <c r="CL37" s="368"/>
      <c r="CM37" s="368"/>
      <c r="CN37" s="181"/>
      <c r="CO37" s="367">
        <f t="shared" si="3"/>
        <v>25</v>
      </c>
      <c r="CP37" s="367"/>
      <c r="CQ37" s="368" t="str">
        <f>IF('各会計、関係団体の財政状況及び健全化判断比率'!BS10="","",'各会計、関係団体の財政状況及び健全化判断比率'!BS10)</f>
        <v>（株）大阪メトロアドエラ</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f t="shared" si="0"/>
        <v>13</v>
      </c>
      <c r="AN38" s="367"/>
      <c r="AO38" s="368" t="str">
        <f>IF('各会計、関係団体の財政状況及び健全化判断比率'!B36="","",'各会計、関係団体の財政状況及び健全化判断比率'!B36)</f>
        <v>港営事業会計</v>
      </c>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19</v>
      </c>
      <c r="BX38" s="367"/>
      <c r="BY38" s="368" t="str">
        <f>IF('各会計、関係団体の財政状況及び健全化判断比率'!B72="","",'各会計、関係団体の財政状況及び健全化判断比率'!B72)</f>
        <v>淀川右岸水防事務組合</v>
      </c>
      <c r="BZ38" s="368"/>
      <c r="CA38" s="368"/>
      <c r="CB38" s="368"/>
      <c r="CC38" s="368"/>
      <c r="CD38" s="368"/>
      <c r="CE38" s="368"/>
      <c r="CF38" s="368"/>
      <c r="CG38" s="368"/>
      <c r="CH38" s="368"/>
      <c r="CI38" s="368"/>
      <c r="CJ38" s="368"/>
      <c r="CK38" s="368"/>
      <c r="CL38" s="368"/>
      <c r="CM38" s="368"/>
      <c r="CN38" s="181"/>
      <c r="CO38" s="367">
        <f t="shared" si="3"/>
        <v>26</v>
      </c>
      <c r="CP38" s="367"/>
      <c r="CQ38" s="368" t="str">
        <f>IF('各会計、関係団体の財政状況及び健全化判断比率'!BS11="","",'各会計、関係団体の財政状況及び健全化判断比率'!BS11)</f>
        <v>ＴＵＣＫＮＡＬ（株）</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20</v>
      </c>
      <c r="BX39" s="367"/>
      <c r="BY39" s="368" t="str">
        <f>IF('各会計、関係団体の財政状況及び健全化判断比率'!B73="","",'各会計、関係団体の財政状況及び健全化判断比率'!B73)</f>
        <v>大和川右岸水防事務組合</v>
      </c>
      <c r="BZ39" s="368"/>
      <c r="CA39" s="368"/>
      <c r="CB39" s="368"/>
      <c r="CC39" s="368"/>
      <c r="CD39" s="368"/>
      <c r="CE39" s="368"/>
      <c r="CF39" s="368"/>
      <c r="CG39" s="368"/>
      <c r="CH39" s="368"/>
      <c r="CI39" s="368"/>
      <c r="CJ39" s="368"/>
      <c r="CK39" s="368"/>
      <c r="CL39" s="368"/>
      <c r="CM39" s="368"/>
      <c r="CN39" s="181"/>
      <c r="CO39" s="367">
        <f t="shared" si="3"/>
        <v>27</v>
      </c>
      <c r="CP39" s="367"/>
      <c r="CQ39" s="368" t="str">
        <f>IF('各会計、関係団体の財政状況及び健全化判断比率'!BS12="","",'各会計、関係団体の財政状況及び健全化判断比率'!BS12)</f>
        <v>大阪メトロビジネスアソシエイト（株）</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21</v>
      </c>
      <c r="BX40" s="367"/>
      <c r="BY40" s="368" t="str">
        <f>IF('各会計、関係団体の財政状況及び健全化判断比率'!B74="","",'各会計、関係団体の財政状況及び健全化判断比率'!B74)</f>
        <v>大阪広域環境施設組合</v>
      </c>
      <c r="BZ40" s="368"/>
      <c r="CA40" s="368"/>
      <c r="CB40" s="368"/>
      <c r="CC40" s="368"/>
      <c r="CD40" s="368"/>
      <c r="CE40" s="368"/>
      <c r="CF40" s="368"/>
      <c r="CG40" s="368"/>
      <c r="CH40" s="368"/>
      <c r="CI40" s="368"/>
      <c r="CJ40" s="368"/>
      <c r="CK40" s="368"/>
      <c r="CL40" s="368"/>
      <c r="CM40" s="368"/>
      <c r="CN40" s="181"/>
      <c r="CO40" s="367">
        <f t="shared" si="3"/>
        <v>28</v>
      </c>
      <c r="CP40" s="367"/>
      <c r="CQ40" s="368" t="str">
        <f>IF('各会計、関係団体の財政状況及び健全化判断比率'!BS13="","",'各会計、関係団体の財政状況及び健全化判断比率'!BS13)</f>
        <v>大阪シティバス（株）</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29</v>
      </c>
      <c r="CP41" s="367"/>
      <c r="CQ41" s="368" t="str">
        <f>IF('各会計、関係団体の財政状況及び健全化判断比率'!BS14="","",'各会計、関係団体の財政状況及び健全化判断比率'!BS14)</f>
        <v>（公大）大阪</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30</v>
      </c>
      <c r="CP42" s="367"/>
      <c r="CQ42" s="368" t="str">
        <f>IF('各会計、関係団体の財政状況及び健全化判断比率'!BS15="","",'各会計、関係団体の財政状況及び健全化判断比率'!BS15)</f>
        <v>（地独）大阪市博物館機構</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f t="shared" si="3"/>
        <v>31</v>
      </c>
      <c r="CP43" s="367"/>
      <c r="CQ43" s="368" t="str">
        <f>IF('各会計、関係団体の財政状況及び健全化判断比率'!BS16="","",'各会計、関係団体の財政状況及び健全化判断比率'!BS16)</f>
        <v>（地独）大阪産業技術研究所</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bNhr0i2Y1hE7INFntL5rZ5NkarJhsOM8FynIYuwZ2tWm05fJsCWwDKtRJDK16LQVHchkaQQh0nduQfQR2xK72Q==" saltValue="AaVU09rqmqe3wtAlXiHF8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51" t="s">
        <v>576</v>
      </c>
      <c r="D34" s="1151"/>
      <c r="E34" s="1152"/>
      <c r="F34" s="32">
        <v>4.32</v>
      </c>
      <c r="G34" s="33">
        <v>4.67</v>
      </c>
      <c r="H34" s="33">
        <v>4.55</v>
      </c>
      <c r="I34" s="33">
        <v>4.4000000000000004</v>
      </c>
      <c r="J34" s="34">
        <v>4.4400000000000004</v>
      </c>
      <c r="K34" s="22"/>
      <c r="L34" s="22"/>
      <c r="M34" s="22"/>
      <c r="N34" s="22"/>
      <c r="O34" s="22"/>
      <c r="P34" s="22"/>
    </row>
    <row r="35" spans="1:16" ht="39" customHeight="1" x14ac:dyDescent="0.2">
      <c r="A35" s="22"/>
      <c r="B35" s="35"/>
      <c r="C35" s="1145" t="s">
        <v>577</v>
      </c>
      <c r="D35" s="1146"/>
      <c r="E35" s="1147"/>
      <c r="F35" s="36">
        <v>4.84</v>
      </c>
      <c r="G35" s="37">
        <v>4.51</v>
      </c>
      <c r="H35" s="37">
        <v>3.95</v>
      </c>
      <c r="I35" s="37">
        <v>3.33</v>
      </c>
      <c r="J35" s="38">
        <v>3.3</v>
      </c>
      <c r="K35" s="22"/>
      <c r="L35" s="22"/>
      <c r="M35" s="22"/>
      <c r="N35" s="22"/>
      <c r="O35" s="22"/>
      <c r="P35" s="22"/>
    </row>
    <row r="36" spans="1:16" ht="39" customHeight="1" x14ac:dyDescent="0.2">
      <c r="A36" s="22"/>
      <c r="B36" s="35"/>
      <c r="C36" s="1145" t="s">
        <v>578</v>
      </c>
      <c r="D36" s="1146"/>
      <c r="E36" s="1147"/>
      <c r="F36" s="36">
        <v>0.05</v>
      </c>
      <c r="G36" s="37">
        <v>0.31</v>
      </c>
      <c r="H36" s="37">
        <v>1.5</v>
      </c>
      <c r="I36" s="37">
        <v>3.42</v>
      </c>
      <c r="J36" s="38">
        <v>2.95</v>
      </c>
      <c r="K36" s="22"/>
      <c r="L36" s="22"/>
      <c r="M36" s="22"/>
      <c r="N36" s="22"/>
      <c r="O36" s="22"/>
      <c r="P36" s="22"/>
    </row>
    <row r="37" spans="1:16" ht="39" customHeight="1" x14ac:dyDescent="0.2">
      <c r="A37" s="22"/>
      <c r="B37" s="35"/>
      <c r="C37" s="1145" t="s">
        <v>579</v>
      </c>
      <c r="D37" s="1146"/>
      <c r="E37" s="1147"/>
      <c r="F37" s="36">
        <v>0.76</v>
      </c>
      <c r="G37" s="37">
        <v>0.97</v>
      </c>
      <c r="H37" s="37">
        <v>1.01</v>
      </c>
      <c r="I37" s="37">
        <v>1</v>
      </c>
      <c r="J37" s="38">
        <v>1.08</v>
      </c>
      <c r="K37" s="22"/>
      <c r="L37" s="22"/>
      <c r="M37" s="22"/>
      <c r="N37" s="22"/>
      <c r="O37" s="22"/>
      <c r="P37" s="22"/>
    </row>
    <row r="38" spans="1:16" ht="39" customHeight="1" x14ac:dyDescent="0.2">
      <c r="A38" s="22"/>
      <c r="B38" s="35"/>
      <c r="C38" s="1145" t="s">
        <v>580</v>
      </c>
      <c r="D38" s="1146"/>
      <c r="E38" s="1147"/>
      <c r="F38" s="36">
        <v>0.66</v>
      </c>
      <c r="G38" s="37">
        <v>0.69</v>
      </c>
      <c r="H38" s="37">
        <v>0.7</v>
      </c>
      <c r="I38" s="37">
        <v>0.7</v>
      </c>
      <c r="J38" s="38">
        <v>0.66</v>
      </c>
      <c r="K38" s="22"/>
      <c r="L38" s="22"/>
      <c r="M38" s="22"/>
      <c r="N38" s="22"/>
      <c r="O38" s="22"/>
      <c r="P38" s="22"/>
    </row>
    <row r="39" spans="1:16" ht="39" customHeight="1" x14ac:dyDescent="0.2">
      <c r="A39" s="22"/>
      <c r="B39" s="35"/>
      <c r="C39" s="1145" t="s">
        <v>581</v>
      </c>
      <c r="D39" s="1146"/>
      <c r="E39" s="1147"/>
      <c r="F39" s="36">
        <v>0.26</v>
      </c>
      <c r="G39" s="37">
        <v>0.19</v>
      </c>
      <c r="H39" s="37">
        <v>0.35</v>
      </c>
      <c r="I39" s="37">
        <v>0.26</v>
      </c>
      <c r="J39" s="38">
        <v>0.59</v>
      </c>
      <c r="K39" s="22"/>
      <c r="L39" s="22"/>
      <c r="M39" s="22"/>
      <c r="N39" s="22"/>
      <c r="O39" s="22"/>
      <c r="P39" s="22"/>
    </row>
    <row r="40" spans="1:16" ht="39" customHeight="1" x14ac:dyDescent="0.2">
      <c r="A40" s="22"/>
      <c r="B40" s="35"/>
      <c r="C40" s="1145" t="s">
        <v>582</v>
      </c>
      <c r="D40" s="1146"/>
      <c r="E40" s="1147"/>
      <c r="F40" s="36">
        <v>0.17</v>
      </c>
      <c r="G40" s="37">
        <v>0.17</v>
      </c>
      <c r="H40" s="37">
        <v>0.18</v>
      </c>
      <c r="I40" s="37">
        <v>0.18</v>
      </c>
      <c r="J40" s="38">
        <v>0.3</v>
      </c>
      <c r="K40" s="22"/>
      <c r="L40" s="22"/>
      <c r="M40" s="22"/>
      <c r="N40" s="22"/>
      <c r="O40" s="22"/>
      <c r="P40" s="22"/>
    </row>
    <row r="41" spans="1:16" ht="39" customHeight="1" x14ac:dyDescent="0.2">
      <c r="A41" s="22"/>
      <c r="B41" s="35"/>
      <c r="C41" s="1145" t="s">
        <v>583</v>
      </c>
      <c r="D41" s="1146"/>
      <c r="E41" s="1147"/>
      <c r="F41" s="36">
        <v>0.48</v>
      </c>
      <c r="G41" s="37">
        <v>0.34</v>
      </c>
      <c r="H41" s="37">
        <v>0.44</v>
      </c>
      <c r="I41" s="37">
        <v>0.13</v>
      </c>
      <c r="J41" s="38">
        <v>0.06</v>
      </c>
      <c r="K41" s="22"/>
      <c r="L41" s="22"/>
      <c r="M41" s="22"/>
      <c r="N41" s="22"/>
      <c r="O41" s="22"/>
      <c r="P41" s="22"/>
    </row>
    <row r="42" spans="1:16" ht="39" customHeight="1" x14ac:dyDescent="0.2">
      <c r="A42" s="22"/>
      <c r="B42" s="39"/>
      <c r="C42" s="1145" t="s">
        <v>584</v>
      </c>
      <c r="D42" s="1146"/>
      <c r="E42" s="1147"/>
      <c r="F42" s="36" t="s">
        <v>529</v>
      </c>
      <c r="G42" s="37" t="s">
        <v>529</v>
      </c>
      <c r="H42" s="37" t="s">
        <v>529</v>
      </c>
      <c r="I42" s="37" t="s">
        <v>529</v>
      </c>
      <c r="J42" s="38" t="s">
        <v>529</v>
      </c>
      <c r="K42" s="22"/>
      <c r="L42" s="22"/>
      <c r="M42" s="22"/>
      <c r="N42" s="22"/>
      <c r="O42" s="22"/>
      <c r="P42" s="22"/>
    </row>
    <row r="43" spans="1:16" ht="39" customHeight="1" thickBot="1" x14ac:dyDescent="0.25">
      <c r="A43" s="22"/>
      <c r="B43" s="40"/>
      <c r="C43" s="1148" t="s">
        <v>585</v>
      </c>
      <c r="D43" s="1149"/>
      <c r="E43" s="1150"/>
      <c r="F43" s="41">
        <v>0.01</v>
      </c>
      <c r="G43" s="42">
        <v>0.02</v>
      </c>
      <c r="H43" s="42">
        <v>0.01</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vv1lBvDgza2/sJAtdTezd+WRiY1/Y6AJ+d4DfEUPk9SzWHMGBKcHQ5xyRwHr0zJtRGvxS3BLH+eH3z+ouSo/QA==" saltValue="3J0cTn6YTIhMb31Xqj0E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3"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98356</v>
      </c>
      <c r="L45" s="60">
        <v>87690</v>
      </c>
      <c r="M45" s="60">
        <v>85236</v>
      </c>
      <c r="N45" s="60">
        <v>85463</v>
      </c>
      <c r="O45" s="61">
        <v>85586</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529</v>
      </c>
      <c r="L46" s="64" t="s">
        <v>529</v>
      </c>
      <c r="M46" s="64" t="s">
        <v>529</v>
      </c>
      <c r="N46" s="64" t="s">
        <v>529</v>
      </c>
      <c r="O46" s="65" t="s">
        <v>529</v>
      </c>
      <c r="P46" s="48"/>
      <c r="Q46" s="48"/>
      <c r="R46" s="48"/>
      <c r="S46" s="48"/>
      <c r="T46" s="48"/>
      <c r="U46" s="48"/>
    </row>
    <row r="47" spans="1:21" ht="30.75" customHeight="1" x14ac:dyDescent="0.2">
      <c r="A47" s="48"/>
      <c r="B47" s="1178"/>
      <c r="C47" s="1179"/>
      <c r="D47" s="62"/>
      <c r="E47" s="1155" t="s">
        <v>14</v>
      </c>
      <c r="F47" s="1155"/>
      <c r="G47" s="1155"/>
      <c r="H47" s="1155"/>
      <c r="I47" s="1155"/>
      <c r="J47" s="1156"/>
      <c r="K47" s="63">
        <v>90622</v>
      </c>
      <c r="L47" s="64">
        <v>85856</v>
      </c>
      <c r="M47" s="64">
        <v>78418</v>
      </c>
      <c r="N47" s="64">
        <v>73890</v>
      </c>
      <c r="O47" s="65">
        <v>68476</v>
      </c>
      <c r="P47" s="48"/>
      <c r="Q47" s="48"/>
      <c r="R47" s="48"/>
      <c r="S47" s="48"/>
      <c r="T47" s="48"/>
      <c r="U47" s="48"/>
    </row>
    <row r="48" spans="1:21" ht="30.75" customHeight="1" x14ac:dyDescent="0.2">
      <c r="A48" s="48"/>
      <c r="B48" s="1178"/>
      <c r="C48" s="1179"/>
      <c r="D48" s="62"/>
      <c r="E48" s="1155" t="s">
        <v>15</v>
      </c>
      <c r="F48" s="1155"/>
      <c r="G48" s="1155"/>
      <c r="H48" s="1155"/>
      <c r="I48" s="1155"/>
      <c r="J48" s="1156"/>
      <c r="K48" s="63">
        <v>24087</v>
      </c>
      <c r="L48" s="64">
        <v>20839</v>
      </c>
      <c r="M48" s="64">
        <v>20211</v>
      </c>
      <c r="N48" s="64">
        <v>19394</v>
      </c>
      <c r="O48" s="65">
        <v>18811</v>
      </c>
      <c r="P48" s="48"/>
      <c r="Q48" s="48"/>
      <c r="R48" s="48"/>
      <c r="S48" s="48"/>
      <c r="T48" s="48"/>
      <c r="U48" s="48"/>
    </row>
    <row r="49" spans="1:21" ht="30.75" customHeight="1" x14ac:dyDescent="0.2">
      <c r="A49" s="48"/>
      <c r="B49" s="1178"/>
      <c r="C49" s="1179"/>
      <c r="D49" s="62"/>
      <c r="E49" s="1155" t="s">
        <v>16</v>
      </c>
      <c r="F49" s="1155"/>
      <c r="G49" s="1155"/>
      <c r="H49" s="1155"/>
      <c r="I49" s="1155"/>
      <c r="J49" s="1156"/>
      <c r="K49" s="63">
        <v>944</v>
      </c>
      <c r="L49" s="64">
        <v>844</v>
      </c>
      <c r="M49" s="64">
        <v>644</v>
      </c>
      <c r="N49" s="64">
        <v>600</v>
      </c>
      <c r="O49" s="65">
        <v>359</v>
      </c>
      <c r="P49" s="48"/>
      <c r="Q49" s="48"/>
      <c r="R49" s="48"/>
      <c r="S49" s="48"/>
      <c r="T49" s="48"/>
      <c r="U49" s="48"/>
    </row>
    <row r="50" spans="1:21" ht="30.75" customHeight="1" x14ac:dyDescent="0.2">
      <c r="A50" s="48"/>
      <c r="B50" s="1178"/>
      <c r="C50" s="1179"/>
      <c r="D50" s="62"/>
      <c r="E50" s="1155" t="s">
        <v>17</v>
      </c>
      <c r="F50" s="1155"/>
      <c r="G50" s="1155"/>
      <c r="H50" s="1155"/>
      <c r="I50" s="1155"/>
      <c r="J50" s="1156"/>
      <c r="K50" s="63">
        <v>9777</v>
      </c>
      <c r="L50" s="64">
        <v>10345</v>
      </c>
      <c r="M50" s="64">
        <v>11126</v>
      </c>
      <c r="N50" s="64">
        <v>11259</v>
      </c>
      <c r="O50" s="65">
        <v>11286</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529</v>
      </c>
      <c r="L51" s="64" t="s">
        <v>529</v>
      </c>
      <c r="M51" s="64" t="s">
        <v>529</v>
      </c>
      <c r="N51" s="64" t="s">
        <v>529</v>
      </c>
      <c r="O51" s="65" t="s">
        <v>529</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192279</v>
      </c>
      <c r="L52" s="64">
        <v>188754</v>
      </c>
      <c r="M52" s="64">
        <v>181883</v>
      </c>
      <c r="N52" s="64">
        <v>179749</v>
      </c>
      <c r="O52" s="65">
        <v>178722</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31507</v>
      </c>
      <c r="L53" s="69">
        <v>16820</v>
      </c>
      <c r="M53" s="69">
        <v>13752</v>
      </c>
      <c r="N53" s="69">
        <v>10857</v>
      </c>
      <c r="O53" s="70">
        <v>5796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3">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2">
      <c r="B58" s="1161" t="s">
        <v>26</v>
      </c>
      <c r="C58" s="1162"/>
      <c r="D58" s="1167" t="s">
        <v>27</v>
      </c>
      <c r="E58" s="1168"/>
      <c r="F58" s="1168"/>
      <c r="G58" s="1168"/>
      <c r="H58" s="1168"/>
      <c r="I58" s="1168"/>
      <c r="J58" s="1169"/>
      <c r="K58" s="83">
        <v>4596</v>
      </c>
      <c r="L58" s="84">
        <v>3931</v>
      </c>
      <c r="M58" s="84">
        <v>4257</v>
      </c>
      <c r="N58" s="84">
        <v>1992</v>
      </c>
      <c r="O58" s="85">
        <v>3790</v>
      </c>
    </row>
    <row r="59" spans="1:21" ht="31.5" customHeight="1" x14ac:dyDescent="0.2">
      <c r="B59" s="1163"/>
      <c r="C59" s="1164"/>
      <c r="D59" s="1170" t="s">
        <v>28</v>
      </c>
      <c r="E59" s="1171"/>
      <c r="F59" s="1171"/>
      <c r="G59" s="1171"/>
      <c r="H59" s="1171"/>
      <c r="I59" s="1171"/>
      <c r="J59" s="1172"/>
      <c r="K59" s="86">
        <v>612799</v>
      </c>
      <c r="L59" s="87">
        <v>650352</v>
      </c>
      <c r="M59" s="87">
        <v>623985</v>
      </c>
      <c r="N59" s="87">
        <v>576027</v>
      </c>
      <c r="O59" s="88">
        <v>557468</v>
      </c>
    </row>
    <row r="60" spans="1:21" ht="31.5" customHeight="1" thickBot="1" x14ac:dyDescent="0.25">
      <c r="B60" s="1165"/>
      <c r="C60" s="1166"/>
      <c r="D60" s="1173" t="s">
        <v>29</v>
      </c>
      <c r="E60" s="1174"/>
      <c r="F60" s="1174"/>
      <c r="G60" s="1174"/>
      <c r="H60" s="1174"/>
      <c r="I60" s="1174"/>
      <c r="J60" s="1175"/>
      <c r="K60" s="89">
        <v>462062</v>
      </c>
      <c r="L60" s="90">
        <v>459322</v>
      </c>
      <c r="M60" s="90">
        <v>441810</v>
      </c>
      <c r="N60" s="90">
        <v>425206</v>
      </c>
      <c r="O60" s="91">
        <v>429613</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xFkRmBZjQuwjLNOQQgDstvjh/N5lVBWHQU/UEqnHHrtKBIuTyKEmPaKuRm9EIaRjTRByXpASb6tw6jmU7cKDA==" saltValue="oYw+L1UWuFyVkqDoIlajB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4"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570</v>
      </c>
      <c r="J40" s="103" t="s">
        <v>571</v>
      </c>
      <c r="K40" s="103" t="s">
        <v>572</v>
      </c>
      <c r="L40" s="103" t="s">
        <v>573</v>
      </c>
      <c r="M40" s="104" t="s">
        <v>574</v>
      </c>
    </row>
    <row r="41" spans="2:13" ht="27.75" customHeight="1" x14ac:dyDescent="0.2">
      <c r="B41" s="1196" t="s">
        <v>32</v>
      </c>
      <c r="C41" s="1197"/>
      <c r="D41" s="105"/>
      <c r="E41" s="1198" t="s">
        <v>33</v>
      </c>
      <c r="F41" s="1198"/>
      <c r="G41" s="1198"/>
      <c r="H41" s="1199"/>
      <c r="I41" s="355">
        <v>2785361</v>
      </c>
      <c r="J41" s="356">
        <v>2625777</v>
      </c>
      <c r="K41" s="356">
        <v>2454823</v>
      </c>
      <c r="L41" s="356">
        <v>2360740</v>
      </c>
      <c r="M41" s="357">
        <v>2235121</v>
      </c>
    </row>
    <row r="42" spans="2:13" ht="27.75" customHeight="1" x14ac:dyDescent="0.2">
      <c r="B42" s="1186"/>
      <c r="C42" s="1187"/>
      <c r="D42" s="106"/>
      <c r="E42" s="1190" t="s">
        <v>34</v>
      </c>
      <c r="F42" s="1190"/>
      <c r="G42" s="1190"/>
      <c r="H42" s="1191"/>
      <c r="I42" s="358">
        <v>99424</v>
      </c>
      <c r="J42" s="359">
        <v>88277</v>
      </c>
      <c r="K42" s="359">
        <v>77408</v>
      </c>
      <c r="L42" s="359">
        <v>66268</v>
      </c>
      <c r="M42" s="360">
        <v>55728</v>
      </c>
    </row>
    <row r="43" spans="2:13" ht="27.75" customHeight="1" x14ac:dyDescent="0.2">
      <c r="B43" s="1186"/>
      <c r="C43" s="1187"/>
      <c r="D43" s="106"/>
      <c r="E43" s="1190" t="s">
        <v>35</v>
      </c>
      <c r="F43" s="1190"/>
      <c r="G43" s="1190"/>
      <c r="H43" s="1191"/>
      <c r="I43" s="358">
        <v>308783</v>
      </c>
      <c r="J43" s="359">
        <v>289885</v>
      </c>
      <c r="K43" s="359">
        <v>282245</v>
      </c>
      <c r="L43" s="359">
        <v>280491</v>
      </c>
      <c r="M43" s="360">
        <v>284093</v>
      </c>
    </row>
    <row r="44" spans="2:13" ht="27.75" customHeight="1" x14ac:dyDescent="0.2">
      <c r="B44" s="1186"/>
      <c r="C44" s="1187"/>
      <c r="D44" s="106"/>
      <c r="E44" s="1190" t="s">
        <v>36</v>
      </c>
      <c r="F44" s="1190"/>
      <c r="G44" s="1190"/>
      <c r="H44" s="1191"/>
      <c r="I44" s="358">
        <v>8849</v>
      </c>
      <c r="J44" s="359">
        <v>8091</v>
      </c>
      <c r="K44" s="359">
        <v>8515</v>
      </c>
      <c r="L44" s="359">
        <v>7959</v>
      </c>
      <c r="M44" s="360">
        <v>8330</v>
      </c>
    </row>
    <row r="45" spans="2:13" ht="27.75" customHeight="1" x14ac:dyDescent="0.2">
      <c r="B45" s="1186"/>
      <c r="C45" s="1187"/>
      <c r="D45" s="106"/>
      <c r="E45" s="1190" t="s">
        <v>37</v>
      </c>
      <c r="F45" s="1190"/>
      <c r="G45" s="1190"/>
      <c r="H45" s="1191"/>
      <c r="I45" s="358">
        <v>239730</v>
      </c>
      <c r="J45" s="359">
        <v>234245</v>
      </c>
      <c r="K45" s="359">
        <v>229242</v>
      </c>
      <c r="L45" s="359">
        <v>216730</v>
      </c>
      <c r="M45" s="360">
        <v>216488</v>
      </c>
    </row>
    <row r="46" spans="2:13" ht="27.75" customHeight="1" x14ac:dyDescent="0.2">
      <c r="B46" s="1186"/>
      <c r="C46" s="1187"/>
      <c r="D46" s="107"/>
      <c r="E46" s="1190" t="s">
        <v>38</v>
      </c>
      <c r="F46" s="1190"/>
      <c r="G46" s="1190"/>
      <c r="H46" s="1191"/>
      <c r="I46" s="358">
        <v>29793</v>
      </c>
      <c r="J46" s="359">
        <v>27323</v>
      </c>
      <c r="K46" s="359">
        <v>25578</v>
      </c>
      <c r="L46" s="359">
        <v>23832</v>
      </c>
      <c r="M46" s="360">
        <v>22085</v>
      </c>
    </row>
    <row r="47" spans="2:13" ht="27.75" customHeight="1" x14ac:dyDescent="0.2">
      <c r="B47" s="1186"/>
      <c r="C47" s="1187"/>
      <c r="D47" s="108"/>
      <c r="E47" s="1200" t="s">
        <v>39</v>
      </c>
      <c r="F47" s="1201"/>
      <c r="G47" s="1201"/>
      <c r="H47" s="1202"/>
      <c r="I47" s="358" t="s">
        <v>529</v>
      </c>
      <c r="J47" s="359" t="s">
        <v>529</v>
      </c>
      <c r="K47" s="359" t="s">
        <v>529</v>
      </c>
      <c r="L47" s="359" t="s">
        <v>529</v>
      </c>
      <c r="M47" s="360" t="s">
        <v>529</v>
      </c>
    </row>
    <row r="48" spans="2:13" ht="27.75" customHeight="1" x14ac:dyDescent="0.2">
      <c r="B48" s="1186"/>
      <c r="C48" s="1187"/>
      <c r="D48" s="106"/>
      <c r="E48" s="1190" t="s">
        <v>40</v>
      </c>
      <c r="F48" s="1190"/>
      <c r="G48" s="1190"/>
      <c r="H48" s="1191"/>
      <c r="I48" s="358" t="s">
        <v>529</v>
      </c>
      <c r="J48" s="359" t="s">
        <v>529</v>
      </c>
      <c r="K48" s="359" t="s">
        <v>529</v>
      </c>
      <c r="L48" s="359" t="s">
        <v>529</v>
      </c>
      <c r="M48" s="360" t="s">
        <v>529</v>
      </c>
    </row>
    <row r="49" spans="2:13" ht="27.75" customHeight="1" x14ac:dyDescent="0.2">
      <c r="B49" s="1188"/>
      <c r="C49" s="1189"/>
      <c r="D49" s="106"/>
      <c r="E49" s="1190" t="s">
        <v>41</v>
      </c>
      <c r="F49" s="1190"/>
      <c r="G49" s="1190"/>
      <c r="H49" s="1191"/>
      <c r="I49" s="358" t="s">
        <v>529</v>
      </c>
      <c r="J49" s="359" t="s">
        <v>529</v>
      </c>
      <c r="K49" s="359" t="s">
        <v>529</v>
      </c>
      <c r="L49" s="359" t="s">
        <v>529</v>
      </c>
      <c r="M49" s="360" t="s">
        <v>529</v>
      </c>
    </row>
    <row r="50" spans="2:13" ht="27.75" customHeight="1" x14ac:dyDescent="0.2">
      <c r="B50" s="1184" t="s">
        <v>42</v>
      </c>
      <c r="C50" s="1185"/>
      <c r="D50" s="109"/>
      <c r="E50" s="1190" t="s">
        <v>43</v>
      </c>
      <c r="F50" s="1190"/>
      <c r="G50" s="1190"/>
      <c r="H50" s="1191"/>
      <c r="I50" s="358">
        <v>967903</v>
      </c>
      <c r="J50" s="359">
        <v>966191</v>
      </c>
      <c r="K50" s="359">
        <v>897658</v>
      </c>
      <c r="L50" s="359">
        <v>908767</v>
      </c>
      <c r="M50" s="360">
        <v>932391</v>
      </c>
    </row>
    <row r="51" spans="2:13" ht="27.75" customHeight="1" x14ac:dyDescent="0.2">
      <c r="B51" s="1186"/>
      <c r="C51" s="1187"/>
      <c r="D51" s="106"/>
      <c r="E51" s="1190" t="s">
        <v>44</v>
      </c>
      <c r="F51" s="1190"/>
      <c r="G51" s="1190"/>
      <c r="H51" s="1191"/>
      <c r="I51" s="358">
        <v>775725</v>
      </c>
      <c r="J51" s="359">
        <v>761513</v>
      </c>
      <c r="K51" s="359">
        <v>786137</v>
      </c>
      <c r="L51" s="359">
        <v>819578</v>
      </c>
      <c r="M51" s="360">
        <v>855139</v>
      </c>
    </row>
    <row r="52" spans="2:13" ht="27.75" customHeight="1" x14ac:dyDescent="0.2">
      <c r="B52" s="1188"/>
      <c r="C52" s="1189"/>
      <c r="D52" s="106"/>
      <c r="E52" s="1190" t="s">
        <v>45</v>
      </c>
      <c r="F52" s="1190"/>
      <c r="G52" s="1190"/>
      <c r="H52" s="1191"/>
      <c r="I52" s="358">
        <v>1383105</v>
      </c>
      <c r="J52" s="359">
        <v>1370027</v>
      </c>
      <c r="K52" s="359">
        <v>1353105</v>
      </c>
      <c r="L52" s="359">
        <v>1365738</v>
      </c>
      <c r="M52" s="360">
        <v>1342444</v>
      </c>
    </row>
    <row r="53" spans="2:13" ht="27.75" customHeight="1" thickBot="1" x14ac:dyDescent="0.25">
      <c r="B53" s="1192" t="s">
        <v>46</v>
      </c>
      <c r="C53" s="1193"/>
      <c r="D53" s="110"/>
      <c r="E53" s="1194" t="s">
        <v>47</v>
      </c>
      <c r="F53" s="1194"/>
      <c r="G53" s="1194"/>
      <c r="H53" s="1195"/>
      <c r="I53" s="361">
        <v>345207</v>
      </c>
      <c r="J53" s="362">
        <v>175868</v>
      </c>
      <c r="K53" s="362">
        <v>40910</v>
      </c>
      <c r="L53" s="362">
        <v>-138063</v>
      </c>
      <c r="M53" s="363">
        <v>-308129</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jqinOHUlFi/T4JXpdkYLd7zs0gVPUOLMXuZRrhjy63taIJ9vwiO0mrNs3OSTRxkti15wHJC3wlF5u6T+R3xN1g==" saltValue="Ir1iPNoP2RO4PnFRjJtX9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572</v>
      </c>
      <c r="G54" s="119" t="s">
        <v>573</v>
      </c>
      <c r="H54" s="120" t="s">
        <v>574</v>
      </c>
    </row>
    <row r="55" spans="2:8" ht="52.5" customHeight="1" x14ac:dyDescent="0.2">
      <c r="B55" s="121"/>
      <c r="C55" s="1211" t="s">
        <v>50</v>
      </c>
      <c r="D55" s="1211"/>
      <c r="E55" s="1212"/>
      <c r="F55" s="122">
        <v>166382</v>
      </c>
      <c r="G55" s="122">
        <v>212731</v>
      </c>
      <c r="H55" s="123">
        <v>245229</v>
      </c>
    </row>
    <row r="56" spans="2:8" ht="52.5" customHeight="1" x14ac:dyDescent="0.2">
      <c r="B56" s="124"/>
      <c r="C56" s="1213" t="s">
        <v>51</v>
      </c>
      <c r="D56" s="1213"/>
      <c r="E56" s="1214"/>
      <c r="F56" s="125" t="s">
        <v>529</v>
      </c>
      <c r="G56" s="125" t="s">
        <v>529</v>
      </c>
      <c r="H56" s="126" t="s">
        <v>529</v>
      </c>
    </row>
    <row r="57" spans="2:8" ht="53.25" customHeight="1" x14ac:dyDescent="0.2">
      <c r="B57" s="124"/>
      <c r="C57" s="1215" t="s">
        <v>52</v>
      </c>
      <c r="D57" s="1215"/>
      <c r="E57" s="1216"/>
      <c r="F57" s="127">
        <v>64905</v>
      </c>
      <c r="G57" s="127">
        <v>64328</v>
      </c>
      <c r="H57" s="128">
        <v>64460</v>
      </c>
    </row>
    <row r="58" spans="2:8" ht="45.75" customHeight="1" x14ac:dyDescent="0.2">
      <c r="B58" s="129"/>
      <c r="C58" s="1203" t="s">
        <v>592</v>
      </c>
      <c r="D58" s="1204"/>
      <c r="E58" s="1205"/>
      <c r="F58" s="130">
        <v>22649</v>
      </c>
      <c r="G58" s="130">
        <v>22554</v>
      </c>
      <c r="H58" s="131">
        <v>22574</v>
      </c>
    </row>
    <row r="59" spans="2:8" ht="45.75" customHeight="1" x14ac:dyDescent="0.2">
      <c r="B59" s="129"/>
      <c r="C59" s="1203" t="s">
        <v>593</v>
      </c>
      <c r="D59" s="1204"/>
      <c r="E59" s="1205"/>
      <c r="F59" s="130">
        <v>19393</v>
      </c>
      <c r="G59" s="130">
        <v>19394</v>
      </c>
      <c r="H59" s="131">
        <v>19375</v>
      </c>
    </row>
    <row r="60" spans="2:8" ht="45.75" customHeight="1" x14ac:dyDescent="0.2">
      <c r="B60" s="129"/>
      <c r="C60" s="1203" t="s">
        <v>594</v>
      </c>
      <c r="D60" s="1204"/>
      <c r="E60" s="1205"/>
      <c r="F60" s="130">
        <v>8960</v>
      </c>
      <c r="G60" s="130">
        <v>8525</v>
      </c>
      <c r="H60" s="131">
        <v>8030</v>
      </c>
    </row>
    <row r="61" spans="2:8" ht="45.75" customHeight="1" x14ac:dyDescent="0.2">
      <c r="B61" s="129"/>
      <c r="C61" s="1203" t="s">
        <v>595</v>
      </c>
      <c r="D61" s="1204"/>
      <c r="E61" s="1205"/>
      <c r="F61" s="130">
        <v>2462</v>
      </c>
      <c r="G61" s="130">
        <v>2267</v>
      </c>
      <c r="H61" s="131">
        <v>2211</v>
      </c>
    </row>
    <row r="62" spans="2:8" ht="45.75" customHeight="1" thickBot="1" x14ac:dyDescent="0.25">
      <c r="B62" s="132"/>
      <c r="C62" s="1206" t="s">
        <v>596</v>
      </c>
      <c r="D62" s="1207"/>
      <c r="E62" s="1208"/>
      <c r="F62" s="133">
        <v>1536</v>
      </c>
      <c r="G62" s="133">
        <v>1520</v>
      </c>
      <c r="H62" s="134">
        <v>1531</v>
      </c>
    </row>
    <row r="63" spans="2:8" ht="52.5" customHeight="1" thickBot="1" x14ac:dyDescent="0.25">
      <c r="B63" s="135"/>
      <c r="C63" s="1209" t="s">
        <v>53</v>
      </c>
      <c r="D63" s="1209"/>
      <c r="E63" s="1210"/>
      <c r="F63" s="136">
        <v>231287</v>
      </c>
      <c r="G63" s="136">
        <v>277058</v>
      </c>
      <c r="H63" s="137">
        <v>309689</v>
      </c>
    </row>
    <row r="64" spans="2:8" ht="13" x14ac:dyDescent="0.2"/>
  </sheetData>
  <sheetProtection algorithmName="SHA-512" hashValue="422sU2dy5+eHoAIP8AnbLaTo21RkKsVRN7r5i95ESBA9RoeRhcK7FwgDCWbccxAoXuGnajtKgepU8If/zUgOmA==" saltValue="C/jHlnxSK8ELLRRy56nN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567</v>
      </c>
      <c r="G2" s="151"/>
      <c r="H2" s="152"/>
    </row>
    <row r="3" spans="1:8" x14ac:dyDescent="0.2">
      <c r="A3" s="148" t="s">
        <v>560</v>
      </c>
      <c r="B3" s="153"/>
      <c r="C3" s="154"/>
      <c r="D3" s="155">
        <v>44777</v>
      </c>
      <c r="E3" s="156"/>
      <c r="F3" s="157">
        <v>54945</v>
      </c>
      <c r="G3" s="158"/>
      <c r="H3" s="159"/>
    </row>
    <row r="4" spans="1:8" x14ac:dyDescent="0.2">
      <c r="A4" s="160"/>
      <c r="B4" s="161"/>
      <c r="C4" s="162"/>
      <c r="D4" s="163">
        <v>19036</v>
      </c>
      <c r="E4" s="164"/>
      <c r="F4" s="165">
        <v>29293</v>
      </c>
      <c r="G4" s="166"/>
      <c r="H4" s="167"/>
    </row>
    <row r="5" spans="1:8" x14ac:dyDescent="0.2">
      <c r="A5" s="148" t="s">
        <v>562</v>
      </c>
      <c r="B5" s="153"/>
      <c r="C5" s="154"/>
      <c r="D5" s="155">
        <v>57260</v>
      </c>
      <c r="E5" s="156"/>
      <c r="F5" s="157">
        <v>57132</v>
      </c>
      <c r="G5" s="158"/>
      <c r="H5" s="159"/>
    </row>
    <row r="6" spans="1:8" x14ac:dyDescent="0.2">
      <c r="A6" s="160"/>
      <c r="B6" s="161"/>
      <c r="C6" s="162"/>
      <c r="D6" s="163">
        <v>23912</v>
      </c>
      <c r="E6" s="164"/>
      <c r="F6" s="165">
        <v>30126</v>
      </c>
      <c r="G6" s="166"/>
      <c r="H6" s="167"/>
    </row>
    <row r="7" spans="1:8" x14ac:dyDescent="0.2">
      <c r="A7" s="148" t="s">
        <v>563</v>
      </c>
      <c r="B7" s="153"/>
      <c r="C7" s="154"/>
      <c r="D7" s="155">
        <v>64777</v>
      </c>
      <c r="E7" s="156"/>
      <c r="F7" s="157">
        <v>58766</v>
      </c>
      <c r="G7" s="158"/>
      <c r="H7" s="159"/>
    </row>
    <row r="8" spans="1:8" x14ac:dyDescent="0.2">
      <c r="A8" s="160"/>
      <c r="B8" s="161"/>
      <c r="C8" s="162"/>
      <c r="D8" s="163">
        <v>27485</v>
      </c>
      <c r="E8" s="164"/>
      <c r="F8" s="165">
        <v>29363</v>
      </c>
      <c r="G8" s="166"/>
      <c r="H8" s="167"/>
    </row>
    <row r="9" spans="1:8" x14ac:dyDescent="0.2">
      <c r="A9" s="148" t="s">
        <v>564</v>
      </c>
      <c r="B9" s="153"/>
      <c r="C9" s="154"/>
      <c r="D9" s="155">
        <v>78083</v>
      </c>
      <c r="E9" s="156"/>
      <c r="F9" s="157">
        <v>62482</v>
      </c>
      <c r="G9" s="158"/>
      <c r="H9" s="159"/>
    </row>
    <row r="10" spans="1:8" x14ac:dyDescent="0.2">
      <c r="A10" s="160"/>
      <c r="B10" s="161"/>
      <c r="C10" s="162"/>
      <c r="D10" s="163">
        <v>33997</v>
      </c>
      <c r="E10" s="164"/>
      <c r="F10" s="165">
        <v>34626</v>
      </c>
      <c r="G10" s="166"/>
      <c r="H10" s="167"/>
    </row>
    <row r="11" spans="1:8" x14ac:dyDescent="0.2">
      <c r="A11" s="148" t="s">
        <v>565</v>
      </c>
      <c r="B11" s="153"/>
      <c r="C11" s="154"/>
      <c r="D11" s="155">
        <v>77868</v>
      </c>
      <c r="E11" s="156"/>
      <c r="F11" s="157">
        <v>59288</v>
      </c>
      <c r="G11" s="158"/>
      <c r="H11" s="159"/>
    </row>
    <row r="12" spans="1:8" x14ac:dyDescent="0.2">
      <c r="A12" s="160"/>
      <c r="B12" s="161"/>
      <c r="C12" s="168"/>
      <c r="D12" s="163">
        <v>35175</v>
      </c>
      <c r="E12" s="164"/>
      <c r="F12" s="165">
        <v>32670</v>
      </c>
      <c r="G12" s="166"/>
      <c r="H12" s="167"/>
    </row>
    <row r="13" spans="1:8" x14ac:dyDescent="0.2">
      <c r="A13" s="148"/>
      <c r="B13" s="153"/>
      <c r="C13" s="169"/>
      <c r="D13" s="170">
        <v>64553</v>
      </c>
      <c r="E13" s="171"/>
      <c r="F13" s="172">
        <v>58523</v>
      </c>
      <c r="G13" s="173"/>
      <c r="H13" s="159"/>
    </row>
    <row r="14" spans="1:8" x14ac:dyDescent="0.2">
      <c r="A14" s="160"/>
      <c r="B14" s="161"/>
      <c r="C14" s="162"/>
      <c r="D14" s="163">
        <v>27921</v>
      </c>
      <c r="E14" s="164"/>
      <c r="F14" s="165">
        <v>31216</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0.05</v>
      </c>
      <c r="C19" s="174">
        <f>ROUND(VALUE(SUBSTITUTE(実質収支比率等に係る経年分析!G$48,"▲","-")),2)</f>
        <v>0.31</v>
      </c>
      <c r="D19" s="174">
        <f>ROUND(VALUE(SUBSTITUTE(実質収支比率等に係る経年分析!H$48,"▲","-")),2)</f>
        <v>1.51</v>
      </c>
      <c r="E19" s="174">
        <f>ROUND(VALUE(SUBSTITUTE(実質収支比率等に係る経年分析!I$48,"▲","-")),2)</f>
        <v>3.42</v>
      </c>
      <c r="F19" s="174">
        <f>ROUND(VALUE(SUBSTITUTE(実質収支比率等に係る経年分析!J$48,"▲","-")),2)</f>
        <v>2.96</v>
      </c>
    </row>
    <row r="20" spans="1:11" x14ac:dyDescent="0.2">
      <c r="A20" s="174" t="s">
        <v>57</v>
      </c>
      <c r="B20" s="174">
        <f>ROUND(VALUE(SUBSTITUTE(実質収支比率等に係る経年分析!F$47,"▲","-")),2)</f>
        <v>18.829999999999998</v>
      </c>
      <c r="C20" s="174">
        <f>ROUND(VALUE(SUBSTITUTE(実質収支比率等に係る経年分析!G$47,"▲","-")),2)</f>
        <v>18.97</v>
      </c>
      <c r="D20" s="174">
        <f>ROUND(VALUE(SUBSTITUTE(実質収支比率等に係る経年分析!H$47,"▲","-")),2)</f>
        <v>19.239999999999998</v>
      </c>
      <c r="E20" s="174">
        <f>ROUND(VALUE(SUBSTITUTE(実質収支比率等に係る経年分析!I$47,"▲","-")),2)</f>
        <v>23.65</v>
      </c>
      <c r="F20" s="174">
        <f>ROUND(VALUE(SUBSTITUTE(実質収支比率等に係る経年分析!J$47,"▲","-")),2)</f>
        <v>28.12</v>
      </c>
    </row>
    <row r="21" spans="1:11" x14ac:dyDescent="0.2">
      <c r="A21" s="174" t="s">
        <v>58</v>
      </c>
      <c r="B21" s="174">
        <f>IF(ISNUMBER(VALUE(SUBSTITUTE(実質収支比率等に係る経年分析!F$49,"▲","-"))),ROUND(VALUE(SUBSTITUTE(実質収支比率等に係る経年分析!F$49,"▲","-")),2),NA())</f>
        <v>-0.3</v>
      </c>
      <c r="C21" s="174">
        <f>IF(ISNUMBER(VALUE(SUBSTITUTE(実質収支比率等に係る経年分析!G$49,"▲","-"))),ROUND(VALUE(SUBSTITUTE(実質収支比率等に係る経年分析!G$49,"▲","-")),2),NA())</f>
        <v>0.4</v>
      </c>
      <c r="D21" s="174">
        <f>IF(ISNUMBER(VALUE(SUBSTITUTE(実質収支比率等に係る経年分析!H$49,"▲","-"))),ROUND(VALUE(SUBSTITUTE(実質収支比率等に係る経年分析!H$49,"▲","-")),2),NA())</f>
        <v>1.75</v>
      </c>
      <c r="E21" s="174">
        <f>IF(ISNUMBER(VALUE(SUBSTITUTE(実質収支比率等に係る経年分析!I$49,"▲","-"))),ROUND(VALUE(SUBSTITUTE(実質収支比率等に係る経年分析!I$49,"▲","-")),2),NA())</f>
        <v>7.13</v>
      </c>
      <c r="F21" s="174">
        <f>IF(ISNUMBER(VALUE(SUBSTITUTE(実質収支比率等に係る経年分析!J$49,"▲","-"))),ROUND(VALUE(SUBSTITUTE(実質収支比率等に係る経年分析!J$49,"▲","-")),2),NA())</f>
        <v>3.11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介護保険事業会計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0.48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0.34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0.44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2">
      <c r="A30" s="175" t="str">
        <f>IF(連結実質赤字比率に係る赤字・黒字の構成分析!C$40="",NA(),連結実質赤字比率に係る赤字・黒字の構成分析!C$40)</f>
        <v>後期高齢者医療事業会計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0.17</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v>
      </c>
    </row>
    <row r="31" spans="1:11" x14ac:dyDescent="0.2">
      <c r="A31" s="175" t="str">
        <f>IF(連結実質赤字比率に係る赤字・黒字の構成分析!C$39="",NA(),連結実質赤字比率に係る赤字・黒字の構成分析!C$39)</f>
        <v>国民健康保険事業会計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0.59</v>
      </c>
    </row>
    <row r="32" spans="1:11" x14ac:dyDescent="0.2">
      <c r="A32" s="175" t="str">
        <f>IF(連結実質赤字比率に係る赤字・黒字の構成分析!C$38="",NA(),連結実質赤字比率に係る赤字・黒字の構成分析!C$38)</f>
        <v>工業用水道事業会計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0.66</v>
      </c>
    </row>
    <row r="33" spans="1:16" x14ac:dyDescent="0.2">
      <c r="A33" s="175" t="str">
        <f>IF(連結実質赤字比率に係る赤字・黒字の構成分析!C$37="",NA(),連結実質赤字比率に係る赤字・黒字の構成分析!C$37)</f>
        <v>中央卸売市場事業会計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1.08</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3.42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2.95</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4.84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4.51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3.95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3.33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3.3</v>
      </c>
    </row>
    <row r="36" spans="1:16" x14ac:dyDescent="0.2">
      <c r="A36" s="175" t="str">
        <f>IF(連結実質赤字比率に係る赤字・黒字の構成分析!C$34="",NA(),連結実質赤字比率に係る赤字・黒字の構成分析!C$34)</f>
        <v>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4.32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4.67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4.55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4.4000000000000004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4.4400000000000004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192279</v>
      </c>
      <c r="E42" s="176"/>
      <c r="F42" s="176"/>
      <c r="G42" s="176">
        <f>'実質公債費比率（分子）の構造'!L$52</f>
        <v>188754</v>
      </c>
      <c r="H42" s="176"/>
      <c r="I42" s="176"/>
      <c r="J42" s="176">
        <f>'実質公債費比率（分子）の構造'!M$52</f>
        <v>181883</v>
      </c>
      <c r="K42" s="176"/>
      <c r="L42" s="176"/>
      <c r="M42" s="176">
        <f>'実質公債費比率（分子）の構造'!N$52</f>
        <v>179749</v>
      </c>
      <c r="N42" s="176"/>
      <c r="O42" s="176"/>
      <c r="P42" s="176">
        <f>'実質公債費比率（分子）の構造'!O$52</f>
        <v>178722</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9777</v>
      </c>
      <c r="C44" s="176"/>
      <c r="D44" s="176"/>
      <c r="E44" s="176">
        <f>'実質公債費比率（分子）の構造'!L$50</f>
        <v>10345</v>
      </c>
      <c r="F44" s="176"/>
      <c r="G44" s="176"/>
      <c r="H44" s="176">
        <f>'実質公債費比率（分子）の構造'!M$50</f>
        <v>11126</v>
      </c>
      <c r="I44" s="176"/>
      <c r="J44" s="176"/>
      <c r="K44" s="176">
        <f>'実質公債費比率（分子）の構造'!N$50</f>
        <v>11259</v>
      </c>
      <c r="L44" s="176"/>
      <c r="M44" s="176"/>
      <c r="N44" s="176">
        <f>'実質公債費比率（分子）の構造'!O$50</f>
        <v>11286</v>
      </c>
      <c r="O44" s="176"/>
      <c r="P44" s="176"/>
    </row>
    <row r="45" spans="1:16" x14ac:dyDescent="0.2">
      <c r="A45" s="176" t="s">
        <v>68</v>
      </c>
      <c r="B45" s="176">
        <f>'実質公債費比率（分子）の構造'!K$49</f>
        <v>944</v>
      </c>
      <c r="C45" s="176"/>
      <c r="D45" s="176"/>
      <c r="E45" s="176">
        <f>'実質公債費比率（分子）の構造'!L$49</f>
        <v>844</v>
      </c>
      <c r="F45" s="176"/>
      <c r="G45" s="176"/>
      <c r="H45" s="176">
        <f>'実質公債費比率（分子）の構造'!M$49</f>
        <v>644</v>
      </c>
      <c r="I45" s="176"/>
      <c r="J45" s="176"/>
      <c r="K45" s="176">
        <f>'実質公債費比率（分子）の構造'!N$49</f>
        <v>600</v>
      </c>
      <c r="L45" s="176"/>
      <c r="M45" s="176"/>
      <c r="N45" s="176">
        <f>'実質公債費比率（分子）の構造'!O$49</f>
        <v>359</v>
      </c>
      <c r="O45" s="176"/>
      <c r="P45" s="176"/>
    </row>
    <row r="46" spans="1:16" x14ac:dyDescent="0.2">
      <c r="A46" s="176" t="s">
        <v>69</v>
      </c>
      <c r="B46" s="176">
        <f>'実質公債費比率（分子）の構造'!K$48</f>
        <v>24087</v>
      </c>
      <c r="C46" s="176"/>
      <c r="D46" s="176"/>
      <c r="E46" s="176">
        <f>'実質公債費比率（分子）の構造'!L$48</f>
        <v>20839</v>
      </c>
      <c r="F46" s="176"/>
      <c r="G46" s="176"/>
      <c r="H46" s="176">
        <f>'実質公債費比率（分子）の構造'!M$48</f>
        <v>20211</v>
      </c>
      <c r="I46" s="176"/>
      <c r="J46" s="176"/>
      <c r="K46" s="176">
        <f>'実質公債費比率（分子）の構造'!N$48</f>
        <v>19394</v>
      </c>
      <c r="L46" s="176"/>
      <c r="M46" s="176"/>
      <c r="N46" s="176">
        <f>'実質公債費比率（分子）の構造'!O$48</f>
        <v>18811</v>
      </c>
      <c r="O46" s="176"/>
      <c r="P46" s="176"/>
    </row>
    <row r="47" spans="1:16" x14ac:dyDescent="0.2">
      <c r="A47" s="176" t="s">
        <v>70</v>
      </c>
      <c r="B47" s="176">
        <f>'実質公債費比率（分子）の構造'!K$47</f>
        <v>90622</v>
      </c>
      <c r="C47" s="176"/>
      <c r="D47" s="176"/>
      <c r="E47" s="176">
        <f>'実質公債費比率（分子）の構造'!L$47</f>
        <v>85856</v>
      </c>
      <c r="F47" s="176"/>
      <c r="G47" s="176"/>
      <c r="H47" s="176">
        <f>'実質公債費比率（分子）の構造'!M$47</f>
        <v>78418</v>
      </c>
      <c r="I47" s="176"/>
      <c r="J47" s="176"/>
      <c r="K47" s="176">
        <f>'実質公債費比率（分子）の構造'!N$47</f>
        <v>73890</v>
      </c>
      <c r="L47" s="176"/>
      <c r="M47" s="176"/>
      <c r="N47" s="176">
        <f>'実質公債費比率（分子）の構造'!O$47</f>
        <v>68476</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98356</v>
      </c>
      <c r="C49" s="176"/>
      <c r="D49" s="176"/>
      <c r="E49" s="176">
        <f>'実質公債費比率（分子）の構造'!L$45</f>
        <v>87690</v>
      </c>
      <c r="F49" s="176"/>
      <c r="G49" s="176"/>
      <c r="H49" s="176">
        <f>'実質公債費比率（分子）の構造'!M$45</f>
        <v>85236</v>
      </c>
      <c r="I49" s="176"/>
      <c r="J49" s="176"/>
      <c r="K49" s="176">
        <f>'実質公債費比率（分子）の構造'!N$45</f>
        <v>85463</v>
      </c>
      <c r="L49" s="176"/>
      <c r="M49" s="176"/>
      <c r="N49" s="176">
        <f>'実質公債費比率（分子）の構造'!O$45</f>
        <v>85586</v>
      </c>
      <c r="O49" s="176"/>
      <c r="P49" s="176"/>
    </row>
    <row r="50" spans="1:16" x14ac:dyDescent="0.2">
      <c r="A50" s="176" t="s">
        <v>73</v>
      </c>
      <c r="B50" s="176" t="e">
        <f>NA()</f>
        <v>#N/A</v>
      </c>
      <c r="C50" s="176">
        <f>IF(ISNUMBER('実質公債費比率（分子）の構造'!K$53),'実質公債費比率（分子）の構造'!K$53,NA())</f>
        <v>31507</v>
      </c>
      <c r="D50" s="176" t="e">
        <f>NA()</f>
        <v>#N/A</v>
      </c>
      <c r="E50" s="176" t="e">
        <f>NA()</f>
        <v>#N/A</v>
      </c>
      <c r="F50" s="176">
        <f>IF(ISNUMBER('実質公債費比率（分子）の構造'!L$53),'実質公債費比率（分子）の構造'!L$53,NA())</f>
        <v>16820</v>
      </c>
      <c r="G50" s="176" t="e">
        <f>NA()</f>
        <v>#N/A</v>
      </c>
      <c r="H50" s="176" t="e">
        <f>NA()</f>
        <v>#N/A</v>
      </c>
      <c r="I50" s="176">
        <f>IF(ISNUMBER('実質公債費比率（分子）の構造'!M$53),'実質公債費比率（分子）の構造'!M$53,NA())</f>
        <v>13752</v>
      </c>
      <c r="J50" s="176" t="e">
        <f>NA()</f>
        <v>#N/A</v>
      </c>
      <c r="K50" s="176" t="e">
        <f>NA()</f>
        <v>#N/A</v>
      </c>
      <c r="L50" s="176">
        <f>IF(ISNUMBER('実質公債費比率（分子）の構造'!N$53),'実質公債費比率（分子）の構造'!N$53,NA())</f>
        <v>10857</v>
      </c>
      <c r="M50" s="176" t="e">
        <f>NA()</f>
        <v>#N/A</v>
      </c>
      <c r="N50" s="176" t="e">
        <f>NA()</f>
        <v>#N/A</v>
      </c>
      <c r="O50" s="176">
        <f>IF(ISNUMBER('実質公債費比率（分子）の構造'!O$53),'実質公債費比率（分子）の構造'!O$53,NA())</f>
        <v>5796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1383105</v>
      </c>
      <c r="E56" s="175"/>
      <c r="F56" s="175"/>
      <c r="G56" s="175">
        <f>'将来負担比率（分子）の構造'!J$52</f>
        <v>1370027</v>
      </c>
      <c r="H56" s="175"/>
      <c r="I56" s="175"/>
      <c r="J56" s="175">
        <f>'将来負担比率（分子）の構造'!K$52</f>
        <v>1353105</v>
      </c>
      <c r="K56" s="175"/>
      <c r="L56" s="175"/>
      <c r="M56" s="175">
        <f>'将来負担比率（分子）の構造'!L$52</f>
        <v>1365738</v>
      </c>
      <c r="N56" s="175"/>
      <c r="O56" s="175"/>
      <c r="P56" s="175">
        <f>'将来負担比率（分子）の構造'!M$52</f>
        <v>1342444</v>
      </c>
    </row>
    <row r="57" spans="1:16" x14ac:dyDescent="0.2">
      <c r="A57" s="175" t="s">
        <v>44</v>
      </c>
      <c r="B57" s="175"/>
      <c r="C57" s="175"/>
      <c r="D57" s="175">
        <f>'将来負担比率（分子）の構造'!I$51</f>
        <v>775725</v>
      </c>
      <c r="E57" s="175"/>
      <c r="F57" s="175"/>
      <c r="G57" s="175">
        <f>'将来負担比率（分子）の構造'!J$51</f>
        <v>761513</v>
      </c>
      <c r="H57" s="175"/>
      <c r="I57" s="175"/>
      <c r="J57" s="175">
        <f>'将来負担比率（分子）の構造'!K$51</f>
        <v>786137</v>
      </c>
      <c r="K57" s="175"/>
      <c r="L57" s="175"/>
      <c r="M57" s="175">
        <f>'将来負担比率（分子）の構造'!L$51</f>
        <v>819578</v>
      </c>
      <c r="N57" s="175"/>
      <c r="O57" s="175"/>
      <c r="P57" s="175">
        <f>'将来負担比率（分子）の構造'!M$51</f>
        <v>855139</v>
      </c>
    </row>
    <row r="58" spans="1:16" x14ac:dyDescent="0.2">
      <c r="A58" s="175" t="s">
        <v>43</v>
      </c>
      <c r="B58" s="175"/>
      <c r="C58" s="175"/>
      <c r="D58" s="175">
        <f>'将来負担比率（分子）の構造'!I$50</f>
        <v>967903</v>
      </c>
      <c r="E58" s="175"/>
      <c r="F58" s="175"/>
      <c r="G58" s="175">
        <f>'将来負担比率（分子）の構造'!J$50</f>
        <v>966191</v>
      </c>
      <c r="H58" s="175"/>
      <c r="I58" s="175"/>
      <c r="J58" s="175">
        <f>'将来負担比率（分子）の構造'!K$50</f>
        <v>897658</v>
      </c>
      <c r="K58" s="175"/>
      <c r="L58" s="175"/>
      <c r="M58" s="175">
        <f>'将来負担比率（分子）の構造'!L$50</f>
        <v>908767</v>
      </c>
      <c r="N58" s="175"/>
      <c r="O58" s="175"/>
      <c r="P58" s="175">
        <f>'将来負担比率（分子）の構造'!M$50</f>
        <v>932391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29793</v>
      </c>
      <c r="C61" s="175"/>
      <c r="D61" s="175"/>
      <c r="E61" s="175">
        <f>'将来負担比率（分子）の構造'!J$46</f>
        <v>27323</v>
      </c>
      <c r="F61" s="175"/>
      <c r="G61" s="175"/>
      <c r="H61" s="175">
        <f>'将来負担比率（分子）の構造'!K$46</f>
        <v>25578</v>
      </c>
      <c r="I61" s="175"/>
      <c r="J61" s="175"/>
      <c r="K61" s="175">
        <f>'将来負担比率（分子）の構造'!L$46</f>
        <v>23832</v>
      </c>
      <c r="L61" s="175"/>
      <c r="M61" s="175"/>
      <c r="N61" s="175">
        <f>'将来負担比率（分子）の構造'!M$46</f>
        <v>22085</v>
      </c>
      <c r="O61" s="175"/>
      <c r="P61" s="175"/>
    </row>
    <row r="62" spans="1:16" x14ac:dyDescent="0.2">
      <c r="A62" s="175" t="s">
        <v>37</v>
      </c>
      <c r="B62" s="175">
        <f>'将来負担比率（分子）の構造'!I$45</f>
        <v>239730</v>
      </c>
      <c r="C62" s="175"/>
      <c r="D62" s="175"/>
      <c r="E62" s="175">
        <f>'将来負担比率（分子）の構造'!J$45</f>
        <v>234245</v>
      </c>
      <c r="F62" s="175"/>
      <c r="G62" s="175"/>
      <c r="H62" s="175">
        <f>'将来負担比率（分子）の構造'!K$45</f>
        <v>229242</v>
      </c>
      <c r="I62" s="175"/>
      <c r="J62" s="175"/>
      <c r="K62" s="175">
        <f>'将来負担比率（分子）の構造'!L$45</f>
        <v>216730</v>
      </c>
      <c r="L62" s="175"/>
      <c r="M62" s="175"/>
      <c r="N62" s="175">
        <f>'将来負担比率（分子）の構造'!M$45</f>
        <v>216488</v>
      </c>
      <c r="O62" s="175"/>
      <c r="P62" s="175"/>
    </row>
    <row r="63" spans="1:16" x14ac:dyDescent="0.2">
      <c r="A63" s="175" t="s">
        <v>36</v>
      </c>
      <c r="B63" s="175">
        <f>'将来負担比率（分子）の構造'!I$44</f>
        <v>8849</v>
      </c>
      <c r="C63" s="175"/>
      <c r="D63" s="175"/>
      <c r="E63" s="175">
        <f>'将来負担比率（分子）の構造'!J$44</f>
        <v>8091</v>
      </c>
      <c r="F63" s="175"/>
      <c r="G63" s="175"/>
      <c r="H63" s="175">
        <f>'将来負担比率（分子）の構造'!K$44</f>
        <v>8515</v>
      </c>
      <c r="I63" s="175"/>
      <c r="J63" s="175"/>
      <c r="K63" s="175">
        <f>'将来負担比率（分子）の構造'!L$44</f>
        <v>7959</v>
      </c>
      <c r="L63" s="175"/>
      <c r="M63" s="175"/>
      <c r="N63" s="175">
        <f>'将来負担比率（分子）の構造'!M$44</f>
        <v>8330</v>
      </c>
      <c r="O63" s="175"/>
      <c r="P63" s="175"/>
    </row>
    <row r="64" spans="1:16" x14ac:dyDescent="0.2">
      <c r="A64" s="175" t="s">
        <v>35</v>
      </c>
      <c r="B64" s="175">
        <f>'将来負担比率（分子）の構造'!I$43</f>
        <v>308783</v>
      </c>
      <c r="C64" s="175"/>
      <c r="D64" s="175"/>
      <c r="E64" s="175">
        <f>'将来負担比率（分子）の構造'!J$43</f>
        <v>289885</v>
      </c>
      <c r="F64" s="175"/>
      <c r="G64" s="175"/>
      <c r="H64" s="175">
        <f>'将来負担比率（分子）の構造'!K$43</f>
        <v>282245</v>
      </c>
      <c r="I64" s="175"/>
      <c r="J64" s="175"/>
      <c r="K64" s="175">
        <f>'将来負担比率（分子）の構造'!L$43</f>
        <v>280491</v>
      </c>
      <c r="L64" s="175"/>
      <c r="M64" s="175"/>
      <c r="N64" s="175">
        <f>'将来負担比率（分子）の構造'!M$43</f>
        <v>284093</v>
      </c>
      <c r="O64" s="175"/>
      <c r="P64" s="175"/>
    </row>
    <row r="65" spans="1:16" x14ac:dyDescent="0.2">
      <c r="A65" s="175" t="s">
        <v>34</v>
      </c>
      <c r="B65" s="175">
        <f>'将来負担比率（分子）の構造'!I$42</f>
        <v>99424</v>
      </c>
      <c r="C65" s="175"/>
      <c r="D65" s="175"/>
      <c r="E65" s="175">
        <f>'将来負担比率（分子）の構造'!J$42</f>
        <v>88277</v>
      </c>
      <c r="F65" s="175"/>
      <c r="G65" s="175"/>
      <c r="H65" s="175">
        <f>'将来負担比率（分子）の構造'!K$42</f>
        <v>77408</v>
      </c>
      <c r="I65" s="175"/>
      <c r="J65" s="175"/>
      <c r="K65" s="175">
        <f>'将来負担比率（分子）の構造'!L$42</f>
        <v>66268</v>
      </c>
      <c r="L65" s="175"/>
      <c r="M65" s="175"/>
      <c r="N65" s="175">
        <f>'将来負担比率（分子）の構造'!M$42</f>
        <v>55728</v>
      </c>
      <c r="O65" s="175"/>
      <c r="P65" s="175"/>
    </row>
    <row r="66" spans="1:16" x14ac:dyDescent="0.2">
      <c r="A66" s="175" t="s">
        <v>33</v>
      </c>
      <c r="B66" s="175">
        <f>'将来負担比率（分子）の構造'!I$41</f>
        <v>2785361</v>
      </c>
      <c r="C66" s="175"/>
      <c r="D66" s="175"/>
      <c r="E66" s="175">
        <f>'将来負担比率（分子）の構造'!J$41</f>
        <v>2625777</v>
      </c>
      <c r="F66" s="175"/>
      <c r="G66" s="175"/>
      <c r="H66" s="175">
        <f>'将来負担比率（分子）の構造'!K$41</f>
        <v>2454823</v>
      </c>
      <c r="I66" s="175"/>
      <c r="J66" s="175"/>
      <c r="K66" s="175">
        <f>'将来負担比率（分子）の構造'!L$41</f>
        <v>2360740</v>
      </c>
      <c r="L66" s="175"/>
      <c r="M66" s="175"/>
      <c r="N66" s="175">
        <f>'将来負担比率（分子）の構造'!M$41</f>
        <v>2235121</v>
      </c>
      <c r="O66" s="175"/>
      <c r="P66" s="175"/>
    </row>
    <row r="67" spans="1:16" x14ac:dyDescent="0.2">
      <c r="A67" s="175" t="s">
        <v>77</v>
      </c>
      <c r="B67" s="175" t="e">
        <f>NA()</f>
        <v>#N/A</v>
      </c>
      <c r="C67" s="175">
        <f>IF(ISNUMBER('将来負担比率（分子）の構造'!I$53), IF('将来負担比率（分子）の構造'!I$53 &lt; 0, 0, '将来負担比率（分子）の構造'!I$53), NA())</f>
        <v>345207</v>
      </c>
      <c r="D67" s="175" t="e">
        <f>NA()</f>
        <v>#N/A</v>
      </c>
      <c r="E67" s="175" t="e">
        <f>NA()</f>
        <v>#N/A</v>
      </c>
      <c r="F67" s="175">
        <f>IF(ISNUMBER('将来負担比率（分子）の構造'!J$53), IF('将来負担比率（分子）の構造'!J$53 &lt; 0, 0, '将来負担比率（分子）の構造'!J$53), NA())</f>
        <v>175868</v>
      </c>
      <c r="G67" s="175" t="e">
        <f>NA()</f>
        <v>#N/A</v>
      </c>
      <c r="H67" s="175" t="e">
        <f>NA()</f>
        <v>#N/A</v>
      </c>
      <c r="I67" s="175">
        <f>IF(ISNUMBER('将来負担比率（分子）の構造'!K$53), IF('将来負担比率（分子）の構造'!K$53 &lt; 0, 0, '将来負担比率（分子）の構造'!K$53), NA())</f>
        <v>40910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166382</v>
      </c>
      <c r="C72" s="179">
        <f>基金残高に係る経年分析!G55</f>
        <v>212731</v>
      </c>
      <c r="D72" s="179">
        <f>基金残高に係る経年分析!H55</f>
        <v>245229</v>
      </c>
    </row>
    <row r="73" spans="1:16" x14ac:dyDescent="0.2">
      <c r="A73" s="178" t="s">
        <v>80</v>
      </c>
      <c r="B73" s="179" t="str">
        <f>基金残高に係る経年分析!F56</f>
        <v>-</v>
      </c>
      <c r="C73" s="179" t="str">
        <f>基金残高に係る経年分析!G56</f>
        <v>-</v>
      </c>
      <c r="D73" s="179" t="str">
        <f>基金残高に係る経年分析!H56</f>
        <v>-</v>
      </c>
    </row>
    <row r="74" spans="1:16" x14ac:dyDescent="0.2">
      <c r="A74" s="178" t="s">
        <v>81</v>
      </c>
      <c r="B74" s="179">
        <f>基金残高に係る経年分析!F57</f>
        <v>64905</v>
      </c>
      <c r="C74" s="179">
        <f>基金残高に係る経年分析!G57</f>
        <v>64328</v>
      </c>
      <c r="D74" s="179">
        <f>基金残高に係る経年分析!H57</f>
        <v>64460</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3"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231</v>
      </c>
      <c r="C5" s="680"/>
      <c r="D5" s="680"/>
      <c r="E5" s="680"/>
      <c r="F5" s="680"/>
      <c r="G5" s="680"/>
      <c r="H5" s="680"/>
      <c r="I5" s="680"/>
      <c r="J5" s="680"/>
      <c r="K5" s="680"/>
      <c r="L5" s="680"/>
      <c r="M5" s="680"/>
      <c r="N5" s="680"/>
      <c r="O5" s="680"/>
      <c r="P5" s="680"/>
      <c r="Q5" s="681"/>
      <c r="R5" s="676">
        <v>785945580</v>
      </c>
      <c r="S5" s="677"/>
      <c r="T5" s="677"/>
      <c r="U5" s="677"/>
      <c r="V5" s="677"/>
      <c r="W5" s="677"/>
      <c r="X5" s="677"/>
      <c r="Y5" s="702"/>
      <c r="Z5" s="715">
        <v>40.5</v>
      </c>
      <c r="AA5" s="715"/>
      <c r="AB5" s="715"/>
      <c r="AC5" s="715"/>
      <c r="AD5" s="716">
        <v>722829788</v>
      </c>
      <c r="AE5" s="716"/>
      <c r="AF5" s="716"/>
      <c r="AG5" s="716"/>
      <c r="AH5" s="716"/>
      <c r="AI5" s="716"/>
      <c r="AJ5" s="716"/>
      <c r="AK5" s="716"/>
      <c r="AL5" s="703">
        <v>79.3</v>
      </c>
      <c r="AM5" s="685"/>
      <c r="AN5" s="685"/>
      <c r="AO5" s="704"/>
      <c r="AP5" s="679" t="s">
        <v>232</v>
      </c>
      <c r="AQ5" s="680"/>
      <c r="AR5" s="680"/>
      <c r="AS5" s="680"/>
      <c r="AT5" s="680"/>
      <c r="AU5" s="680"/>
      <c r="AV5" s="680"/>
      <c r="AW5" s="680"/>
      <c r="AX5" s="680"/>
      <c r="AY5" s="680"/>
      <c r="AZ5" s="680"/>
      <c r="BA5" s="680"/>
      <c r="BB5" s="680"/>
      <c r="BC5" s="680"/>
      <c r="BD5" s="680"/>
      <c r="BE5" s="680"/>
      <c r="BF5" s="681"/>
      <c r="BG5" s="621">
        <v>693910716</v>
      </c>
      <c r="BH5" s="622"/>
      <c r="BI5" s="622"/>
      <c r="BJ5" s="622"/>
      <c r="BK5" s="622"/>
      <c r="BL5" s="622"/>
      <c r="BM5" s="622"/>
      <c r="BN5" s="623"/>
      <c r="BO5" s="659">
        <v>88.3</v>
      </c>
      <c r="BP5" s="659"/>
      <c r="BQ5" s="659"/>
      <c r="BR5" s="659"/>
      <c r="BS5" s="660">
        <v>23784945</v>
      </c>
      <c r="BT5" s="660"/>
      <c r="BU5" s="660"/>
      <c r="BV5" s="660"/>
      <c r="BW5" s="660"/>
      <c r="BX5" s="660"/>
      <c r="BY5" s="660"/>
      <c r="BZ5" s="660"/>
      <c r="CA5" s="660"/>
      <c r="CB5" s="700"/>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2">
      <c r="B6" s="618" t="s">
        <v>236</v>
      </c>
      <c r="C6" s="619"/>
      <c r="D6" s="619"/>
      <c r="E6" s="619"/>
      <c r="F6" s="619"/>
      <c r="G6" s="619"/>
      <c r="H6" s="619"/>
      <c r="I6" s="619"/>
      <c r="J6" s="619"/>
      <c r="K6" s="619"/>
      <c r="L6" s="619"/>
      <c r="M6" s="619"/>
      <c r="N6" s="619"/>
      <c r="O6" s="619"/>
      <c r="P6" s="619"/>
      <c r="Q6" s="620"/>
      <c r="R6" s="621">
        <v>6160073</v>
      </c>
      <c r="S6" s="622"/>
      <c r="T6" s="622"/>
      <c r="U6" s="622"/>
      <c r="V6" s="622"/>
      <c r="W6" s="622"/>
      <c r="X6" s="622"/>
      <c r="Y6" s="623"/>
      <c r="Z6" s="659">
        <v>0.3</v>
      </c>
      <c r="AA6" s="659"/>
      <c r="AB6" s="659"/>
      <c r="AC6" s="659"/>
      <c r="AD6" s="660">
        <v>6160073</v>
      </c>
      <c r="AE6" s="660"/>
      <c r="AF6" s="660"/>
      <c r="AG6" s="660"/>
      <c r="AH6" s="660"/>
      <c r="AI6" s="660"/>
      <c r="AJ6" s="660"/>
      <c r="AK6" s="660"/>
      <c r="AL6" s="624">
        <v>0.7</v>
      </c>
      <c r="AM6" s="625"/>
      <c r="AN6" s="625"/>
      <c r="AO6" s="661"/>
      <c r="AP6" s="618" t="s">
        <v>237</v>
      </c>
      <c r="AQ6" s="619"/>
      <c r="AR6" s="619"/>
      <c r="AS6" s="619"/>
      <c r="AT6" s="619"/>
      <c r="AU6" s="619"/>
      <c r="AV6" s="619"/>
      <c r="AW6" s="619"/>
      <c r="AX6" s="619"/>
      <c r="AY6" s="619"/>
      <c r="AZ6" s="619"/>
      <c r="BA6" s="619"/>
      <c r="BB6" s="619"/>
      <c r="BC6" s="619"/>
      <c r="BD6" s="619"/>
      <c r="BE6" s="619"/>
      <c r="BF6" s="620"/>
      <c r="BG6" s="621">
        <v>693910716</v>
      </c>
      <c r="BH6" s="622"/>
      <c r="BI6" s="622"/>
      <c r="BJ6" s="622"/>
      <c r="BK6" s="622"/>
      <c r="BL6" s="622"/>
      <c r="BM6" s="622"/>
      <c r="BN6" s="623"/>
      <c r="BO6" s="659">
        <v>88.3</v>
      </c>
      <c r="BP6" s="659"/>
      <c r="BQ6" s="659"/>
      <c r="BR6" s="659"/>
      <c r="BS6" s="660">
        <v>23784945</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2189618</v>
      </c>
      <c r="CS6" s="622"/>
      <c r="CT6" s="622"/>
      <c r="CU6" s="622"/>
      <c r="CV6" s="622"/>
      <c r="CW6" s="622"/>
      <c r="CX6" s="622"/>
      <c r="CY6" s="623"/>
      <c r="CZ6" s="703">
        <v>0.1</v>
      </c>
      <c r="DA6" s="685"/>
      <c r="DB6" s="685"/>
      <c r="DC6" s="705"/>
      <c r="DD6" s="627" t="s">
        <v>132</v>
      </c>
      <c r="DE6" s="622"/>
      <c r="DF6" s="622"/>
      <c r="DG6" s="622"/>
      <c r="DH6" s="622"/>
      <c r="DI6" s="622"/>
      <c r="DJ6" s="622"/>
      <c r="DK6" s="622"/>
      <c r="DL6" s="622"/>
      <c r="DM6" s="622"/>
      <c r="DN6" s="622"/>
      <c r="DO6" s="622"/>
      <c r="DP6" s="623"/>
      <c r="DQ6" s="627">
        <v>2187450</v>
      </c>
      <c r="DR6" s="622"/>
      <c r="DS6" s="622"/>
      <c r="DT6" s="622"/>
      <c r="DU6" s="622"/>
      <c r="DV6" s="622"/>
      <c r="DW6" s="622"/>
      <c r="DX6" s="622"/>
      <c r="DY6" s="622"/>
      <c r="DZ6" s="622"/>
      <c r="EA6" s="622"/>
      <c r="EB6" s="622"/>
      <c r="EC6" s="658"/>
    </row>
    <row r="7" spans="2:143" ht="11.25" customHeight="1" x14ac:dyDescent="0.2">
      <c r="B7" s="618" t="s">
        <v>239</v>
      </c>
      <c r="C7" s="619"/>
      <c r="D7" s="619"/>
      <c r="E7" s="619"/>
      <c r="F7" s="619"/>
      <c r="G7" s="619"/>
      <c r="H7" s="619"/>
      <c r="I7" s="619"/>
      <c r="J7" s="619"/>
      <c r="K7" s="619"/>
      <c r="L7" s="619"/>
      <c r="M7" s="619"/>
      <c r="N7" s="619"/>
      <c r="O7" s="619"/>
      <c r="P7" s="619"/>
      <c r="Q7" s="620"/>
      <c r="R7" s="621">
        <v>403654</v>
      </c>
      <c r="S7" s="622"/>
      <c r="T7" s="622"/>
      <c r="U7" s="622"/>
      <c r="V7" s="622"/>
      <c r="W7" s="622"/>
      <c r="X7" s="622"/>
      <c r="Y7" s="623"/>
      <c r="Z7" s="659">
        <v>0</v>
      </c>
      <c r="AA7" s="659"/>
      <c r="AB7" s="659"/>
      <c r="AC7" s="659"/>
      <c r="AD7" s="660">
        <v>403654</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348930977</v>
      </c>
      <c r="BH7" s="622"/>
      <c r="BI7" s="622"/>
      <c r="BJ7" s="622"/>
      <c r="BK7" s="622"/>
      <c r="BL7" s="622"/>
      <c r="BM7" s="622"/>
      <c r="BN7" s="623"/>
      <c r="BO7" s="659">
        <v>44.4</v>
      </c>
      <c r="BP7" s="659"/>
      <c r="BQ7" s="659"/>
      <c r="BR7" s="659"/>
      <c r="BS7" s="660">
        <v>23784945</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122865567</v>
      </c>
      <c r="CS7" s="622"/>
      <c r="CT7" s="622"/>
      <c r="CU7" s="622"/>
      <c r="CV7" s="622"/>
      <c r="CW7" s="622"/>
      <c r="CX7" s="622"/>
      <c r="CY7" s="623"/>
      <c r="CZ7" s="659">
        <v>6.4</v>
      </c>
      <c r="DA7" s="659"/>
      <c r="DB7" s="659"/>
      <c r="DC7" s="659"/>
      <c r="DD7" s="627">
        <v>3410353</v>
      </c>
      <c r="DE7" s="622"/>
      <c r="DF7" s="622"/>
      <c r="DG7" s="622"/>
      <c r="DH7" s="622"/>
      <c r="DI7" s="622"/>
      <c r="DJ7" s="622"/>
      <c r="DK7" s="622"/>
      <c r="DL7" s="622"/>
      <c r="DM7" s="622"/>
      <c r="DN7" s="622"/>
      <c r="DO7" s="622"/>
      <c r="DP7" s="623"/>
      <c r="DQ7" s="627">
        <v>102234723</v>
      </c>
      <c r="DR7" s="622"/>
      <c r="DS7" s="622"/>
      <c r="DT7" s="622"/>
      <c r="DU7" s="622"/>
      <c r="DV7" s="622"/>
      <c r="DW7" s="622"/>
      <c r="DX7" s="622"/>
      <c r="DY7" s="622"/>
      <c r="DZ7" s="622"/>
      <c r="EA7" s="622"/>
      <c r="EB7" s="622"/>
      <c r="EC7" s="658"/>
    </row>
    <row r="8" spans="2:143" ht="11.25" customHeight="1" x14ac:dyDescent="0.2">
      <c r="B8" s="618" t="s">
        <v>242</v>
      </c>
      <c r="C8" s="619"/>
      <c r="D8" s="619"/>
      <c r="E8" s="619"/>
      <c r="F8" s="619"/>
      <c r="G8" s="619"/>
      <c r="H8" s="619"/>
      <c r="I8" s="619"/>
      <c r="J8" s="619"/>
      <c r="K8" s="619"/>
      <c r="L8" s="619"/>
      <c r="M8" s="619"/>
      <c r="N8" s="619"/>
      <c r="O8" s="619"/>
      <c r="P8" s="619"/>
      <c r="Q8" s="620"/>
      <c r="R8" s="621">
        <v>3379074</v>
      </c>
      <c r="S8" s="622"/>
      <c r="T8" s="622"/>
      <c r="U8" s="622"/>
      <c r="V8" s="622"/>
      <c r="W8" s="622"/>
      <c r="X8" s="622"/>
      <c r="Y8" s="623"/>
      <c r="Z8" s="659">
        <v>0.2</v>
      </c>
      <c r="AA8" s="659"/>
      <c r="AB8" s="659"/>
      <c r="AC8" s="659"/>
      <c r="AD8" s="660">
        <v>3379074</v>
      </c>
      <c r="AE8" s="660"/>
      <c r="AF8" s="660"/>
      <c r="AG8" s="660"/>
      <c r="AH8" s="660"/>
      <c r="AI8" s="660"/>
      <c r="AJ8" s="660"/>
      <c r="AK8" s="660"/>
      <c r="AL8" s="624">
        <v>0.4</v>
      </c>
      <c r="AM8" s="625"/>
      <c r="AN8" s="625"/>
      <c r="AO8" s="661"/>
      <c r="AP8" s="618" t="s">
        <v>243</v>
      </c>
      <c r="AQ8" s="619"/>
      <c r="AR8" s="619"/>
      <c r="AS8" s="619"/>
      <c r="AT8" s="619"/>
      <c r="AU8" s="619"/>
      <c r="AV8" s="619"/>
      <c r="AW8" s="619"/>
      <c r="AX8" s="619"/>
      <c r="AY8" s="619"/>
      <c r="AZ8" s="619"/>
      <c r="BA8" s="619"/>
      <c r="BB8" s="619"/>
      <c r="BC8" s="619"/>
      <c r="BD8" s="619"/>
      <c r="BE8" s="619"/>
      <c r="BF8" s="620"/>
      <c r="BG8" s="621">
        <v>4743122</v>
      </c>
      <c r="BH8" s="622"/>
      <c r="BI8" s="622"/>
      <c r="BJ8" s="622"/>
      <c r="BK8" s="622"/>
      <c r="BL8" s="622"/>
      <c r="BM8" s="622"/>
      <c r="BN8" s="623"/>
      <c r="BO8" s="659">
        <v>0.6</v>
      </c>
      <c r="BP8" s="659"/>
      <c r="BQ8" s="659"/>
      <c r="BR8" s="659"/>
      <c r="BS8" s="660" t="s">
        <v>132</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841600219</v>
      </c>
      <c r="CS8" s="622"/>
      <c r="CT8" s="622"/>
      <c r="CU8" s="622"/>
      <c r="CV8" s="622"/>
      <c r="CW8" s="622"/>
      <c r="CX8" s="622"/>
      <c r="CY8" s="623"/>
      <c r="CZ8" s="659">
        <v>44.1</v>
      </c>
      <c r="DA8" s="659"/>
      <c r="DB8" s="659"/>
      <c r="DC8" s="659"/>
      <c r="DD8" s="627">
        <v>7035670</v>
      </c>
      <c r="DE8" s="622"/>
      <c r="DF8" s="622"/>
      <c r="DG8" s="622"/>
      <c r="DH8" s="622"/>
      <c r="DI8" s="622"/>
      <c r="DJ8" s="622"/>
      <c r="DK8" s="622"/>
      <c r="DL8" s="622"/>
      <c r="DM8" s="622"/>
      <c r="DN8" s="622"/>
      <c r="DO8" s="622"/>
      <c r="DP8" s="623"/>
      <c r="DQ8" s="627">
        <v>323590494</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2425703</v>
      </c>
      <c r="S9" s="622"/>
      <c r="T9" s="622"/>
      <c r="U9" s="622"/>
      <c r="V9" s="622"/>
      <c r="W9" s="622"/>
      <c r="X9" s="622"/>
      <c r="Y9" s="623"/>
      <c r="Z9" s="659">
        <v>0.1</v>
      </c>
      <c r="AA9" s="659"/>
      <c r="AB9" s="659"/>
      <c r="AC9" s="659"/>
      <c r="AD9" s="660">
        <v>2425703</v>
      </c>
      <c r="AE9" s="660"/>
      <c r="AF9" s="660"/>
      <c r="AG9" s="660"/>
      <c r="AH9" s="660"/>
      <c r="AI9" s="660"/>
      <c r="AJ9" s="660"/>
      <c r="AK9" s="660"/>
      <c r="AL9" s="624">
        <v>0.3</v>
      </c>
      <c r="AM9" s="625"/>
      <c r="AN9" s="625"/>
      <c r="AO9" s="661"/>
      <c r="AP9" s="618" t="s">
        <v>246</v>
      </c>
      <c r="AQ9" s="619"/>
      <c r="AR9" s="619"/>
      <c r="AS9" s="619"/>
      <c r="AT9" s="619"/>
      <c r="AU9" s="619"/>
      <c r="AV9" s="619"/>
      <c r="AW9" s="619"/>
      <c r="AX9" s="619"/>
      <c r="AY9" s="619"/>
      <c r="AZ9" s="619"/>
      <c r="BA9" s="619"/>
      <c r="BB9" s="619"/>
      <c r="BC9" s="619"/>
      <c r="BD9" s="619"/>
      <c r="BE9" s="619"/>
      <c r="BF9" s="620"/>
      <c r="BG9" s="621">
        <v>228690906</v>
      </c>
      <c r="BH9" s="622"/>
      <c r="BI9" s="622"/>
      <c r="BJ9" s="622"/>
      <c r="BK9" s="622"/>
      <c r="BL9" s="622"/>
      <c r="BM9" s="622"/>
      <c r="BN9" s="623"/>
      <c r="BO9" s="659">
        <v>29.1</v>
      </c>
      <c r="BP9" s="659"/>
      <c r="BQ9" s="659"/>
      <c r="BR9" s="659"/>
      <c r="BS9" s="660" t="s">
        <v>132</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149501453</v>
      </c>
      <c r="CS9" s="622"/>
      <c r="CT9" s="622"/>
      <c r="CU9" s="622"/>
      <c r="CV9" s="622"/>
      <c r="CW9" s="622"/>
      <c r="CX9" s="622"/>
      <c r="CY9" s="623"/>
      <c r="CZ9" s="659">
        <v>7.8</v>
      </c>
      <c r="DA9" s="659"/>
      <c r="DB9" s="659"/>
      <c r="DC9" s="659"/>
      <c r="DD9" s="627">
        <v>6751944</v>
      </c>
      <c r="DE9" s="622"/>
      <c r="DF9" s="622"/>
      <c r="DG9" s="622"/>
      <c r="DH9" s="622"/>
      <c r="DI9" s="622"/>
      <c r="DJ9" s="622"/>
      <c r="DK9" s="622"/>
      <c r="DL9" s="622"/>
      <c r="DM9" s="622"/>
      <c r="DN9" s="622"/>
      <c r="DO9" s="622"/>
      <c r="DP9" s="623"/>
      <c r="DQ9" s="627">
        <v>90602338</v>
      </c>
      <c r="DR9" s="622"/>
      <c r="DS9" s="622"/>
      <c r="DT9" s="622"/>
      <c r="DU9" s="622"/>
      <c r="DV9" s="622"/>
      <c r="DW9" s="622"/>
      <c r="DX9" s="622"/>
      <c r="DY9" s="622"/>
      <c r="DZ9" s="622"/>
      <c r="EA9" s="622"/>
      <c r="EB9" s="622"/>
      <c r="EC9" s="658"/>
    </row>
    <row r="10" spans="2:143" ht="11.25" customHeight="1" x14ac:dyDescent="0.2">
      <c r="B10" s="618" t="s">
        <v>248</v>
      </c>
      <c r="C10" s="619"/>
      <c r="D10" s="619"/>
      <c r="E10" s="619"/>
      <c r="F10" s="619"/>
      <c r="G10" s="619"/>
      <c r="H10" s="619"/>
      <c r="I10" s="619"/>
      <c r="J10" s="619"/>
      <c r="K10" s="619"/>
      <c r="L10" s="619"/>
      <c r="M10" s="619"/>
      <c r="N10" s="619"/>
      <c r="O10" s="619"/>
      <c r="P10" s="619"/>
      <c r="Q10" s="620"/>
      <c r="R10" s="621">
        <v>487286</v>
      </c>
      <c r="S10" s="622"/>
      <c r="T10" s="622"/>
      <c r="U10" s="622"/>
      <c r="V10" s="622"/>
      <c r="W10" s="622"/>
      <c r="X10" s="622"/>
      <c r="Y10" s="623"/>
      <c r="Z10" s="659">
        <v>0</v>
      </c>
      <c r="AA10" s="659"/>
      <c r="AB10" s="659"/>
      <c r="AC10" s="659"/>
      <c r="AD10" s="660">
        <v>487286</v>
      </c>
      <c r="AE10" s="660"/>
      <c r="AF10" s="660"/>
      <c r="AG10" s="660"/>
      <c r="AH10" s="660"/>
      <c r="AI10" s="660"/>
      <c r="AJ10" s="660"/>
      <c r="AK10" s="660"/>
      <c r="AL10" s="624">
        <v>0.1</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20075444</v>
      </c>
      <c r="BH10" s="622"/>
      <c r="BI10" s="622"/>
      <c r="BJ10" s="622"/>
      <c r="BK10" s="622"/>
      <c r="BL10" s="622"/>
      <c r="BM10" s="622"/>
      <c r="BN10" s="623"/>
      <c r="BO10" s="659">
        <v>2.6</v>
      </c>
      <c r="BP10" s="659"/>
      <c r="BQ10" s="659"/>
      <c r="BR10" s="659"/>
      <c r="BS10" s="660" t="s">
        <v>132</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206315</v>
      </c>
      <c r="CS10" s="622"/>
      <c r="CT10" s="622"/>
      <c r="CU10" s="622"/>
      <c r="CV10" s="622"/>
      <c r="CW10" s="622"/>
      <c r="CX10" s="622"/>
      <c r="CY10" s="623"/>
      <c r="CZ10" s="659">
        <v>0</v>
      </c>
      <c r="DA10" s="659"/>
      <c r="DB10" s="659"/>
      <c r="DC10" s="659"/>
      <c r="DD10" s="627" t="s">
        <v>132</v>
      </c>
      <c r="DE10" s="622"/>
      <c r="DF10" s="622"/>
      <c r="DG10" s="622"/>
      <c r="DH10" s="622"/>
      <c r="DI10" s="622"/>
      <c r="DJ10" s="622"/>
      <c r="DK10" s="622"/>
      <c r="DL10" s="622"/>
      <c r="DM10" s="622"/>
      <c r="DN10" s="622"/>
      <c r="DO10" s="622"/>
      <c r="DP10" s="623"/>
      <c r="DQ10" s="627">
        <v>173434</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76769987</v>
      </c>
      <c r="S11" s="622"/>
      <c r="T11" s="622"/>
      <c r="U11" s="622"/>
      <c r="V11" s="622"/>
      <c r="W11" s="622"/>
      <c r="X11" s="622"/>
      <c r="Y11" s="623"/>
      <c r="Z11" s="624">
        <v>4</v>
      </c>
      <c r="AA11" s="625"/>
      <c r="AB11" s="625"/>
      <c r="AC11" s="626"/>
      <c r="AD11" s="627">
        <v>76769987</v>
      </c>
      <c r="AE11" s="622"/>
      <c r="AF11" s="622"/>
      <c r="AG11" s="622"/>
      <c r="AH11" s="622"/>
      <c r="AI11" s="622"/>
      <c r="AJ11" s="622"/>
      <c r="AK11" s="623"/>
      <c r="AL11" s="624">
        <v>8.4</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95421505</v>
      </c>
      <c r="BH11" s="622"/>
      <c r="BI11" s="622"/>
      <c r="BJ11" s="622"/>
      <c r="BK11" s="622"/>
      <c r="BL11" s="622"/>
      <c r="BM11" s="622"/>
      <c r="BN11" s="623"/>
      <c r="BO11" s="659">
        <v>12.1</v>
      </c>
      <c r="BP11" s="659"/>
      <c r="BQ11" s="659"/>
      <c r="BR11" s="659"/>
      <c r="BS11" s="660">
        <v>23784945</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102879</v>
      </c>
      <c r="CS11" s="622"/>
      <c r="CT11" s="622"/>
      <c r="CU11" s="622"/>
      <c r="CV11" s="622"/>
      <c r="CW11" s="622"/>
      <c r="CX11" s="622"/>
      <c r="CY11" s="623"/>
      <c r="CZ11" s="659">
        <v>0</v>
      </c>
      <c r="DA11" s="659"/>
      <c r="DB11" s="659"/>
      <c r="DC11" s="659"/>
      <c r="DD11" s="627" t="s">
        <v>132</v>
      </c>
      <c r="DE11" s="622"/>
      <c r="DF11" s="622"/>
      <c r="DG11" s="622"/>
      <c r="DH11" s="622"/>
      <c r="DI11" s="622"/>
      <c r="DJ11" s="622"/>
      <c r="DK11" s="622"/>
      <c r="DL11" s="622"/>
      <c r="DM11" s="622"/>
      <c r="DN11" s="622"/>
      <c r="DO11" s="622"/>
      <c r="DP11" s="623"/>
      <c r="DQ11" s="627">
        <v>21001</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t="s">
        <v>132</v>
      </c>
      <c r="S12" s="622"/>
      <c r="T12" s="622"/>
      <c r="U12" s="622"/>
      <c r="V12" s="622"/>
      <c r="W12" s="622"/>
      <c r="X12" s="622"/>
      <c r="Y12" s="623"/>
      <c r="Z12" s="659" t="s">
        <v>132</v>
      </c>
      <c r="AA12" s="659"/>
      <c r="AB12" s="659"/>
      <c r="AC12" s="659"/>
      <c r="AD12" s="660" t="s">
        <v>132</v>
      </c>
      <c r="AE12" s="660"/>
      <c r="AF12" s="660"/>
      <c r="AG12" s="660"/>
      <c r="AH12" s="660"/>
      <c r="AI12" s="660"/>
      <c r="AJ12" s="660"/>
      <c r="AK12" s="660"/>
      <c r="AL12" s="624" t="s">
        <v>132</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312976974</v>
      </c>
      <c r="BH12" s="622"/>
      <c r="BI12" s="622"/>
      <c r="BJ12" s="622"/>
      <c r="BK12" s="622"/>
      <c r="BL12" s="622"/>
      <c r="BM12" s="622"/>
      <c r="BN12" s="623"/>
      <c r="BO12" s="659">
        <v>39.799999999999997</v>
      </c>
      <c r="BP12" s="659"/>
      <c r="BQ12" s="659"/>
      <c r="BR12" s="659"/>
      <c r="BS12" s="660" t="s">
        <v>132</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27946844</v>
      </c>
      <c r="CS12" s="622"/>
      <c r="CT12" s="622"/>
      <c r="CU12" s="622"/>
      <c r="CV12" s="622"/>
      <c r="CW12" s="622"/>
      <c r="CX12" s="622"/>
      <c r="CY12" s="623"/>
      <c r="CZ12" s="659">
        <v>1.5</v>
      </c>
      <c r="DA12" s="659"/>
      <c r="DB12" s="659"/>
      <c r="DC12" s="659"/>
      <c r="DD12" s="627">
        <v>100872</v>
      </c>
      <c r="DE12" s="622"/>
      <c r="DF12" s="622"/>
      <c r="DG12" s="622"/>
      <c r="DH12" s="622"/>
      <c r="DI12" s="622"/>
      <c r="DJ12" s="622"/>
      <c r="DK12" s="622"/>
      <c r="DL12" s="622"/>
      <c r="DM12" s="622"/>
      <c r="DN12" s="622"/>
      <c r="DO12" s="622"/>
      <c r="DP12" s="623"/>
      <c r="DQ12" s="627">
        <v>20613796</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59" t="s">
        <v>132</v>
      </c>
      <c r="AA13" s="659"/>
      <c r="AB13" s="659"/>
      <c r="AC13" s="659"/>
      <c r="AD13" s="660" t="s">
        <v>132</v>
      </c>
      <c r="AE13" s="660"/>
      <c r="AF13" s="660"/>
      <c r="AG13" s="660"/>
      <c r="AH13" s="660"/>
      <c r="AI13" s="660"/>
      <c r="AJ13" s="660"/>
      <c r="AK13" s="660"/>
      <c r="AL13" s="624" t="s">
        <v>132</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312724219</v>
      </c>
      <c r="BH13" s="622"/>
      <c r="BI13" s="622"/>
      <c r="BJ13" s="622"/>
      <c r="BK13" s="622"/>
      <c r="BL13" s="622"/>
      <c r="BM13" s="622"/>
      <c r="BN13" s="623"/>
      <c r="BO13" s="659">
        <v>39.799999999999997</v>
      </c>
      <c r="BP13" s="659"/>
      <c r="BQ13" s="659"/>
      <c r="BR13" s="659"/>
      <c r="BS13" s="660" t="s">
        <v>132</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243171455</v>
      </c>
      <c r="CS13" s="622"/>
      <c r="CT13" s="622"/>
      <c r="CU13" s="622"/>
      <c r="CV13" s="622"/>
      <c r="CW13" s="622"/>
      <c r="CX13" s="622"/>
      <c r="CY13" s="623"/>
      <c r="CZ13" s="659">
        <v>12.8</v>
      </c>
      <c r="DA13" s="659"/>
      <c r="DB13" s="659"/>
      <c r="DC13" s="659"/>
      <c r="DD13" s="627">
        <v>139310709</v>
      </c>
      <c r="DE13" s="622"/>
      <c r="DF13" s="622"/>
      <c r="DG13" s="622"/>
      <c r="DH13" s="622"/>
      <c r="DI13" s="622"/>
      <c r="DJ13" s="622"/>
      <c r="DK13" s="622"/>
      <c r="DL13" s="622"/>
      <c r="DM13" s="622"/>
      <c r="DN13" s="622"/>
      <c r="DO13" s="622"/>
      <c r="DP13" s="623"/>
      <c r="DQ13" s="627">
        <v>101004467</v>
      </c>
      <c r="DR13" s="622"/>
      <c r="DS13" s="622"/>
      <c r="DT13" s="622"/>
      <c r="DU13" s="622"/>
      <c r="DV13" s="622"/>
      <c r="DW13" s="622"/>
      <c r="DX13" s="622"/>
      <c r="DY13" s="622"/>
      <c r="DZ13" s="622"/>
      <c r="EA13" s="622"/>
      <c r="EB13" s="622"/>
      <c r="EC13" s="658"/>
    </row>
    <row r="14" spans="2:143" ht="11.25" customHeight="1" x14ac:dyDescent="0.2">
      <c r="B14" s="618" t="s">
        <v>260</v>
      </c>
      <c r="C14" s="619"/>
      <c r="D14" s="619"/>
      <c r="E14" s="619"/>
      <c r="F14" s="619"/>
      <c r="G14" s="619"/>
      <c r="H14" s="619"/>
      <c r="I14" s="619"/>
      <c r="J14" s="619"/>
      <c r="K14" s="619"/>
      <c r="L14" s="619"/>
      <c r="M14" s="619"/>
      <c r="N14" s="619"/>
      <c r="O14" s="619"/>
      <c r="P14" s="619"/>
      <c r="Q14" s="620"/>
      <c r="R14" s="621">
        <v>42222</v>
      </c>
      <c r="S14" s="622"/>
      <c r="T14" s="622"/>
      <c r="U14" s="622"/>
      <c r="V14" s="622"/>
      <c r="W14" s="622"/>
      <c r="X14" s="622"/>
      <c r="Y14" s="623"/>
      <c r="Z14" s="659">
        <v>0</v>
      </c>
      <c r="AA14" s="659"/>
      <c r="AB14" s="659"/>
      <c r="AC14" s="659"/>
      <c r="AD14" s="660">
        <v>42222</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2153964</v>
      </c>
      <c r="BH14" s="622"/>
      <c r="BI14" s="622"/>
      <c r="BJ14" s="622"/>
      <c r="BK14" s="622"/>
      <c r="BL14" s="622"/>
      <c r="BM14" s="622"/>
      <c r="BN14" s="623"/>
      <c r="BO14" s="659">
        <v>0.3</v>
      </c>
      <c r="BP14" s="659"/>
      <c r="BQ14" s="659"/>
      <c r="BR14" s="659"/>
      <c r="BS14" s="660" t="s">
        <v>132</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39934245</v>
      </c>
      <c r="CS14" s="622"/>
      <c r="CT14" s="622"/>
      <c r="CU14" s="622"/>
      <c r="CV14" s="622"/>
      <c r="CW14" s="622"/>
      <c r="CX14" s="622"/>
      <c r="CY14" s="623"/>
      <c r="CZ14" s="659">
        <v>2.1</v>
      </c>
      <c r="DA14" s="659"/>
      <c r="DB14" s="659"/>
      <c r="DC14" s="659"/>
      <c r="DD14" s="627">
        <v>3775027</v>
      </c>
      <c r="DE14" s="622"/>
      <c r="DF14" s="622"/>
      <c r="DG14" s="622"/>
      <c r="DH14" s="622"/>
      <c r="DI14" s="622"/>
      <c r="DJ14" s="622"/>
      <c r="DK14" s="622"/>
      <c r="DL14" s="622"/>
      <c r="DM14" s="622"/>
      <c r="DN14" s="622"/>
      <c r="DO14" s="622"/>
      <c r="DP14" s="623"/>
      <c r="DQ14" s="627">
        <v>36955801</v>
      </c>
      <c r="DR14" s="622"/>
      <c r="DS14" s="622"/>
      <c r="DT14" s="622"/>
      <c r="DU14" s="622"/>
      <c r="DV14" s="622"/>
      <c r="DW14" s="622"/>
      <c r="DX14" s="622"/>
      <c r="DY14" s="622"/>
      <c r="DZ14" s="622"/>
      <c r="EA14" s="622"/>
      <c r="EB14" s="622"/>
      <c r="EC14" s="658"/>
    </row>
    <row r="15" spans="2:143" ht="11.25" customHeight="1" x14ac:dyDescent="0.2">
      <c r="B15" s="618" t="s">
        <v>263</v>
      </c>
      <c r="C15" s="619"/>
      <c r="D15" s="619"/>
      <c r="E15" s="619"/>
      <c r="F15" s="619"/>
      <c r="G15" s="619"/>
      <c r="H15" s="619"/>
      <c r="I15" s="619"/>
      <c r="J15" s="619"/>
      <c r="K15" s="619"/>
      <c r="L15" s="619"/>
      <c r="M15" s="619"/>
      <c r="N15" s="619"/>
      <c r="O15" s="619"/>
      <c r="P15" s="619"/>
      <c r="Q15" s="620"/>
      <c r="R15" s="621">
        <v>10944261</v>
      </c>
      <c r="S15" s="622"/>
      <c r="T15" s="622"/>
      <c r="U15" s="622"/>
      <c r="V15" s="622"/>
      <c r="W15" s="622"/>
      <c r="X15" s="622"/>
      <c r="Y15" s="623"/>
      <c r="Z15" s="659">
        <v>0.6</v>
      </c>
      <c r="AA15" s="659"/>
      <c r="AB15" s="659"/>
      <c r="AC15" s="659"/>
      <c r="AD15" s="660">
        <v>10944261</v>
      </c>
      <c r="AE15" s="660"/>
      <c r="AF15" s="660"/>
      <c r="AG15" s="660"/>
      <c r="AH15" s="660"/>
      <c r="AI15" s="660"/>
      <c r="AJ15" s="660"/>
      <c r="AK15" s="660"/>
      <c r="AL15" s="624">
        <v>1.2</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29848801</v>
      </c>
      <c r="BH15" s="622"/>
      <c r="BI15" s="622"/>
      <c r="BJ15" s="622"/>
      <c r="BK15" s="622"/>
      <c r="BL15" s="622"/>
      <c r="BM15" s="622"/>
      <c r="BN15" s="623"/>
      <c r="BO15" s="659">
        <v>3.8</v>
      </c>
      <c r="BP15" s="659"/>
      <c r="BQ15" s="659"/>
      <c r="BR15" s="659"/>
      <c r="BS15" s="660" t="s">
        <v>132</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281165576</v>
      </c>
      <c r="CS15" s="622"/>
      <c r="CT15" s="622"/>
      <c r="CU15" s="622"/>
      <c r="CV15" s="622"/>
      <c r="CW15" s="622"/>
      <c r="CX15" s="622"/>
      <c r="CY15" s="623"/>
      <c r="CZ15" s="659">
        <v>14.7</v>
      </c>
      <c r="DA15" s="659"/>
      <c r="DB15" s="659"/>
      <c r="DC15" s="659"/>
      <c r="DD15" s="627">
        <v>53095985</v>
      </c>
      <c r="DE15" s="622"/>
      <c r="DF15" s="622"/>
      <c r="DG15" s="622"/>
      <c r="DH15" s="622"/>
      <c r="DI15" s="622"/>
      <c r="DJ15" s="622"/>
      <c r="DK15" s="622"/>
      <c r="DL15" s="622"/>
      <c r="DM15" s="622"/>
      <c r="DN15" s="622"/>
      <c r="DO15" s="622"/>
      <c r="DP15" s="623"/>
      <c r="DQ15" s="627">
        <v>206142550</v>
      </c>
      <c r="DR15" s="622"/>
      <c r="DS15" s="622"/>
      <c r="DT15" s="622"/>
      <c r="DU15" s="622"/>
      <c r="DV15" s="622"/>
      <c r="DW15" s="622"/>
      <c r="DX15" s="622"/>
      <c r="DY15" s="622"/>
      <c r="DZ15" s="622"/>
      <c r="EA15" s="622"/>
      <c r="EB15" s="622"/>
      <c r="EC15" s="658"/>
    </row>
    <row r="16" spans="2:143" ht="11.25" customHeight="1" x14ac:dyDescent="0.2">
      <c r="B16" s="618" t="s">
        <v>266</v>
      </c>
      <c r="C16" s="619"/>
      <c r="D16" s="619"/>
      <c r="E16" s="619"/>
      <c r="F16" s="619"/>
      <c r="G16" s="619"/>
      <c r="H16" s="619"/>
      <c r="I16" s="619"/>
      <c r="J16" s="619"/>
      <c r="K16" s="619"/>
      <c r="L16" s="619"/>
      <c r="M16" s="619"/>
      <c r="N16" s="619"/>
      <c r="O16" s="619"/>
      <c r="P16" s="619"/>
      <c r="Q16" s="620"/>
      <c r="R16" s="621">
        <v>1790656</v>
      </c>
      <c r="S16" s="622"/>
      <c r="T16" s="622"/>
      <c r="U16" s="622"/>
      <c r="V16" s="622"/>
      <c r="W16" s="622"/>
      <c r="X16" s="622"/>
      <c r="Y16" s="623"/>
      <c r="Z16" s="659">
        <v>0.1</v>
      </c>
      <c r="AA16" s="659"/>
      <c r="AB16" s="659"/>
      <c r="AC16" s="659"/>
      <c r="AD16" s="660">
        <v>1790656</v>
      </c>
      <c r="AE16" s="660"/>
      <c r="AF16" s="660"/>
      <c r="AG16" s="660"/>
      <c r="AH16" s="660"/>
      <c r="AI16" s="660"/>
      <c r="AJ16" s="660"/>
      <c r="AK16" s="660"/>
      <c r="AL16" s="624">
        <v>0.2</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59" t="s">
        <v>132</v>
      </c>
      <c r="BP16" s="659"/>
      <c r="BQ16" s="659"/>
      <c r="BR16" s="659"/>
      <c r="BS16" s="660" t="s">
        <v>132</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v>50842</v>
      </c>
      <c r="CS16" s="622"/>
      <c r="CT16" s="622"/>
      <c r="CU16" s="622"/>
      <c r="CV16" s="622"/>
      <c r="CW16" s="622"/>
      <c r="CX16" s="622"/>
      <c r="CY16" s="623"/>
      <c r="CZ16" s="659">
        <v>0</v>
      </c>
      <c r="DA16" s="659"/>
      <c r="DB16" s="659"/>
      <c r="DC16" s="659"/>
      <c r="DD16" s="627" t="s">
        <v>132</v>
      </c>
      <c r="DE16" s="622"/>
      <c r="DF16" s="622"/>
      <c r="DG16" s="622"/>
      <c r="DH16" s="622"/>
      <c r="DI16" s="622"/>
      <c r="DJ16" s="622"/>
      <c r="DK16" s="622"/>
      <c r="DL16" s="622"/>
      <c r="DM16" s="622"/>
      <c r="DN16" s="622"/>
      <c r="DO16" s="622"/>
      <c r="DP16" s="623"/>
      <c r="DQ16" s="627">
        <v>842</v>
      </c>
      <c r="DR16" s="622"/>
      <c r="DS16" s="622"/>
      <c r="DT16" s="622"/>
      <c r="DU16" s="622"/>
      <c r="DV16" s="622"/>
      <c r="DW16" s="622"/>
      <c r="DX16" s="622"/>
      <c r="DY16" s="622"/>
      <c r="DZ16" s="622"/>
      <c r="EA16" s="622"/>
      <c r="EB16" s="622"/>
      <c r="EC16" s="658"/>
    </row>
    <row r="17" spans="2:133" ht="11.25" customHeight="1" x14ac:dyDescent="0.2">
      <c r="B17" s="618" t="s">
        <v>269</v>
      </c>
      <c r="C17" s="619"/>
      <c r="D17" s="619"/>
      <c r="E17" s="619"/>
      <c r="F17" s="619"/>
      <c r="G17" s="619"/>
      <c r="H17" s="619"/>
      <c r="I17" s="619"/>
      <c r="J17" s="619"/>
      <c r="K17" s="619"/>
      <c r="L17" s="619"/>
      <c r="M17" s="619"/>
      <c r="N17" s="619"/>
      <c r="O17" s="619"/>
      <c r="P17" s="619"/>
      <c r="Q17" s="620"/>
      <c r="R17" s="621">
        <v>17929936</v>
      </c>
      <c r="S17" s="622"/>
      <c r="T17" s="622"/>
      <c r="U17" s="622"/>
      <c r="V17" s="622"/>
      <c r="W17" s="622"/>
      <c r="X17" s="622"/>
      <c r="Y17" s="623"/>
      <c r="Z17" s="659">
        <v>0.9</v>
      </c>
      <c r="AA17" s="659"/>
      <c r="AB17" s="659"/>
      <c r="AC17" s="659"/>
      <c r="AD17" s="660">
        <v>17929936</v>
      </c>
      <c r="AE17" s="660"/>
      <c r="AF17" s="660"/>
      <c r="AG17" s="660"/>
      <c r="AH17" s="660"/>
      <c r="AI17" s="660"/>
      <c r="AJ17" s="660"/>
      <c r="AK17" s="660"/>
      <c r="AL17" s="624">
        <v>2</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59" t="s">
        <v>132</v>
      </c>
      <c r="BP17" s="659"/>
      <c r="BQ17" s="659"/>
      <c r="BR17" s="659"/>
      <c r="BS17" s="660" t="s">
        <v>132</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194139788</v>
      </c>
      <c r="CS17" s="622"/>
      <c r="CT17" s="622"/>
      <c r="CU17" s="622"/>
      <c r="CV17" s="622"/>
      <c r="CW17" s="622"/>
      <c r="CX17" s="622"/>
      <c r="CY17" s="623"/>
      <c r="CZ17" s="659">
        <v>10.199999999999999</v>
      </c>
      <c r="DA17" s="659"/>
      <c r="DB17" s="659"/>
      <c r="DC17" s="659"/>
      <c r="DD17" s="627" t="s">
        <v>132</v>
      </c>
      <c r="DE17" s="622"/>
      <c r="DF17" s="622"/>
      <c r="DG17" s="622"/>
      <c r="DH17" s="622"/>
      <c r="DI17" s="622"/>
      <c r="DJ17" s="622"/>
      <c r="DK17" s="622"/>
      <c r="DL17" s="622"/>
      <c r="DM17" s="622"/>
      <c r="DN17" s="622"/>
      <c r="DO17" s="622"/>
      <c r="DP17" s="623"/>
      <c r="DQ17" s="627">
        <v>169167406</v>
      </c>
      <c r="DR17" s="622"/>
      <c r="DS17" s="622"/>
      <c r="DT17" s="622"/>
      <c r="DU17" s="622"/>
      <c r="DV17" s="622"/>
      <c r="DW17" s="622"/>
      <c r="DX17" s="622"/>
      <c r="DY17" s="622"/>
      <c r="DZ17" s="622"/>
      <c r="EA17" s="622"/>
      <c r="EB17" s="622"/>
      <c r="EC17" s="658"/>
    </row>
    <row r="18" spans="2:133" ht="11.25" customHeight="1" x14ac:dyDescent="0.2">
      <c r="B18" s="618" t="s">
        <v>272</v>
      </c>
      <c r="C18" s="619"/>
      <c r="D18" s="619"/>
      <c r="E18" s="619"/>
      <c r="F18" s="619"/>
      <c r="G18" s="619"/>
      <c r="H18" s="619"/>
      <c r="I18" s="619"/>
      <c r="J18" s="619"/>
      <c r="K18" s="619"/>
      <c r="L18" s="619"/>
      <c r="M18" s="619"/>
      <c r="N18" s="619"/>
      <c r="O18" s="619"/>
      <c r="P18" s="619"/>
      <c r="Q18" s="620"/>
      <c r="R18" s="621">
        <v>3204786</v>
      </c>
      <c r="S18" s="622"/>
      <c r="T18" s="622"/>
      <c r="U18" s="622"/>
      <c r="V18" s="622"/>
      <c r="W18" s="622"/>
      <c r="X18" s="622"/>
      <c r="Y18" s="623"/>
      <c r="Z18" s="659">
        <v>0.2</v>
      </c>
      <c r="AA18" s="659"/>
      <c r="AB18" s="659"/>
      <c r="AC18" s="659"/>
      <c r="AD18" s="660">
        <v>3204786</v>
      </c>
      <c r="AE18" s="660"/>
      <c r="AF18" s="660"/>
      <c r="AG18" s="660"/>
      <c r="AH18" s="660"/>
      <c r="AI18" s="660"/>
      <c r="AJ18" s="660"/>
      <c r="AK18" s="660"/>
      <c r="AL18" s="624">
        <v>0.4</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132</v>
      </c>
      <c r="BP18" s="659"/>
      <c r="BQ18" s="659"/>
      <c r="BR18" s="659"/>
      <c r="BS18" s="660" t="s">
        <v>132</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v>3908121</v>
      </c>
      <c r="CS18" s="622"/>
      <c r="CT18" s="622"/>
      <c r="CU18" s="622"/>
      <c r="CV18" s="622"/>
      <c r="CW18" s="622"/>
      <c r="CX18" s="622"/>
      <c r="CY18" s="623"/>
      <c r="CZ18" s="659">
        <v>0.2</v>
      </c>
      <c r="DA18" s="659"/>
      <c r="DB18" s="659"/>
      <c r="DC18" s="659"/>
      <c r="DD18" s="627" t="s">
        <v>132</v>
      </c>
      <c r="DE18" s="622"/>
      <c r="DF18" s="622"/>
      <c r="DG18" s="622"/>
      <c r="DH18" s="622"/>
      <c r="DI18" s="622"/>
      <c r="DJ18" s="622"/>
      <c r="DK18" s="622"/>
      <c r="DL18" s="622"/>
      <c r="DM18" s="622"/>
      <c r="DN18" s="622"/>
      <c r="DO18" s="622"/>
      <c r="DP18" s="623"/>
      <c r="DQ18" s="627">
        <v>3908121</v>
      </c>
      <c r="DR18" s="622"/>
      <c r="DS18" s="622"/>
      <c r="DT18" s="622"/>
      <c r="DU18" s="622"/>
      <c r="DV18" s="622"/>
      <c r="DW18" s="622"/>
      <c r="DX18" s="622"/>
      <c r="DY18" s="622"/>
      <c r="DZ18" s="622"/>
      <c r="EA18" s="622"/>
      <c r="EB18" s="622"/>
      <c r="EC18" s="658"/>
    </row>
    <row r="19" spans="2:133" ht="11.25" customHeight="1" x14ac:dyDescent="0.2">
      <c r="B19" s="618" t="s">
        <v>275</v>
      </c>
      <c r="C19" s="619"/>
      <c r="D19" s="619"/>
      <c r="E19" s="619"/>
      <c r="F19" s="619"/>
      <c r="G19" s="619"/>
      <c r="H19" s="619"/>
      <c r="I19" s="619"/>
      <c r="J19" s="619"/>
      <c r="K19" s="619"/>
      <c r="L19" s="619"/>
      <c r="M19" s="619"/>
      <c r="N19" s="619"/>
      <c r="O19" s="619"/>
      <c r="P19" s="619"/>
      <c r="Q19" s="620"/>
      <c r="R19" s="621">
        <v>3129936</v>
      </c>
      <c r="S19" s="622"/>
      <c r="T19" s="622"/>
      <c r="U19" s="622"/>
      <c r="V19" s="622"/>
      <c r="W19" s="622"/>
      <c r="X19" s="622"/>
      <c r="Y19" s="623"/>
      <c r="Z19" s="659">
        <v>0.2</v>
      </c>
      <c r="AA19" s="659"/>
      <c r="AB19" s="659"/>
      <c r="AC19" s="659"/>
      <c r="AD19" s="660">
        <v>3129936</v>
      </c>
      <c r="AE19" s="660"/>
      <c r="AF19" s="660"/>
      <c r="AG19" s="660"/>
      <c r="AH19" s="660"/>
      <c r="AI19" s="660"/>
      <c r="AJ19" s="660"/>
      <c r="AK19" s="660"/>
      <c r="AL19" s="624">
        <v>0.3</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92034864</v>
      </c>
      <c r="BH19" s="622"/>
      <c r="BI19" s="622"/>
      <c r="BJ19" s="622"/>
      <c r="BK19" s="622"/>
      <c r="BL19" s="622"/>
      <c r="BM19" s="622"/>
      <c r="BN19" s="623"/>
      <c r="BO19" s="659">
        <v>11.7</v>
      </c>
      <c r="BP19" s="659"/>
      <c r="BQ19" s="659"/>
      <c r="BR19" s="659"/>
      <c r="BS19" s="660" t="s">
        <v>132</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132</v>
      </c>
      <c r="DA19" s="659"/>
      <c r="DB19" s="659"/>
      <c r="DC19" s="659"/>
      <c r="DD19" s="627" t="s">
        <v>132</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2">
      <c r="B20" s="688" t="s">
        <v>278</v>
      </c>
      <c r="C20" s="689"/>
      <c r="D20" s="689"/>
      <c r="E20" s="689"/>
      <c r="F20" s="689"/>
      <c r="G20" s="689"/>
      <c r="H20" s="689"/>
      <c r="I20" s="689"/>
      <c r="J20" s="689"/>
      <c r="K20" s="689"/>
      <c r="L20" s="689"/>
      <c r="M20" s="689"/>
      <c r="N20" s="689"/>
      <c r="O20" s="689"/>
      <c r="P20" s="689"/>
      <c r="Q20" s="690"/>
      <c r="R20" s="621">
        <v>74850</v>
      </c>
      <c r="S20" s="622"/>
      <c r="T20" s="622"/>
      <c r="U20" s="622"/>
      <c r="V20" s="622"/>
      <c r="W20" s="622"/>
      <c r="X20" s="622"/>
      <c r="Y20" s="623"/>
      <c r="Z20" s="659">
        <v>0</v>
      </c>
      <c r="AA20" s="659"/>
      <c r="AB20" s="659"/>
      <c r="AC20" s="659"/>
      <c r="AD20" s="660">
        <v>74850</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92034864</v>
      </c>
      <c r="BH20" s="622"/>
      <c r="BI20" s="622"/>
      <c r="BJ20" s="622"/>
      <c r="BK20" s="622"/>
      <c r="BL20" s="622"/>
      <c r="BM20" s="622"/>
      <c r="BN20" s="623"/>
      <c r="BO20" s="659">
        <v>11.7</v>
      </c>
      <c r="BP20" s="659"/>
      <c r="BQ20" s="659"/>
      <c r="BR20" s="659"/>
      <c r="BS20" s="660" t="s">
        <v>132</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1906782922</v>
      </c>
      <c r="CS20" s="622"/>
      <c r="CT20" s="622"/>
      <c r="CU20" s="622"/>
      <c r="CV20" s="622"/>
      <c r="CW20" s="622"/>
      <c r="CX20" s="622"/>
      <c r="CY20" s="623"/>
      <c r="CZ20" s="659">
        <v>100</v>
      </c>
      <c r="DA20" s="659"/>
      <c r="DB20" s="659"/>
      <c r="DC20" s="659"/>
      <c r="DD20" s="627">
        <v>213480560</v>
      </c>
      <c r="DE20" s="622"/>
      <c r="DF20" s="622"/>
      <c r="DG20" s="622"/>
      <c r="DH20" s="622"/>
      <c r="DI20" s="622"/>
      <c r="DJ20" s="622"/>
      <c r="DK20" s="622"/>
      <c r="DL20" s="622"/>
      <c r="DM20" s="622"/>
      <c r="DN20" s="622"/>
      <c r="DO20" s="622"/>
      <c r="DP20" s="623"/>
      <c r="DQ20" s="627">
        <v>1056602423</v>
      </c>
      <c r="DR20" s="622"/>
      <c r="DS20" s="622"/>
      <c r="DT20" s="622"/>
      <c r="DU20" s="622"/>
      <c r="DV20" s="622"/>
      <c r="DW20" s="622"/>
      <c r="DX20" s="622"/>
      <c r="DY20" s="622"/>
      <c r="DZ20" s="622"/>
      <c r="EA20" s="622"/>
      <c r="EB20" s="622"/>
      <c r="EC20" s="658"/>
    </row>
    <row r="21" spans="2:133" ht="11.25" customHeight="1" x14ac:dyDescent="0.2">
      <c r="B21" s="618" t="s">
        <v>281</v>
      </c>
      <c r="C21" s="619"/>
      <c r="D21" s="619"/>
      <c r="E21" s="619"/>
      <c r="F21" s="619"/>
      <c r="G21" s="619"/>
      <c r="H21" s="619"/>
      <c r="I21" s="619"/>
      <c r="J21" s="619"/>
      <c r="K21" s="619"/>
      <c r="L21" s="619"/>
      <c r="M21" s="619"/>
      <c r="N21" s="619"/>
      <c r="O21" s="619"/>
      <c r="P21" s="619"/>
      <c r="Q21" s="620"/>
      <c r="R21" s="621">
        <v>46570034</v>
      </c>
      <c r="S21" s="622"/>
      <c r="T21" s="622"/>
      <c r="U21" s="622"/>
      <c r="V21" s="622"/>
      <c r="W21" s="622"/>
      <c r="X21" s="622"/>
      <c r="Y21" s="623"/>
      <c r="Z21" s="659">
        <v>2.4</v>
      </c>
      <c r="AA21" s="659"/>
      <c r="AB21" s="659"/>
      <c r="AC21" s="659"/>
      <c r="AD21" s="660">
        <v>45232871</v>
      </c>
      <c r="AE21" s="660"/>
      <c r="AF21" s="660"/>
      <c r="AG21" s="660"/>
      <c r="AH21" s="660"/>
      <c r="AI21" s="660"/>
      <c r="AJ21" s="660"/>
      <c r="AK21" s="660"/>
      <c r="AL21" s="624">
        <v>5</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v>206714</v>
      </c>
      <c r="BH21" s="622"/>
      <c r="BI21" s="622"/>
      <c r="BJ21" s="622"/>
      <c r="BK21" s="622"/>
      <c r="BL21" s="622"/>
      <c r="BM21" s="622"/>
      <c r="BN21" s="623"/>
      <c r="BO21" s="659">
        <v>0</v>
      </c>
      <c r="BP21" s="659"/>
      <c r="BQ21" s="659"/>
      <c r="BR21" s="659"/>
      <c r="BS21" s="660" t="s">
        <v>132</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283</v>
      </c>
      <c r="C22" s="619"/>
      <c r="D22" s="619"/>
      <c r="E22" s="619"/>
      <c r="F22" s="619"/>
      <c r="G22" s="619"/>
      <c r="H22" s="619"/>
      <c r="I22" s="619"/>
      <c r="J22" s="619"/>
      <c r="K22" s="619"/>
      <c r="L22" s="619"/>
      <c r="M22" s="619"/>
      <c r="N22" s="619"/>
      <c r="O22" s="619"/>
      <c r="P22" s="619"/>
      <c r="Q22" s="620"/>
      <c r="R22" s="621">
        <v>45232871</v>
      </c>
      <c r="S22" s="622"/>
      <c r="T22" s="622"/>
      <c r="U22" s="622"/>
      <c r="V22" s="622"/>
      <c r="W22" s="622"/>
      <c r="X22" s="622"/>
      <c r="Y22" s="623"/>
      <c r="Z22" s="659">
        <v>2.2999999999999998</v>
      </c>
      <c r="AA22" s="659"/>
      <c r="AB22" s="659"/>
      <c r="AC22" s="659"/>
      <c r="AD22" s="660">
        <v>45232871</v>
      </c>
      <c r="AE22" s="660"/>
      <c r="AF22" s="660"/>
      <c r="AG22" s="660"/>
      <c r="AH22" s="660"/>
      <c r="AI22" s="660"/>
      <c r="AJ22" s="660"/>
      <c r="AK22" s="660"/>
      <c r="AL22" s="624">
        <v>5</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v>28712358</v>
      </c>
      <c r="BH22" s="622"/>
      <c r="BI22" s="622"/>
      <c r="BJ22" s="622"/>
      <c r="BK22" s="622"/>
      <c r="BL22" s="622"/>
      <c r="BM22" s="622"/>
      <c r="BN22" s="623"/>
      <c r="BO22" s="659">
        <v>3.7</v>
      </c>
      <c r="BP22" s="659"/>
      <c r="BQ22" s="659"/>
      <c r="BR22" s="659"/>
      <c r="BS22" s="660" t="s">
        <v>132</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286</v>
      </c>
      <c r="C23" s="619"/>
      <c r="D23" s="619"/>
      <c r="E23" s="619"/>
      <c r="F23" s="619"/>
      <c r="G23" s="619"/>
      <c r="H23" s="619"/>
      <c r="I23" s="619"/>
      <c r="J23" s="619"/>
      <c r="K23" s="619"/>
      <c r="L23" s="619"/>
      <c r="M23" s="619"/>
      <c r="N23" s="619"/>
      <c r="O23" s="619"/>
      <c r="P23" s="619"/>
      <c r="Q23" s="620"/>
      <c r="R23" s="621">
        <v>1337102</v>
      </c>
      <c r="S23" s="622"/>
      <c r="T23" s="622"/>
      <c r="U23" s="622"/>
      <c r="V23" s="622"/>
      <c r="W23" s="622"/>
      <c r="X23" s="622"/>
      <c r="Y23" s="623"/>
      <c r="Z23" s="659">
        <v>0.1</v>
      </c>
      <c r="AA23" s="659"/>
      <c r="AB23" s="659"/>
      <c r="AC23" s="659"/>
      <c r="AD23" s="660" t="s">
        <v>132</v>
      </c>
      <c r="AE23" s="660"/>
      <c r="AF23" s="660"/>
      <c r="AG23" s="660"/>
      <c r="AH23" s="660"/>
      <c r="AI23" s="660"/>
      <c r="AJ23" s="660"/>
      <c r="AK23" s="660"/>
      <c r="AL23" s="624" t="s">
        <v>132</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v>63115792</v>
      </c>
      <c r="BH23" s="622"/>
      <c r="BI23" s="622"/>
      <c r="BJ23" s="622"/>
      <c r="BK23" s="622"/>
      <c r="BL23" s="622"/>
      <c r="BM23" s="622"/>
      <c r="BN23" s="623"/>
      <c r="BO23" s="659">
        <v>8</v>
      </c>
      <c r="BP23" s="659"/>
      <c r="BQ23" s="659"/>
      <c r="BR23" s="659"/>
      <c r="BS23" s="660" t="s">
        <v>132</v>
      </c>
      <c r="BT23" s="660"/>
      <c r="BU23" s="660"/>
      <c r="BV23" s="660"/>
      <c r="BW23" s="660"/>
      <c r="BX23" s="660"/>
      <c r="BY23" s="660"/>
      <c r="BZ23" s="660"/>
      <c r="CA23" s="660"/>
      <c r="CB23" s="700"/>
      <c r="CD23" s="673" t="s">
        <v>227</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2">
      <c r="B24" s="618" t="s">
        <v>293</v>
      </c>
      <c r="C24" s="619"/>
      <c r="D24" s="619"/>
      <c r="E24" s="619"/>
      <c r="F24" s="619"/>
      <c r="G24" s="619"/>
      <c r="H24" s="619"/>
      <c r="I24" s="619"/>
      <c r="J24" s="619"/>
      <c r="K24" s="619"/>
      <c r="L24" s="619"/>
      <c r="M24" s="619"/>
      <c r="N24" s="619"/>
      <c r="O24" s="619"/>
      <c r="P24" s="619"/>
      <c r="Q24" s="620"/>
      <c r="R24" s="621">
        <v>61</v>
      </c>
      <c r="S24" s="622"/>
      <c r="T24" s="622"/>
      <c r="U24" s="622"/>
      <c r="V24" s="622"/>
      <c r="W24" s="622"/>
      <c r="X24" s="622"/>
      <c r="Y24" s="623"/>
      <c r="Z24" s="659">
        <v>0</v>
      </c>
      <c r="AA24" s="659"/>
      <c r="AB24" s="659"/>
      <c r="AC24" s="659"/>
      <c r="AD24" s="660" t="s">
        <v>132</v>
      </c>
      <c r="AE24" s="660"/>
      <c r="AF24" s="660"/>
      <c r="AG24" s="660"/>
      <c r="AH24" s="660"/>
      <c r="AI24" s="660"/>
      <c r="AJ24" s="660"/>
      <c r="AK24" s="660"/>
      <c r="AL24" s="624" t="s">
        <v>132</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132</v>
      </c>
      <c r="BH24" s="622"/>
      <c r="BI24" s="622"/>
      <c r="BJ24" s="622"/>
      <c r="BK24" s="622"/>
      <c r="BL24" s="622"/>
      <c r="BM24" s="622"/>
      <c r="BN24" s="623"/>
      <c r="BO24" s="659" t="s">
        <v>132</v>
      </c>
      <c r="BP24" s="659"/>
      <c r="BQ24" s="659"/>
      <c r="BR24" s="659"/>
      <c r="BS24" s="660" t="s">
        <v>132</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1154344645</v>
      </c>
      <c r="CS24" s="677"/>
      <c r="CT24" s="677"/>
      <c r="CU24" s="677"/>
      <c r="CV24" s="677"/>
      <c r="CW24" s="677"/>
      <c r="CX24" s="677"/>
      <c r="CY24" s="702"/>
      <c r="CZ24" s="703">
        <v>60.5</v>
      </c>
      <c r="DA24" s="685"/>
      <c r="DB24" s="685"/>
      <c r="DC24" s="705"/>
      <c r="DD24" s="701">
        <v>599877645</v>
      </c>
      <c r="DE24" s="677"/>
      <c r="DF24" s="677"/>
      <c r="DG24" s="677"/>
      <c r="DH24" s="677"/>
      <c r="DI24" s="677"/>
      <c r="DJ24" s="677"/>
      <c r="DK24" s="702"/>
      <c r="DL24" s="701">
        <v>595806717</v>
      </c>
      <c r="DM24" s="677"/>
      <c r="DN24" s="677"/>
      <c r="DO24" s="677"/>
      <c r="DP24" s="677"/>
      <c r="DQ24" s="677"/>
      <c r="DR24" s="677"/>
      <c r="DS24" s="677"/>
      <c r="DT24" s="677"/>
      <c r="DU24" s="677"/>
      <c r="DV24" s="702"/>
      <c r="DW24" s="703">
        <v>64.2</v>
      </c>
      <c r="DX24" s="685"/>
      <c r="DY24" s="685"/>
      <c r="DZ24" s="685"/>
      <c r="EA24" s="685"/>
      <c r="EB24" s="685"/>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956053252</v>
      </c>
      <c r="S25" s="622"/>
      <c r="T25" s="622"/>
      <c r="U25" s="622"/>
      <c r="V25" s="622"/>
      <c r="W25" s="622"/>
      <c r="X25" s="622"/>
      <c r="Y25" s="623"/>
      <c r="Z25" s="659">
        <v>49.3</v>
      </c>
      <c r="AA25" s="659"/>
      <c r="AB25" s="659"/>
      <c r="AC25" s="659"/>
      <c r="AD25" s="660">
        <v>891600297</v>
      </c>
      <c r="AE25" s="660"/>
      <c r="AF25" s="660"/>
      <c r="AG25" s="660"/>
      <c r="AH25" s="660"/>
      <c r="AI25" s="660"/>
      <c r="AJ25" s="660"/>
      <c r="AK25" s="660"/>
      <c r="AL25" s="624">
        <v>97.8</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132</v>
      </c>
      <c r="BH25" s="622"/>
      <c r="BI25" s="622"/>
      <c r="BJ25" s="622"/>
      <c r="BK25" s="622"/>
      <c r="BL25" s="622"/>
      <c r="BM25" s="622"/>
      <c r="BN25" s="623"/>
      <c r="BO25" s="659" t="s">
        <v>132</v>
      </c>
      <c r="BP25" s="659"/>
      <c r="BQ25" s="659"/>
      <c r="BR25" s="659"/>
      <c r="BS25" s="660" t="s">
        <v>132</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305257702</v>
      </c>
      <c r="CS25" s="634"/>
      <c r="CT25" s="634"/>
      <c r="CU25" s="634"/>
      <c r="CV25" s="634"/>
      <c r="CW25" s="634"/>
      <c r="CX25" s="634"/>
      <c r="CY25" s="635"/>
      <c r="CZ25" s="624">
        <v>16</v>
      </c>
      <c r="DA25" s="636"/>
      <c r="DB25" s="636"/>
      <c r="DC25" s="637"/>
      <c r="DD25" s="627">
        <v>254552001</v>
      </c>
      <c r="DE25" s="634"/>
      <c r="DF25" s="634"/>
      <c r="DG25" s="634"/>
      <c r="DH25" s="634"/>
      <c r="DI25" s="634"/>
      <c r="DJ25" s="634"/>
      <c r="DK25" s="635"/>
      <c r="DL25" s="627">
        <v>251814835</v>
      </c>
      <c r="DM25" s="634"/>
      <c r="DN25" s="634"/>
      <c r="DO25" s="634"/>
      <c r="DP25" s="634"/>
      <c r="DQ25" s="634"/>
      <c r="DR25" s="634"/>
      <c r="DS25" s="634"/>
      <c r="DT25" s="634"/>
      <c r="DU25" s="634"/>
      <c r="DV25" s="635"/>
      <c r="DW25" s="624">
        <v>27.2</v>
      </c>
      <c r="DX25" s="636"/>
      <c r="DY25" s="636"/>
      <c r="DZ25" s="636"/>
      <c r="EA25" s="636"/>
      <c r="EB25" s="636"/>
      <c r="EC25" s="648"/>
    </row>
    <row r="26" spans="2:133" ht="11.25" customHeight="1" x14ac:dyDescent="0.2">
      <c r="B26" s="618" t="s">
        <v>299</v>
      </c>
      <c r="C26" s="619"/>
      <c r="D26" s="619"/>
      <c r="E26" s="619"/>
      <c r="F26" s="619"/>
      <c r="G26" s="619"/>
      <c r="H26" s="619"/>
      <c r="I26" s="619"/>
      <c r="J26" s="619"/>
      <c r="K26" s="619"/>
      <c r="L26" s="619"/>
      <c r="M26" s="619"/>
      <c r="N26" s="619"/>
      <c r="O26" s="619"/>
      <c r="P26" s="619"/>
      <c r="Q26" s="620"/>
      <c r="R26" s="621">
        <v>723125</v>
      </c>
      <c r="S26" s="622"/>
      <c r="T26" s="622"/>
      <c r="U26" s="622"/>
      <c r="V26" s="622"/>
      <c r="W26" s="622"/>
      <c r="X26" s="622"/>
      <c r="Y26" s="623"/>
      <c r="Z26" s="659">
        <v>0</v>
      </c>
      <c r="AA26" s="659"/>
      <c r="AB26" s="659"/>
      <c r="AC26" s="659"/>
      <c r="AD26" s="660">
        <v>723125</v>
      </c>
      <c r="AE26" s="660"/>
      <c r="AF26" s="660"/>
      <c r="AG26" s="660"/>
      <c r="AH26" s="660"/>
      <c r="AI26" s="660"/>
      <c r="AJ26" s="660"/>
      <c r="AK26" s="660"/>
      <c r="AL26" s="624">
        <v>0.1</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132</v>
      </c>
      <c r="BH26" s="622"/>
      <c r="BI26" s="622"/>
      <c r="BJ26" s="622"/>
      <c r="BK26" s="622"/>
      <c r="BL26" s="622"/>
      <c r="BM26" s="622"/>
      <c r="BN26" s="623"/>
      <c r="BO26" s="659" t="s">
        <v>132</v>
      </c>
      <c r="BP26" s="659"/>
      <c r="BQ26" s="659"/>
      <c r="BR26" s="659"/>
      <c r="BS26" s="660" t="s">
        <v>132</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220956132</v>
      </c>
      <c r="CS26" s="622"/>
      <c r="CT26" s="622"/>
      <c r="CU26" s="622"/>
      <c r="CV26" s="622"/>
      <c r="CW26" s="622"/>
      <c r="CX26" s="622"/>
      <c r="CY26" s="623"/>
      <c r="CZ26" s="624">
        <v>11.6</v>
      </c>
      <c r="DA26" s="636"/>
      <c r="DB26" s="636"/>
      <c r="DC26" s="637"/>
      <c r="DD26" s="627">
        <v>184263969</v>
      </c>
      <c r="DE26" s="622"/>
      <c r="DF26" s="622"/>
      <c r="DG26" s="622"/>
      <c r="DH26" s="622"/>
      <c r="DI26" s="622"/>
      <c r="DJ26" s="622"/>
      <c r="DK26" s="623"/>
      <c r="DL26" s="627" t="s">
        <v>132</v>
      </c>
      <c r="DM26" s="622"/>
      <c r="DN26" s="622"/>
      <c r="DO26" s="622"/>
      <c r="DP26" s="622"/>
      <c r="DQ26" s="622"/>
      <c r="DR26" s="622"/>
      <c r="DS26" s="622"/>
      <c r="DT26" s="622"/>
      <c r="DU26" s="622"/>
      <c r="DV26" s="623"/>
      <c r="DW26" s="624" t="s">
        <v>132</v>
      </c>
      <c r="DX26" s="636"/>
      <c r="DY26" s="636"/>
      <c r="DZ26" s="636"/>
      <c r="EA26" s="636"/>
      <c r="EB26" s="636"/>
      <c r="EC26" s="648"/>
    </row>
    <row r="27" spans="2:133" ht="11.25" customHeight="1" x14ac:dyDescent="0.2">
      <c r="B27" s="618" t="s">
        <v>302</v>
      </c>
      <c r="C27" s="619"/>
      <c r="D27" s="619"/>
      <c r="E27" s="619"/>
      <c r="F27" s="619"/>
      <c r="G27" s="619"/>
      <c r="H27" s="619"/>
      <c r="I27" s="619"/>
      <c r="J27" s="619"/>
      <c r="K27" s="619"/>
      <c r="L27" s="619"/>
      <c r="M27" s="619"/>
      <c r="N27" s="619"/>
      <c r="O27" s="619"/>
      <c r="P27" s="619"/>
      <c r="Q27" s="620"/>
      <c r="R27" s="621">
        <v>5335137</v>
      </c>
      <c r="S27" s="622"/>
      <c r="T27" s="622"/>
      <c r="U27" s="622"/>
      <c r="V27" s="622"/>
      <c r="W27" s="622"/>
      <c r="X27" s="622"/>
      <c r="Y27" s="623"/>
      <c r="Z27" s="659">
        <v>0.3</v>
      </c>
      <c r="AA27" s="659"/>
      <c r="AB27" s="659"/>
      <c r="AC27" s="659"/>
      <c r="AD27" s="660" t="s">
        <v>132</v>
      </c>
      <c r="AE27" s="660"/>
      <c r="AF27" s="660"/>
      <c r="AG27" s="660"/>
      <c r="AH27" s="660"/>
      <c r="AI27" s="660"/>
      <c r="AJ27" s="660"/>
      <c r="AK27" s="660"/>
      <c r="AL27" s="624" t="s">
        <v>132</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785945580</v>
      </c>
      <c r="BH27" s="622"/>
      <c r="BI27" s="622"/>
      <c r="BJ27" s="622"/>
      <c r="BK27" s="622"/>
      <c r="BL27" s="622"/>
      <c r="BM27" s="622"/>
      <c r="BN27" s="623"/>
      <c r="BO27" s="659">
        <v>100</v>
      </c>
      <c r="BP27" s="659"/>
      <c r="BQ27" s="659"/>
      <c r="BR27" s="659"/>
      <c r="BS27" s="660">
        <v>23784945</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655387107</v>
      </c>
      <c r="CS27" s="634"/>
      <c r="CT27" s="634"/>
      <c r="CU27" s="634"/>
      <c r="CV27" s="634"/>
      <c r="CW27" s="634"/>
      <c r="CX27" s="634"/>
      <c r="CY27" s="635"/>
      <c r="CZ27" s="624">
        <v>34.4</v>
      </c>
      <c r="DA27" s="636"/>
      <c r="DB27" s="636"/>
      <c r="DC27" s="637"/>
      <c r="DD27" s="627">
        <v>176598190</v>
      </c>
      <c r="DE27" s="634"/>
      <c r="DF27" s="634"/>
      <c r="DG27" s="634"/>
      <c r="DH27" s="634"/>
      <c r="DI27" s="634"/>
      <c r="DJ27" s="634"/>
      <c r="DK27" s="635"/>
      <c r="DL27" s="627">
        <v>175264444</v>
      </c>
      <c r="DM27" s="634"/>
      <c r="DN27" s="634"/>
      <c r="DO27" s="634"/>
      <c r="DP27" s="634"/>
      <c r="DQ27" s="634"/>
      <c r="DR27" s="634"/>
      <c r="DS27" s="634"/>
      <c r="DT27" s="634"/>
      <c r="DU27" s="634"/>
      <c r="DV27" s="635"/>
      <c r="DW27" s="624">
        <v>18.899999999999999</v>
      </c>
      <c r="DX27" s="636"/>
      <c r="DY27" s="636"/>
      <c r="DZ27" s="636"/>
      <c r="EA27" s="636"/>
      <c r="EB27" s="636"/>
      <c r="EC27" s="648"/>
    </row>
    <row r="28" spans="2:133" ht="11.25" customHeight="1" x14ac:dyDescent="0.2">
      <c r="B28" s="618" t="s">
        <v>305</v>
      </c>
      <c r="C28" s="619"/>
      <c r="D28" s="619"/>
      <c r="E28" s="619"/>
      <c r="F28" s="619"/>
      <c r="G28" s="619"/>
      <c r="H28" s="619"/>
      <c r="I28" s="619"/>
      <c r="J28" s="619"/>
      <c r="K28" s="619"/>
      <c r="L28" s="619"/>
      <c r="M28" s="619"/>
      <c r="N28" s="619"/>
      <c r="O28" s="619"/>
      <c r="P28" s="619"/>
      <c r="Q28" s="620"/>
      <c r="R28" s="621">
        <v>59568803</v>
      </c>
      <c r="S28" s="622"/>
      <c r="T28" s="622"/>
      <c r="U28" s="622"/>
      <c r="V28" s="622"/>
      <c r="W28" s="622"/>
      <c r="X28" s="622"/>
      <c r="Y28" s="623"/>
      <c r="Z28" s="659">
        <v>3.1</v>
      </c>
      <c r="AA28" s="659"/>
      <c r="AB28" s="659"/>
      <c r="AC28" s="659"/>
      <c r="AD28" s="660">
        <v>13454331</v>
      </c>
      <c r="AE28" s="660"/>
      <c r="AF28" s="660"/>
      <c r="AG28" s="660"/>
      <c r="AH28" s="660"/>
      <c r="AI28" s="660"/>
      <c r="AJ28" s="660"/>
      <c r="AK28" s="660"/>
      <c r="AL28" s="624">
        <v>1.5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193699836</v>
      </c>
      <c r="CS28" s="622"/>
      <c r="CT28" s="622"/>
      <c r="CU28" s="622"/>
      <c r="CV28" s="622"/>
      <c r="CW28" s="622"/>
      <c r="CX28" s="622"/>
      <c r="CY28" s="623"/>
      <c r="CZ28" s="624">
        <v>10.199999999999999</v>
      </c>
      <c r="DA28" s="636"/>
      <c r="DB28" s="636"/>
      <c r="DC28" s="637"/>
      <c r="DD28" s="627">
        <v>168727454</v>
      </c>
      <c r="DE28" s="622"/>
      <c r="DF28" s="622"/>
      <c r="DG28" s="622"/>
      <c r="DH28" s="622"/>
      <c r="DI28" s="622"/>
      <c r="DJ28" s="622"/>
      <c r="DK28" s="623"/>
      <c r="DL28" s="627">
        <v>168727438</v>
      </c>
      <c r="DM28" s="622"/>
      <c r="DN28" s="622"/>
      <c r="DO28" s="622"/>
      <c r="DP28" s="622"/>
      <c r="DQ28" s="622"/>
      <c r="DR28" s="622"/>
      <c r="DS28" s="622"/>
      <c r="DT28" s="622"/>
      <c r="DU28" s="622"/>
      <c r="DV28" s="623"/>
      <c r="DW28" s="624">
        <v>18.2</v>
      </c>
      <c r="DX28" s="636"/>
      <c r="DY28" s="636"/>
      <c r="DZ28" s="636"/>
      <c r="EA28" s="636"/>
      <c r="EB28" s="636"/>
      <c r="EC28" s="648"/>
    </row>
    <row r="29" spans="2:133" ht="11.25" customHeight="1" x14ac:dyDescent="0.2">
      <c r="B29" s="618" t="s">
        <v>307</v>
      </c>
      <c r="C29" s="619"/>
      <c r="D29" s="619"/>
      <c r="E29" s="619"/>
      <c r="F29" s="619"/>
      <c r="G29" s="619"/>
      <c r="H29" s="619"/>
      <c r="I29" s="619"/>
      <c r="J29" s="619"/>
      <c r="K29" s="619"/>
      <c r="L29" s="619"/>
      <c r="M29" s="619"/>
      <c r="N29" s="619"/>
      <c r="O29" s="619"/>
      <c r="P29" s="619"/>
      <c r="Q29" s="620"/>
      <c r="R29" s="621">
        <v>7685181</v>
      </c>
      <c r="S29" s="622"/>
      <c r="T29" s="622"/>
      <c r="U29" s="622"/>
      <c r="V29" s="622"/>
      <c r="W29" s="622"/>
      <c r="X29" s="622"/>
      <c r="Y29" s="623"/>
      <c r="Z29" s="659">
        <v>0.4</v>
      </c>
      <c r="AA29" s="659"/>
      <c r="AB29" s="659"/>
      <c r="AC29" s="659"/>
      <c r="AD29" s="660" t="s">
        <v>132</v>
      </c>
      <c r="AE29" s="660"/>
      <c r="AF29" s="660"/>
      <c r="AG29" s="660"/>
      <c r="AH29" s="660"/>
      <c r="AI29" s="660"/>
      <c r="AJ29" s="660"/>
      <c r="AK29" s="660"/>
      <c r="AL29" s="624" t="s">
        <v>132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309</v>
      </c>
      <c r="CG29" s="619"/>
      <c r="CH29" s="619"/>
      <c r="CI29" s="619"/>
      <c r="CJ29" s="619"/>
      <c r="CK29" s="619"/>
      <c r="CL29" s="619"/>
      <c r="CM29" s="619"/>
      <c r="CN29" s="619"/>
      <c r="CO29" s="619"/>
      <c r="CP29" s="619"/>
      <c r="CQ29" s="620"/>
      <c r="CR29" s="621">
        <v>193699447</v>
      </c>
      <c r="CS29" s="634"/>
      <c r="CT29" s="634"/>
      <c r="CU29" s="634"/>
      <c r="CV29" s="634"/>
      <c r="CW29" s="634"/>
      <c r="CX29" s="634"/>
      <c r="CY29" s="635"/>
      <c r="CZ29" s="624">
        <v>10.199999999999999</v>
      </c>
      <c r="DA29" s="636"/>
      <c r="DB29" s="636"/>
      <c r="DC29" s="637"/>
      <c r="DD29" s="627">
        <v>168727065</v>
      </c>
      <c r="DE29" s="634"/>
      <c r="DF29" s="634"/>
      <c r="DG29" s="634"/>
      <c r="DH29" s="634"/>
      <c r="DI29" s="634"/>
      <c r="DJ29" s="634"/>
      <c r="DK29" s="635"/>
      <c r="DL29" s="627">
        <v>168727049</v>
      </c>
      <c r="DM29" s="634"/>
      <c r="DN29" s="634"/>
      <c r="DO29" s="634"/>
      <c r="DP29" s="634"/>
      <c r="DQ29" s="634"/>
      <c r="DR29" s="634"/>
      <c r="DS29" s="634"/>
      <c r="DT29" s="634"/>
      <c r="DU29" s="634"/>
      <c r="DV29" s="635"/>
      <c r="DW29" s="624">
        <v>18.2</v>
      </c>
      <c r="DX29" s="636"/>
      <c r="DY29" s="636"/>
      <c r="DZ29" s="636"/>
      <c r="EA29" s="636"/>
      <c r="EB29" s="636"/>
      <c r="EC29" s="648"/>
    </row>
    <row r="30" spans="2:133" ht="11.25" customHeight="1" x14ac:dyDescent="0.2">
      <c r="B30" s="618" t="s">
        <v>310</v>
      </c>
      <c r="C30" s="619"/>
      <c r="D30" s="619"/>
      <c r="E30" s="619"/>
      <c r="F30" s="619"/>
      <c r="G30" s="619"/>
      <c r="H30" s="619"/>
      <c r="I30" s="619"/>
      <c r="J30" s="619"/>
      <c r="K30" s="619"/>
      <c r="L30" s="619"/>
      <c r="M30" s="619"/>
      <c r="N30" s="619"/>
      <c r="O30" s="619"/>
      <c r="P30" s="619"/>
      <c r="Q30" s="620"/>
      <c r="R30" s="621">
        <v>553189267</v>
      </c>
      <c r="S30" s="622"/>
      <c r="T30" s="622"/>
      <c r="U30" s="622"/>
      <c r="V30" s="622"/>
      <c r="W30" s="622"/>
      <c r="X30" s="622"/>
      <c r="Y30" s="623"/>
      <c r="Z30" s="659">
        <v>28.5</v>
      </c>
      <c r="AA30" s="659"/>
      <c r="AB30" s="659"/>
      <c r="AC30" s="659"/>
      <c r="AD30" s="660" t="s">
        <v>132</v>
      </c>
      <c r="AE30" s="660"/>
      <c r="AF30" s="660"/>
      <c r="AG30" s="660"/>
      <c r="AH30" s="660"/>
      <c r="AI30" s="660"/>
      <c r="AJ30" s="660"/>
      <c r="AK30" s="660"/>
      <c r="AL30" s="624" t="s">
        <v>132</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311</v>
      </c>
      <c r="BH30" s="691"/>
      <c r="BI30" s="691"/>
      <c r="BJ30" s="691"/>
      <c r="BK30" s="691"/>
      <c r="BL30" s="691"/>
      <c r="BM30" s="691"/>
      <c r="BN30" s="691"/>
      <c r="BO30" s="691"/>
      <c r="BP30" s="691"/>
      <c r="BQ30" s="692"/>
      <c r="BR30" s="673" t="s">
        <v>312</v>
      </c>
      <c r="BS30" s="691"/>
      <c r="BT30" s="691"/>
      <c r="BU30" s="691"/>
      <c r="BV30" s="691"/>
      <c r="BW30" s="691"/>
      <c r="BX30" s="691"/>
      <c r="BY30" s="691"/>
      <c r="BZ30" s="691"/>
      <c r="CA30" s="691"/>
      <c r="CB30" s="692"/>
      <c r="CD30" s="642"/>
      <c r="CE30" s="643"/>
      <c r="CF30" s="618" t="s">
        <v>313</v>
      </c>
      <c r="CG30" s="619"/>
      <c r="CH30" s="619"/>
      <c r="CI30" s="619"/>
      <c r="CJ30" s="619"/>
      <c r="CK30" s="619"/>
      <c r="CL30" s="619"/>
      <c r="CM30" s="619"/>
      <c r="CN30" s="619"/>
      <c r="CO30" s="619"/>
      <c r="CP30" s="619"/>
      <c r="CQ30" s="620"/>
      <c r="CR30" s="621">
        <v>178632369</v>
      </c>
      <c r="CS30" s="622"/>
      <c r="CT30" s="622"/>
      <c r="CU30" s="622"/>
      <c r="CV30" s="622"/>
      <c r="CW30" s="622"/>
      <c r="CX30" s="622"/>
      <c r="CY30" s="623"/>
      <c r="CZ30" s="624">
        <v>9.4</v>
      </c>
      <c r="DA30" s="636"/>
      <c r="DB30" s="636"/>
      <c r="DC30" s="637"/>
      <c r="DD30" s="627">
        <v>153683184</v>
      </c>
      <c r="DE30" s="622"/>
      <c r="DF30" s="622"/>
      <c r="DG30" s="622"/>
      <c r="DH30" s="622"/>
      <c r="DI30" s="622"/>
      <c r="DJ30" s="622"/>
      <c r="DK30" s="623"/>
      <c r="DL30" s="627">
        <v>153683168</v>
      </c>
      <c r="DM30" s="622"/>
      <c r="DN30" s="622"/>
      <c r="DO30" s="622"/>
      <c r="DP30" s="622"/>
      <c r="DQ30" s="622"/>
      <c r="DR30" s="622"/>
      <c r="DS30" s="622"/>
      <c r="DT30" s="622"/>
      <c r="DU30" s="622"/>
      <c r="DV30" s="623"/>
      <c r="DW30" s="624">
        <v>16.600000000000001</v>
      </c>
      <c r="DX30" s="636"/>
      <c r="DY30" s="636"/>
      <c r="DZ30" s="636"/>
      <c r="EA30" s="636"/>
      <c r="EB30" s="636"/>
      <c r="EC30" s="648"/>
    </row>
    <row r="31" spans="2:133" ht="11.25" customHeight="1" x14ac:dyDescent="0.2">
      <c r="B31" s="688" t="s">
        <v>314</v>
      </c>
      <c r="C31" s="689"/>
      <c r="D31" s="689"/>
      <c r="E31" s="689"/>
      <c r="F31" s="689"/>
      <c r="G31" s="689"/>
      <c r="H31" s="689"/>
      <c r="I31" s="689"/>
      <c r="J31" s="689"/>
      <c r="K31" s="689"/>
      <c r="L31" s="689"/>
      <c r="M31" s="689"/>
      <c r="N31" s="689"/>
      <c r="O31" s="689"/>
      <c r="P31" s="689"/>
      <c r="Q31" s="690"/>
      <c r="R31" s="621" t="s">
        <v>132</v>
      </c>
      <c r="S31" s="622"/>
      <c r="T31" s="622"/>
      <c r="U31" s="622"/>
      <c r="V31" s="622"/>
      <c r="W31" s="622"/>
      <c r="X31" s="622"/>
      <c r="Y31" s="623"/>
      <c r="Z31" s="659" t="s">
        <v>132</v>
      </c>
      <c r="AA31" s="659"/>
      <c r="AB31" s="659"/>
      <c r="AC31" s="659"/>
      <c r="AD31" s="660" t="s">
        <v>132</v>
      </c>
      <c r="AE31" s="660"/>
      <c r="AF31" s="660"/>
      <c r="AG31" s="660"/>
      <c r="AH31" s="660"/>
      <c r="AI31" s="660"/>
      <c r="AJ31" s="660"/>
      <c r="AK31" s="660"/>
      <c r="AL31" s="624" t="s">
        <v>132</v>
      </c>
      <c r="AM31" s="625"/>
      <c r="AN31" s="625"/>
      <c r="AO31" s="661"/>
      <c r="AP31" s="693" t="s">
        <v>315</v>
      </c>
      <c r="AQ31" s="694"/>
      <c r="AR31" s="694"/>
      <c r="AS31" s="694"/>
      <c r="AT31" s="695" t="s">
        <v>316</v>
      </c>
      <c r="AU31" s="218"/>
      <c r="AV31" s="218"/>
      <c r="AW31" s="218"/>
      <c r="AX31" s="679" t="s">
        <v>191</v>
      </c>
      <c r="AY31" s="680"/>
      <c r="AZ31" s="680"/>
      <c r="BA31" s="680"/>
      <c r="BB31" s="680"/>
      <c r="BC31" s="680"/>
      <c r="BD31" s="680"/>
      <c r="BE31" s="680"/>
      <c r="BF31" s="681"/>
      <c r="BG31" s="683">
        <v>99.5</v>
      </c>
      <c r="BH31" s="684"/>
      <c r="BI31" s="684"/>
      <c r="BJ31" s="684"/>
      <c r="BK31" s="684"/>
      <c r="BL31" s="684"/>
      <c r="BM31" s="685">
        <v>98.7</v>
      </c>
      <c r="BN31" s="684"/>
      <c r="BO31" s="684"/>
      <c r="BP31" s="684"/>
      <c r="BQ31" s="686"/>
      <c r="BR31" s="683">
        <v>99.5</v>
      </c>
      <c r="BS31" s="684"/>
      <c r="BT31" s="684"/>
      <c r="BU31" s="684"/>
      <c r="BV31" s="684"/>
      <c r="BW31" s="684"/>
      <c r="BX31" s="685">
        <v>98.6</v>
      </c>
      <c r="BY31" s="684"/>
      <c r="BZ31" s="684"/>
      <c r="CA31" s="684"/>
      <c r="CB31" s="686"/>
      <c r="CD31" s="642"/>
      <c r="CE31" s="643"/>
      <c r="CF31" s="618" t="s">
        <v>317</v>
      </c>
      <c r="CG31" s="619"/>
      <c r="CH31" s="619"/>
      <c r="CI31" s="619"/>
      <c r="CJ31" s="619"/>
      <c r="CK31" s="619"/>
      <c r="CL31" s="619"/>
      <c r="CM31" s="619"/>
      <c r="CN31" s="619"/>
      <c r="CO31" s="619"/>
      <c r="CP31" s="619"/>
      <c r="CQ31" s="620"/>
      <c r="CR31" s="621">
        <v>15067078</v>
      </c>
      <c r="CS31" s="634"/>
      <c r="CT31" s="634"/>
      <c r="CU31" s="634"/>
      <c r="CV31" s="634"/>
      <c r="CW31" s="634"/>
      <c r="CX31" s="634"/>
      <c r="CY31" s="635"/>
      <c r="CZ31" s="624">
        <v>0.8</v>
      </c>
      <c r="DA31" s="636"/>
      <c r="DB31" s="636"/>
      <c r="DC31" s="637"/>
      <c r="DD31" s="627">
        <v>15043881</v>
      </c>
      <c r="DE31" s="634"/>
      <c r="DF31" s="634"/>
      <c r="DG31" s="634"/>
      <c r="DH31" s="634"/>
      <c r="DI31" s="634"/>
      <c r="DJ31" s="634"/>
      <c r="DK31" s="635"/>
      <c r="DL31" s="627">
        <v>15043881</v>
      </c>
      <c r="DM31" s="634"/>
      <c r="DN31" s="634"/>
      <c r="DO31" s="634"/>
      <c r="DP31" s="634"/>
      <c r="DQ31" s="634"/>
      <c r="DR31" s="634"/>
      <c r="DS31" s="634"/>
      <c r="DT31" s="634"/>
      <c r="DU31" s="634"/>
      <c r="DV31" s="635"/>
      <c r="DW31" s="624">
        <v>1.6</v>
      </c>
      <c r="DX31" s="636"/>
      <c r="DY31" s="636"/>
      <c r="DZ31" s="636"/>
      <c r="EA31" s="636"/>
      <c r="EB31" s="636"/>
      <c r="EC31" s="648"/>
    </row>
    <row r="32" spans="2:133" ht="11.25" customHeight="1" x14ac:dyDescent="0.2">
      <c r="B32" s="618" t="s">
        <v>318</v>
      </c>
      <c r="C32" s="619"/>
      <c r="D32" s="619"/>
      <c r="E32" s="619"/>
      <c r="F32" s="619"/>
      <c r="G32" s="619"/>
      <c r="H32" s="619"/>
      <c r="I32" s="619"/>
      <c r="J32" s="619"/>
      <c r="K32" s="619"/>
      <c r="L32" s="619"/>
      <c r="M32" s="619"/>
      <c r="N32" s="619"/>
      <c r="O32" s="619"/>
      <c r="P32" s="619"/>
      <c r="Q32" s="620"/>
      <c r="R32" s="621">
        <v>106205701</v>
      </c>
      <c r="S32" s="622"/>
      <c r="T32" s="622"/>
      <c r="U32" s="622"/>
      <c r="V32" s="622"/>
      <c r="W32" s="622"/>
      <c r="X32" s="622"/>
      <c r="Y32" s="623"/>
      <c r="Z32" s="659">
        <v>5.5</v>
      </c>
      <c r="AA32" s="659"/>
      <c r="AB32" s="659"/>
      <c r="AC32" s="659"/>
      <c r="AD32" s="660" t="s">
        <v>132</v>
      </c>
      <c r="AE32" s="660"/>
      <c r="AF32" s="660"/>
      <c r="AG32" s="660"/>
      <c r="AH32" s="660"/>
      <c r="AI32" s="660"/>
      <c r="AJ32" s="660"/>
      <c r="AK32" s="660"/>
      <c r="AL32" s="624" t="s">
        <v>132</v>
      </c>
      <c r="AM32" s="625"/>
      <c r="AN32" s="625"/>
      <c r="AO32" s="661"/>
      <c r="AP32" s="662"/>
      <c r="AQ32" s="663"/>
      <c r="AR32" s="663"/>
      <c r="AS32" s="663"/>
      <c r="AT32" s="696"/>
      <c r="AU32" s="214" t="s">
        <v>319</v>
      </c>
      <c r="AX32" s="618" t="s">
        <v>320</v>
      </c>
      <c r="AY32" s="619"/>
      <c r="AZ32" s="619"/>
      <c r="BA32" s="619"/>
      <c r="BB32" s="619"/>
      <c r="BC32" s="619"/>
      <c r="BD32" s="619"/>
      <c r="BE32" s="619"/>
      <c r="BF32" s="620"/>
      <c r="BG32" s="687">
        <v>99</v>
      </c>
      <c r="BH32" s="634"/>
      <c r="BI32" s="634"/>
      <c r="BJ32" s="634"/>
      <c r="BK32" s="634"/>
      <c r="BL32" s="634"/>
      <c r="BM32" s="625">
        <v>97.6</v>
      </c>
      <c r="BN32" s="634"/>
      <c r="BO32" s="634"/>
      <c r="BP32" s="634"/>
      <c r="BQ32" s="657"/>
      <c r="BR32" s="687">
        <v>99.1</v>
      </c>
      <c r="BS32" s="634"/>
      <c r="BT32" s="634"/>
      <c r="BU32" s="634"/>
      <c r="BV32" s="634"/>
      <c r="BW32" s="634"/>
      <c r="BX32" s="625">
        <v>97.5</v>
      </c>
      <c r="BY32" s="634"/>
      <c r="BZ32" s="634"/>
      <c r="CA32" s="634"/>
      <c r="CB32" s="657"/>
      <c r="CD32" s="644"/>
      <c r="CE32" s="645"/>
      <c r="CF32" s="618" t="s">
        <v>321</v>
      </c>
      <c r="CG32" s="619"/>
      <c r="CH32" s="619"/>
      <c r="CI32" s="619"/>
      <c r="CJ32" s="619"/>
      <c r="CK32" s="619"/>
      <c r="CL32" s="619"/>
      <c r="CM32" s="619"/>
      <c r="CN32" s="619"/>
      <c r="CO32" s="619"/>
      <c r="CP32" s="619"/>
      <c r="CQ32" s="620"/>
      <c r="CR32" s="621">
        <v>389</v>
      </c>
      <c r="CS32" s="622"/>
      <c r="CT32" s="622"/>
      <c r="CU32" s="622"/>
      <c r="CV32" s="622"/>
      <c r="CW32" s="622"/>
      <c r="CX32" s="622"/>
      <c r="CY32" s="623"/>
      <c r="CZ32" s="624">
        <v>0</v>
      </c>
      <c r="DA32" s="636"/>
      <c r="DB32" s="636"/>
      <c r="DC32" s="637"/>
      <c r="DD32" s="627">
        <v>389</v>
      </c>
      <c r="DE32" s="622"/>
      <c r="DF32" s="622"/>
      <c r="DG32" s="622"/>
      <c r="DH32" s="622"/>
      <c r="DI32" s="622"/>
      <c r="DJ32" s="622"/>
      <c r="DK32" s="623"/>
      <c r="DL32" s="627">
        <v>389</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322</v>
      </c>
      <c r="C33" s="619"/>
      <c r="D33" s="619"/>
      <c r="E33" s="619"/>
      <c r="F33" s="619"/>
      <c r="G33" s="619"/>
      <c r="H33" s="619"/>
      <c r="I33" s="619"/>
      <c r="J33" s="619"/>
      <c r="K33" s="619"/>
      <c r="L33" s="619"/>
      <c r="M33" s="619"/>
      <c r="N33" s="619"/>
      <c r="O33" s="619"/>
      <c r="P33" s="619"/>
      <c r="Q33" s="620"/>
      <c r="R33" s="621">
        <v>33648949</v>
      </c>
      <c r="S33" s="622"/>
      <c r="T33" s="622"/>
      <c r="U33" s="622"/>
      <c r="V33" s="622"/>
      <c r="W33" s="622"/>
      <c r="X33" s="622"/>
      <c r="Y33" s="623"/>
      <c r="Z33" s="659">
        <v>1.7</v>
      </c>
      <c r="AA33" s="659"/>
      <c r="AB33" s="659"/>
      <c r="AC33" s="659"/>
      <c r="AD33" s="660">
        <v>5312201</v>
      </c>
      <c r="AE33" s="660"/>
      <c r="AF33" s="660"/>
      <c r="AG33" s="660"/>
      <c r="AH33" s="660"/>
      <c r="AI33" s="660"/>
      <c r="AJ33" s="660"/>
      <c r="AK33" s="660"/>
      <c r="AL33" s="624">
        <v>0.6</v>
      </c>
      <c r="AM33" s="625"/>
      <c r="AN33" s="625"/>
      <c r="AO33" s="661"/>
      <c r="AP33" s="664"/>
      <c r="AQ33" s="665"/>
      <c r="AR33" s="665"/>
      <c r="AS33" s="665"/>
      <c r="AT33" s="697"/>
      <c r="AU33" s="219"/>
      <c r="AV33" s="219"/>
      <c r="AW33" s="219"/>
      <c r="AX33" s="602" t="s">
        <v>323</v>
      </c>
      <c r="AY33" s="603"/>
      <c r="AZ33" s="603"/>
      <c r="BA33" s="603"/>
      <c r="BB33" s="603"/>
      <c r="BC33" s="603"/>
      <c r="BD33" s="603"/>
      <c r="BE33" s="603"/>
      <c r="BF33" s="604"/>
      <c r="BG33" s="682">
        <v>99.8</v>
      </c>
      <c r="BH33" s="606"/>
      <c r="BI33" s="606"/>
      <c r="BJ33" s="606"/>
      <c r="BK33" s="606"/>
      <c r="BL33" s="606"/>
      <c r="BM33" s="652">
        <v>99.6</v>
      </c>
      <c r="BN33" s="606"/>
      <c r="BO33" s="606"/>
      <c r="BP33" s="606"/>
      <c r="BQ33" s="669"/>
      <c r="BR33" s="682">
        <v>99.8</v>
      </c>
      <c r="BS33" s="606"/>
      <c r="BT33" s="606"/>
      <c r="BU33" s="606"/>
      <c r="BV33" s="606"/>
      <c r="BW33" s="606"/>
      <c r="BX33" s="652">
        <v>99.5</v>
      </c>
      <c r="BY33" s="606"/>
      <c r="BZ33" s="606"/>
      <c r="CA33" s="606"/>
      <c r="CB33" s="669"/>
      <c r="CD33" s="618" t="s">
        <v>324</v>
      </c>
      <c r="CE33" s="619"/>
      <c r="CF33" s="619"/>
      <c r="CG33" s="619"/>
      <c r="CH33" s="619"/>
      <c r="CI33" s="619"/>
      <c r="CJ33" s="619"/>
      <c r="CK33" s="619"/>
      <c r="CL33" s="619"/>
      <c r="CM33" s="619"/>
      <c r="CN33" s="619"/>
      <c r="CO33" s="619"/>
      <c r="CP33" s="619"/>
      <c r="CQ33" s="620"/>
      <c r="CR33" s="621">
        <v>538906875</v>
      </c>
      <c r="CS33" s="634"/>
      <c r="CT33" s="634"/>
      <c r="CU33" s="634"/>
      <c r="CV33" s="634"/>
      <c r="CW33" s="634"/>
      <c r="CX33" s="634"/>
      <c r="CY33" s="635"/>
      <c r="CZ33" s="624">
        <v>28.3</v>
      </c>
      <c r="DA33" s="636"/>
      <c r="DB33" s="636"/>
      <c r="DC33" s="637"/>
      <c r="DD33" s="627">
        <v>398026635</v>
      </c>
      <c r="DE33" s="634"/>
      <c r="DF33" s="634"/>
      <c r="DG33" s="634"/>
      <c r="DH33" s="634"/>
      <c r="DI33" s="634"/>
      <c r="DJ33" s="634"/>
      <c r="DK33" s="635"/>
      <c r="DL33" s="627">
        <v>261448246</v>
      </c>
      <c r="DM33" s="634"/>
      <c r="DN33" s="634"/>
      <c r="DO33" s="634"/>
      <c r="DP33" s="634"/>
      <c r="DQ33" s="634"/>
      <c r="DR33" s="634"/>
      <c r="DS33" s="634"/>
      <c r="DT33" s="634"/>
      <c r="DU33" s="634"/>
      <c r="DV33" s="635"/>
      <c r="DW33" s="624">
        <v>28.2</v>
      </c>
      <c r="DX33" s="636"/>
      <c r="DY33" s="636"/>
      <c r="DZ33" s="636"/>
      <c r="EA33" s="636"/>
      <c r="EB33" s="636"/>
      <c r="EC33" s="648"/>
    </row>
    <row r="34" spans="2:133" ht="11.25" customHeight="1" x14ac:dyDescent="0.2">
      <c r="B34" s="618" t="s">
        <v>325</v>
      </c>
      <c r="C34" s="619"/>
      <c r="D34" s="619"/>
      <c r="E34" s="619"/>
      <c r="F34" s="619"/>
      <c r="G34" s="619"/>
      <c r="H34" s="619"/>
      <c r="I34" s="619"/>
      <c r="J34" s="619"/>
      <c r="K34" s="619"/>
      <c r="L34" s="619"/>
      <c r="M34" s="619"/>
      <c r="N34" s="619"/>
      <c r="O34" s="619"/>
      <c r="P34" s="619"/>
      <c r="Q34" s="620"/>
      <c r="R34" s="621">
        <v>872761</v>
      </c>
      <c r="S34" s="622"/>
      <c r="T34" s="622"/>
      <c r="U34" s="622"/>
      <c r="V34" s="622"/>
      <c r="W34" s="622"/>
      <c r="X34" s="622"/>
      <c r="Y34" s="623"/>
      <c r="Z34" s="659">
        <v>0</v>
      </c>
      <c r="AA34" s="659"/>
      <c r="AB34" s="659"/>
      <c r="AC34" s="659"/>
      <c r="AD34" s="660" t="s">
        <v>132</v>
      </c>
      <c r="AE34" s="660"/>
      <c r="AF34" s="660"/>
      <c r="AG34" s="660"/>
      <c r="AH34" s="660"/>
      <c r="AI34" s="660"/>
      <c r="AJ34" s="660"/>
      <c r="AK34" s="660"/>
      <c r="AL34" s="624" t="s">
        <v>132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174859055</v>
      </c>
      <c r="CS34" s="622"/>
      <c r="CT34" s="622"/>
      <c r="CU34" s="622"/>
      <c r="CV34" s="622"/>
      <c r="CW34" s="622"/>
      <c r="CX34" s="622"/>
      <c r="CY34" s="623"/>
      <c r="CZ34" s="624">
        <v>9.1999999999999993</v>
      </c>
      <c r="DA34" s="636"/>
      <c r="DB34" s="636"/>
      <c r="DC34" s="637"/>
      <c r="DD34" s="627">
        <v>100573817</v>
      </c>
      <c r="DE34" s="622"/>
      <c r="DF34" s="622"/>
      <c r="DG34" s="622"/>
      <c r="DH34" s="622"/>
      <c r="DI34" s="622"/>
      <c r="DJ34" s="622"/>
      <c r="DK34" s="623"/>
      <c r="DL34" s="627">
        <v>88546095</v>
      </c>
      <c r="DM34" s="622"/>
      <c r="DN34" s="622"/>
      <c r="DO34" s="622"/>
      <c r="DP34" s="622"/>
      <c r="DQ34" s="622"/>
      <c r="DR34" s="622"/>
      <c r="DS34" s="622"/>
      <c r="DT34" s="622"/>
      <c r="DU34" s="622"/>
      <c r="DV34" s="623"/>
      <c r="DW34" s="624">
        <v>9.5</v>
      </c>
      <c r="DX34" s="636"/>
      <c r="DY34" s="636"/>
      <c r="DZ34" s="636"/>
      <c r="EA34" s="636"/>
      <c r="EB34" s="636"/>
      <c r="EC34" s="648"/>
    </row>
    <row r="35" spans="2:133" ht="11.25" customHeight="1" x14ac:dyDescent="0.2">
      <c r="B35" s="618" t="s">
        <v>327</v>
      </c>
      <c r="C35" s="619"/>
      <c r="D35" s="619"/>
      <c r="E35" s="619"/>
      <c r="F35" s="619"/>
      <c r="G35" s="619"/>
      <c r="H35" s="619"/>
      <c r="I35" s="619"/>
      <c r="J35" s="619"/>
      <c r="K35" s="619"/>
      <c r="L35" s="619"/>
      <c r="M35" s="619"/>
      <c r="N35" s="619"/>
      <c r="O35" s="619"/>
      <c r="P35" s="619"/>
      <c r="Q35" s="620"/>
      <c r="R35" s="621">
        <v>3408200</v>
      </c>
      <c r="S35" s="622"/>
      <c r="T35" s="622"/>
      <c r="U35" s="622"/>
      <c r="V35" s="622"/>
      <c r="W35" s="622"/>
      <c r="X35" s="622"/>
      <c r="Y35" s="623"/>
      <c r="Z35" s="659">
        <v>0.2</v>
      </c>
      <c r="AA35" s="659"/>
      <c r="AB35" s="659"/>
      <c r="AC35" s="659"/>
      <c r="AD35" s="660" t="s">
        <v>132</v>
      </c>
      <c r="AE35" s="660"/>
      <c r="AF35" s="660"/>
      <c r="AG35" s="660"/>
      <c r="AH35" s="660"/>
      <c r="AI35" s="660"/>
      <c r="AJ35" s="660"/>
      <c r="AK35" s="660"/>
      <c r="AL35" s="624" t="s">
        <v>132</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20581428</v>
      </c>
      <c r="CS35" s="634"/>
      <c r="CT35" s="634"/>
      <c r="CU35" s="634"/>
      <c r="CV35" s="634"/>
      <c r="CW35" s="634"/>
      <c r="CX35" s="634"/>
      <c r="CY35" s="635"/>
      <c r="CZ35" s="624">
        <v>1.1000000000000001</v>
      </c>
      <c r="DA35" s="636"/>
      <c r="DB35" s="636"/>
      <c r="DC35" s="637"/>
      <c r="DD35" s="627">
        <v>16539233</v>
      </c>
      <c r="DE35" s="634"/>
      <c r="DF35" s="634"/>
      <c r="DG35" s="634"/>
      <c r="DH35" s="634"/>
      <c r="DI35" s="634"/>
      <c r="DJ35" s="634"/>
      <c r="DK35" s="635"/>
      <c r="DL35" s="627">
        <v>16512040</v>
      </c>
      <c r="DM35" s="634"/>
      <c r="DN35" s="634"/>
      <c r="DO35" s="634"/>
      <c r="DP35" s="634"/>
      <c r="DQ35" s="634"/>
      <c r="DR35" s="634"/>
      <c r="DS35" s="634"/>
      <c r="DT35" s="634"/>
      <c r="DU35" s="634"/>
      <c r="DV35" s="635"/>
      <c r="DW35" s="624">
        <v>1.8</v>
      </c>
      <c r="DX35" s="636"/>
      <c r="DY35" s="636"/>
      <c r="DZ35" s="636"/>
      <c r="EA35" s="636"/>
      <c r="EB35" s="636"/>
      <c r="EC35" s="648"/>
    </row>
    <row r="36" spans="2:133" ht="11.25" customHeight="1" x14ac:dyDescent="0.2">
      <c r="B36" s="618" t="s">
        <v>331</v>
      </c>
      <c r="C36" s="619"/>
      <c r="D36" s="619"/>
      <c r="E36" s="619"/>
      <c r="F36" s="619"/>
      <c r="G36" s="619"/>
      <c r="H36" s="619"/>
      <c r="I36" s="619"/>
      <c r="J36" s="619"/>
      <c r="K36" s="619"/>
      <c r="L36" s="619"/>
      <c r="M36" s="619"/>
      <c r="N36" s="619"/>
      <c r="O36" s="619"/>
      <c r="P36" s="619"/>
      <c r="Q36" s="620"/>
      <c r="R36" s="621">
        <v>41525326</v>
      </c>
      <c r="S36" s="622"/>
      <c r="T36" s="622"/>
      <c r="U36" s="622"/>
      <c r="V36" s="622"/>
      <c r="W36" s="622"/>
      <c r="X36" s="622"/>
      <c r="Y36" s="623"/>
      <c r="Z36" s="659">
        <v>2.1</v>
      </c>
      <c r="AA36" s="659"/>
      <c r="AB36" s="659"/>
      <c r="AC36" s="659"/>
      <c r="AD36" s="660" t="s">
        <v>132</v>
      </c>
      <c r="AE36" s="660"/>
      <c r="AF36" s="660"/>
      <c r="AG36" s="660"/>
      <c r="AH36" s="660"/>
      <c r="AI36" s="660"/>
      <c r="AJ36" s="660"/>
      <c r="AK36" s="660"/>
      <c r="AL36" s="624" t="s">
        <v>132</v>
      </c>
      <c r="AM36" s="625"/>
      <c r="AN36" s="625"/>
      <c r="AO36" s="661"/>
      <c r="AP36" s="222"/>
      <c r="AQ36" s="670" t="s">
        <v>332</v>
      </c>
      <c r="AR36" s="671"/>
      <c r="AS36" s="671"/>
      <c r="AT36" s="671"/>
      <c r="AU36" s="671"/>
      <c r="AV36" s="671"/>
      <c r="AW36" s="671"/>
      <c r="AX36" s="671"/>
      <c r="AY36" s="672"/>
      <c r="AZ36" s="676">
        <v>179849486</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5189336</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154094498</v>
      </c>
      <c r="CS36" s="622"/>
      <c r="CT36" s="622"/>
      <c r="CU36" s="622"/>
      <c r="CV36" s="622"/>
      <c r="CW36" s="622"/>
      <c r="CX36" s="622"/>
      <c r="CY36" s="623"/>
      <c r="CZ36" s="624">
        <v>8.1</v>
      </c>
      <c r="DA36" s="636"/>
      <c r="DB36" s="636"/>
      <c r="DC36" s="637"/>
      <c r="DD36" s="627">
        <v>128256446</v>
      </c>
      <c r="DE36" s="622"/>
      <c r="DF36" s="622"/>
      <c r="DG36" s="622"/>
      <c r="DH36" s="622"/>
      <c r="DI36" s="622"/>
      <c r="DJ36" s="622"/>
      <c r="DK36" s="623"/>
      <c r="DL36" s="627">
        <v>71497620</v>
      </c>
      <c r="DM36" s="622"/>
      <c r="DN36" s="622"/>
      <c r="DO36" s="622"/>
      <c r="DP36" s="622"/>
      <c r="DQ36" s="622"/>
      <c r="DR36" s="622"/>
      <c r="DS36" s="622"/>
      <c r="DT36" s="622"/>
      <c r="DU36" s="622"/>
      <c r="DV36" s="623"/>
      <c r="DW36" s="624">
        <v>7.7</v>
      </c>
      <c r="DX36" s="636"/>
      <c r="DY36" s="636"/>
      <c r="DZ36" s="636"/>
      <c r="EA36" s="636"/>
      <c r="EB36" s="636"/>
      <c r="EC36" s="648"/>
    </row>
    <row r="37" spans="2:133" ht="11.25" customHeight="1" x14ac:dyDescent="0.2">
      <c r="B37" s="618" t="s">
        <v>335</v>
      </c>
      <c r="C37" s="619"/>
      <c r="D37" s="619"/>
      <c r="E37" s="619"/>
      <c r="F37" s="619"/>
      <c r="G37" s="619"/>
      <c r="H37" s="619"/>
      <c r="I37" s="619"/>
      <c r="J37" s="619"/>
      <c r="K37" s="619"/>
      <c r="L37" s="619"/>
      <c r="M37" s="619"/>
      <c r="N37" s="619"/>
      <c r="O37" s="619"/>
      <c r="P37" s="619"/>
      <c r="Q37" s="620"/>
      <c r="R37" s="621">
        <v>65891267</v>
      </c>
      <c r="S37" s="622"/>
      <c r="T37" s="622"/>
      <c r="U37" s="622"/>
      <c r="V37" s="622"/>
      <c r="W37" s="622"/>
      <c r="X37" s="622"/>
      <c r="Y37" s="623"/>
      <c r="Z37" s="659">
        <v>3.4</v>
      </c>
      <c r="AA37" s="659"/>
      <c r="AB37" s="659"/>
      <c r="AC37" s="659"/>
      <c r="AD37" s="660">
        <v>380924</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28046612</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-510638</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8787801</v>
      </c>
      <c r="CS37" s="634"/>
      <c r="CT37" s="634"/>
      <c r="CU37" s="634"/>
      <c r="CV37" s="634"/>
      <c r="CW37" s="634"/>
      <c r="CX37" s="634"/>
      <c r="CY37" s="635"/>
      <c r="CZ37" s="624">
        <v>0.5</v>
      </c>
      <c r="DA37" s="636"/>
      <c r="DB37" s="636"/>
      <c r="DC37" s="637"/>
      <c r="DD37" s="627">
        <v>3912506</v>
      </c>
      <c r="DE37" s="634"/>
      <c r="DF37" s="634"/>
      <c r="DG37" s="634"/>
      <c r="DH37" s="634"/>
      <c r="DI37" s="634"/>
      <c r="DJ37" s="634"/>
      <c r="DK37" s="635"/>
      <c r="DL37" s="627">
        <v>331097</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2">
      <c r="B38" s="618" t="s">
        <v>339</v>
      </c>
      <c r="C38" s="619"/>
      <c r="D38" s="619"/>
      <c r="E38" s="619"/>
      <c r="F38" s="619"/>
      <c r="G38" s="619"/>
      <c r="H38" s="619"/>
      <c r="I38" s="619"/>
      <c r="J38" s="619"/>
      <c r="K38" s="619"/>
      <c r="L38" s="619"/>
      <c r="M38" s="619"/>
      <c r="N38" s="619"/>
      <c r="O38" s="619"/>
      <c r="P38" s="619"/>
      <c r="Q38" s="620"/>
      <c r="R38" s="621">
        <v>104174000</v>
      </c>
      <c r="S38" s="622"/>
      <c r="T38" s="622"/>
      <c r="U38" s="622"/>
      <c r="V38" s="622"/>
      <c r="W38" s="622"/>
      <c r="X38" s="622"/>
      <c r="Y38" s="623"/>
      <c r="Z38" s="659">
        <v>5.4</v>
      </c>
      <c r="AA38" s="659"/>
      <c r="AB38" s="659"/>
      <c r="AC38" s="659"/>
      <c r="AD38" s="660" t="s">
        <v>132</v>
      </c>
      <c r="AE38" s="660"/>
      <c r="AF38" s="660"/>
      <c r="AG38" s="660"/>
      <c r="AH38" s="660"/>
      <c r="AI38" s="660"/>
      <c r="AJ38" s="660"/>
      <c r="AK38" s="660"/>
      <c r="AL38" s="624" t="s">
        <v>132</v>
      </c>
      <c r="AM38" s="625"/>
      <c r="AN38" s="625"/>
      <c r="AO38" s="661"/>
      <c r="AQ38" s="654" t="s">
        <v>340</v>
      </c>
      <c r="AR38" s="655"/>
      <c r="AS38" s="655"/>
      <c r="AT38" s="655"/>
      <c r="AU38" s="655"/>
      <c r="AV38" s="655"/>
      <c r="AW38" s="655"/>
      <c r="AX38" s="655"/>
      <c r="AY38" s="656"/>
      <c r="AZ38" s="621">
        <v>23688789</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404604</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150514738</v>
      </c>
      <c r="CS38" s="622"/>
      <c r="CT38" s="622"/>
      <c r="CU38" s="622"/>
      <c r="CV38" s="622"/>
      <c r="CW38" s="622"/>
      <c r="CX38" s="622"/>
      <c r="CY38" s="623"/>
      <c r="CZ38" s="624">
        <v>7.9</v>
      </c>
      <c r="DA38" s="636"/>
      <c r="DB38" s="636"/>
      <c r="DC38" s="637"/>
      <c r="DD38" s="627">
        <v>120837477</v>
      </c>
      <c r="DE38" s="622"/>
      <c r="DF38" s="622"/>
      <c r="DG38" s="622"/>
      <c r="DH38" s="622"/>
      <c r="DI38" s="622"/>
      <c r="DJ38" s="622"/>
      <c r="DK38" s="623"/>
      <c r="DL38" s="627">
        <v>84892491</v>
      </c>
      <c r="DM38" s="622"/>
      <c r="DN38" s="622"/>
      <c r="DO38" s="622"/>
      <c r="DP38" s="622"/>
      <c r="DQ38" s="622"/>
      <c r="DR38" s="622"/>
      <c r="DS38" s="622"/>
      <c r="DT38" s="622"/>
      <c r="DU38" s="622"/>
      <c r="DV38" s="623"/>
      <c r="DW38" s="624">
        <v>9.1999999999999993</v>
      </c>
      <c r="DX38" s="636"/>
      <c r="DY38" s="636"/>
      <c r="DZ38" s="636"/>
      <c r="EA38" s="636"/>
      <c r="EB38" s="636"/>
      <c r="EC38" s="648"/>
    </row>
    <row r="39" spans="2:133" ht="11.25" customHeight="1" x14ac:dyDescent="0.2">
      <c r="B39" s="618" t="s">
        <v>343</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59" t="s">
        <v>132</v>
      </c>
      <c r="AA39" s="659"/>
      <c r="AB39" s="659"/>
      <c r="AC39" s="659"/>
      <c r="AD39" s="660" t="s">
        <v>132</v>
      </c>
      <c r="AE39" s="660"/>
      <c r="AF39" s="660"/>
      <c r="AG39" s="660"/>
      <c r="AH39" s="660"/>
      <c r="AI39" s="660"/>
      <c r="AJ39" s="660"/>
      <c r="AK39" s="660"/>
      <c r="AL39" s="624" t="s">
        <v>132</v>
      </c>
      <c r="AM39" s="625"/>
      <c r="AN39" s="625"/>
      <c r="AO39" s="661"/>
      <c r="AQ39" s="654" t="s">
        <v>344</v>
      </c>
      <c r="AR39" s="655"/>
      <c r="AS39" s="655"/>
      <c r="AT39" s="655"/>
      <c r="AU39" s="655"/>
      <c r="AV39" s="655"/>
      <c r="AW39" s="655"/>
      <c r="AX39" s="655"/>
      <c r="AY39" s="656"/>
      <c r="AZ39" s="621">
        <v>3908121</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568405</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33777551</v>
      </c>
      <c r="CS39" s="634"/>
      <c r="CT39" s="634"/>
      <c r="CU39" s="634"/>
      <c r="CV39" s="634"/>
      <c r="CW39" s="634"/>
      <c r="CX39" s="634"/>
      <c r="CY39" s="635"/>
      <c r="CZ39" s="624">
        <v>1.8</v>
      </c>
      <c r="DA39" s="636"/>
      <c r="DB39" s="636"/>
      <c r="DC39" s="637"/>
      <c r="DD39" s="627">
        <v>30883990</v>
      </c>
      <c r="DE39" s="634"/>
      <c r="DF39" s="634"/>
      <c r="DG39" s="634"/>
      <c r="DH39" s="634"/>
      <c r="DI39" s="634"/>
      <c r="DJ39" s="634"/>
      <c r="DK39" s="635"/>
      <c r="DL39" s="627" t="s">
        <v>132</v>
      </c>
      <c r="DM39" s="634"/>
      <c r="DN39" s="634"/>
      <c r="DO39" s="634"/>
      <c r="DP39" s="634"/>
      <c r="DQ39" s="634"/>
      <c r="DR39" s="634"/>
      <c r="DS39" s="634"/>
      <c r="DT39" s="634"/>
      <c r="DU39" s="634"/>
      <c r="DV39" s="635"/>
      <c r="DW39" s="624" t="s">
        <v>132</v>
      </c>
      <c r="DX39" s="636"/>
      <c r="DY39" s="636"/>
      <c r="DZ39" s="636"/>
      <c r="EA39" s="636"/>
      <c r="EB39" s="636"/>
      <c r="EC39" s="648"/>
    </row>
    <row r="40" spans="2:133" ht="11.25" customHeight="1" x14ac:dyDescent="0.2">
      <c r="B40" s="618" t="s">
        <v>347</v>
      </c>
      <c r="C40" s="619"/>
      <c r="D40" s="619"/>
      <c r="E40" s="619"/>
      <c r="F40" s="619"/>
      <c r="G40" s="619"/>
      <c r="H40" s="619"/>
      <c r="I40" s="619"/>
      <c r="J40" s="619"/>
      <c r="K40" s="619"/>
      <c r="L40" s="619"/>
      <c r="M40" s="619"/>
      <c r="N40" s="619"/>
      <c r="O40" s="619"/>
      <c r="P40" s="619"/>
      <c r="Q40" s="620"/>
      <c r="R40" s="621">
        <v>16023000</v>
      </c>
      <c r="S40" s="622"/>
      <c r="T40" s="622"/>
      <c r="U40" s="622"/>
      <c r="V40" s="622"/>
      <c r="W40" s="622"/>
      <c r="X40" s="622"/>
      <c r="Y40" s="623"/>
      <c r="Z40" s="659">
        <v>0.8</v>
      </c>
      <c r="AA40" s="659"/>
      <c r="AB40" s="659"/>
      <c r="AC40" s="659"/>
      <c r="AD40" s="660" t="s">
        <v>132</v>
      </c>
      <c r="AE40" s="660"/>
      <c r="AF40" s="660"/>
      <c r="AG40" s="660"/>
      <c r="AH40" s="660"/>
      <c r="AI40" s="660"/>
      <c r="AJ40" s="660"/>
      <c r="AK40" s="660"/>
      <c r="AL40" s="624" t="s">
        <v>132</v>
      </c>
      <c r="AM40" s="625"/>
      <c r="AN40" s="625"/>
      <c r="AO40" s="661"/>
      <c r="AQ40" s="654" t="s">
        <v>348</v>
      </c>
      <c r="AR40" s="655"/>
      <c r="AS40" s="655"/>
      <c r="AT40" s="655"/>
      <c r="AU40" s="655"/>
      <c r="AV40" s="655"/>
      <c r="AW40" s="655"/>
      <c r="AX40" s="655"/>
      <c r="AY40" s="656"/>
      <c r="AZ40" s="621">
        <v>2569853</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96</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5079605</v>
      </c>
      <c r="CS40" s="622"/>
      <c r="CT40" s="622"/>
      <c r="CU40" s="622"/>
      <c r="CV40" s="622"/>
      <c r="CW40" s="622"/>
      <c r="CX40" s="622"/>
      <c r="CY40" s="623"/>
      <c r="CZ40" s="624">
        <v>0.3</v>
      </c>
      <c r="DA40" s="636"/>
      <c r="DB40" s="636"/>
      <c r="DC40" s="637"/>
      <c r="DD40" s="627">
        <v>935672</v>
      </c>
      <c r="DE40" s="622"/>
      <c r="DF40" s="622"/>
      <c r="DG40" s="622"/>
      <c r="DH40" s="622"/>
      <c r="DI40" s="622"/>
      <c r="DJ40" s="622"/>
      <c r="DK40" s="623"/>
      <c r="DL40" s="627" t="s">
        <v>132</v>
      </c>
      <c r="DM40" s="622"/>
      <c r="DN40" s="622"/>
      <c r="DO40" s="622"/>
      <c r="DP40" s="622"/>
      <c r="DQ40" s="622"/>
      <c r="DR40" s="622"/>
      <c r="DS40" s="622"/>
      <c r="DT40" s="622"/>
      <c r="DU40" s="622"/>
      <c r="DV40" s="623"/>
      <c r="DW40" s="624" t="s">
        <v>132</v>
      </c>
      <c r="DX40" s="636"/>
      <c r="DY40" s="636"/>
      <c r="DZ40" s="636"/>
      <c r="EA40" s="636"/>
      <c r="EB40" s="636"/>
      <c r="EC40" s="648"/>
    </row>
    <row r="41" spans="2:133" ht="11.25" customHeight="1" x14ac:dyDescent="0.2">
      <c r="B41" s="602" t="s">
        <v>352</v>
      </c>
      <c r="C41" s="603"/>
      <c r="D41" s="603"/>
      <c r="E41" s="603"/>
      <c r="F41" s="603"/>
      <c r="G41" s="603"/>
      <c r="H41" s="603"/>
      <c r="I41" s="603"/>
      <c r="J41" s="603"/>
      <c r="K41" s="603"/>
      <c r="L41" s="603"/>
      <c r="M41" s="603"/>
      <c r="N41" s="603"/>
      <c r="O41" s="603"/>
      <c r="P41" s="603"/>
      <c r="Q41" s="604"/>
      <c r="R41" s="605">
        <v>1938280969</v>
      </c>
      <c r="S41" s="646"/>
      <c r="T41" s="646"/>
      <c r="U41" s="646"/>
      <c r="V41" s="646"/>
      <c r="W41" s="646"/>
      <c r="X41" s="646"/>
      <c r="Y41" s="649"/>
      <c r="Z41" s="650">
        <v>100</v>
      </c>
      <c r="AA41" s="650"/>
      <c r="AB41" s="650"/>
      <c r="AC41" s="650"/>
      <c r="AD41" s="651">
        <v>911470878</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33434915</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132</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132</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356</v>
      </c>
      <c r="AR42" s="667"/>
      <c r="AS42" s="667"/>
      <c r="AT42" s="667"/>
      <c r="AU42" s="667"/>
      <c r="AV42" s="667"/>
      <c r="AW42" s="667"/>
      <c r="AX42" s="667"/>
      <c r="AY42" s="668"/>
      <c r="AZ42" s="605">
        <v>88201196</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343</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213531402</v>
      </c>
      <c r="CS42" s="634"/>
      <c r="CT42" s="634"/>
      <c r="CU42" s="634"/>
      <c r="CV42" s="634"/>
      <c r="CW42" s="634"/>
      <c r="CX42" s="634"/>
      <c r="CY42" s="635"/>
      <c r="CZ42" s="624">
        <v>11.2</v>
      </c>
      <c r="DA42" s="636"/>
      <c r="DB42" s="636"/>
      <c r="DC42" s="637"/>
      <c r="DD42" s="627">
        <v>58698143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359</v>
      </c>
      <c r="CD43" s="618" t="s">
        <v>360</v>
      </c>
      <c r="CE43" s="619"/>
      <c r="CF43" s="619"/>
      <c r="CG43" s="619"/>
      <c r="CH43" s="619"/>
      <c r="CI43" s="619"/>
      <c r="CJ43" s="619"/>
      <c r="CK43" s="619"/>
      <c r="CL43" s="619"/>
      <c r="CM43" s="619"/>
      <c r="CN43" s="619"/>
      <c r="CO43" s="619"/>
      <c r="CP43" s="619"/>
      <c r="CQ43" s="620"/>
      <c r="CR43" s="621">
        <v>3984046</v>
      </c>
      <c r="CS43" s="634"/>
      <c r="CT43" s="634"/>
      <c r="CU43" s="634"/>
      <c r="CV43" s="634"/>
      <c r="CW43" s="634"/>
      <c r="CX43" s="634"/>
      <c r="CY43" s="635"/>
      <c r="CZ43" s="624">
        <v>0.2</v>
      </c>
      <c r="DA43" s="636"/>
      <c r="DB43" s="636"/>
      <c r="DC43" s="637"/>
      <c r="DD43" s="627">
        <v>3926336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213480560</v>
      </c>
      <c r="CS44" s="622"/>
      <c r="CT44" s="622"/>
      <c r="CU44" s="622"/>
      <c r="CV44" s="622"/>
      <c r="CW44" s="622"/>
      <c r="CX44" s="622"/>
      <c r="CY44" s="623"/>
      <c r="CZ44" s="624">
        <v>11.2</v>
      </c>
      <c r="DA44" s="625"/>
      <c r="DB44" s="625"/>
      <c r="DC44" s="626"/>
      <c r="DD44" s="627">
        <v>58697301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113961669</v>
      </c>
      <c r="CS45" s="634"/>
      <c r="CT45" s="634"/>
      <c r="CU45" s="634"/>
      <c r="CV45" s="634"/>
      <c r="CW45" s="634"/>
      <c r="CX45" s="634"/>
      <c r="CY45" s="635"/>
      <c r="CZ45" s="624">
        <v>6</v>
      </c>
      <c r="DA45" s="636"/>
      <c r="DB45" s="636"/>
      <c r="DC45" s="637"/>
      <c r="DD45" s="627">
        <v>4445307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365</v>
      </c>
      <c r="CG46" s="619"/>
      <c r="CH46" s="619"/>
      <c r="CI46" s="619"/>
      <c r="CJ46" s="619"/>
      <c r="CK46" s="619"/>
      <c r="CL46" s="619"/>
      <c r="CM46" s="619"/>
      <c r="CN46" s="619"/>
      <c r="CO46" s="619"/>
      <c r="CP46" s="619"/>
      <c r="CQ46" s="620"/>
      <c r="CR46" s="621">
        <v>96435005</v>
      </c>
      <c r="CS46" s="622"/>
      <c r="CT46" s="622"/>
      <c r="CU46" s="622"/>
      <c r="CV46" s="622"/>
      <c r="CW46" s="622"/>
      <c r="CX46" s="622"/>
      <c r="CY46" s="623"/>
      <c r="CZ46" s="624">
        <v>5.0999999999999996</v>
      </c>
      <c r="DA46" s="625"/>
      <c r="DB46" s="625"/>
      <c r="DC46" s="626"/>
      <c r="DD46" s="627">
        <v>54021608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366</v>
      </c>
      <c r="CG47" s="619"/>
      <c r="CH47" s="619"/>
      <c r="CI47" s="619"/>
      <c r="CJ47" s="619"/>
      <c r="CK47" s="619"/>
      <c r="CL47" s="619"/>
      <c r="CM47" s="619"/>
      <c r="CN47" s="619"/>
      <c r="CO47" s="619"/>
      <c r="CP47" s="619"/>
      <c r="CQ47" s="620"/>
      <c r="CR47" s="621">
        <v>50842</v>
      </c>
      <c r="CS47" s="634"/>
      <c r="CT47" s="634"/>
      <c r="CU47" s="634"/>
      <c r="CV47" s="634"/>
      <c r="CW47" s="634"/>
      <c r="CX47" s="634"/>
      <c r="CY47" s="635"/>
      <c r="CZ47" s="624">
        <v>0</v>
      </c>
      <c r="DA47" s="636"/>
      <c r="DB47" s="636"/>
      <c r="DC47" s="637"/>
      <c r="DD47" s="627">
        <v>842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367</v>
      </c>
      <c r="CG48" s="619"/>
      <c r="CH48" s="619"/>
      <c r="CI48" s="619"/>
      <c r="CJ48" s="619"/>
      <c r="CK48" s="619"/>
      <c r="CL48" s="619"/>
      <c r="CM48" s="619"/>
      <c r="CN48" s="619"/>
      <c r="CO48" s="619"/>
      <c r="CP48" s="619"/>
      <c r="CQ48" s="620"/>
      <c r="CR48" s="621" t="s">
        <v>132</v>
      </c>
      <c r="CS48" s="622"/>
      <c r="CT48" s="622"/>
      <c r="CU48" s="622"/>
      <c r="CV48" s="622"/>
      <c r="CW48" s="622"/>
      <c r="CX48" s="622"/>
      <c r="CY48" s="623"/>
      <c r="CZ48" s="624" t="s">
        <v>132</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368</v>
      </c>
      <c r="CE49" s="603"/>
      <c r="CF49" s="603"/>
      <c r="CG49" s="603"/>
      <c r="CH49" s="603"/>
      <c r="CI49" s="603"/>
      <c r="CJ49" s="603"/>
      <c r="CK49" s="603"/>
      <c r="CL49" s="603"/>
      <c r="CM49" s="603"/>
      <c r="CN49" s="603"/>
      <c r="CO49" s="603"/>
      <c r="CP49" s="603"/>
      <c r="CQ49" s="604"/>
      <c r="CR49" s="605">
        <v>1906782922</v>
      </c>
      <c r="CS49" s="606"/>
      <c r="CT49" s="606"/>
      <c r="CU49" s="606"/>
      <c r="CV49" s="606"/>
      <c r="CW49" s="606"/>
      <c r="CX49" s="606"/>
      <c r="CY49" s="607"/>
      <c r="CZ49" s="608">
        <v>100</v>
      </c>
      <c r="DA49" s="609"/>
      <c r="DB49" s="609"/>
      <c r="DC49" s="610"/>
      <c r="DD49" s="611">
        <v>1056602423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12Y+RFbSIHHHgaW7UFzUbDiE6/lWCCx9uXeeGhKQoIp3T0Sj6fJVQhDx/0ePi3HvACM5zUC8dldcHABikm6Q6Q==" saltValue="14RX7j/vl5CArOCBdvWWn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U63"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391</v>
      </c>
      <c r="C7" s="1048"/>
      <c r="D7" s="1048"/>
      <c r="E7" s="1048"/>
      <c r="F7" s="1048"/>
      <c r="G7" s="1048"/>
      <c r="H7" s="1048"/>
      <c r="I7" s="1048"/>
      <c r="J7" s="1048"/>
      <c r="K7" s="1048"/>
      <c r="L7" s="1048"/>
      <c r="M7" s="1048"/>
      <c r="N7" s="1048"/>
      <c r="O7" s="1048"/>
      <c r="P7" s="1049"/>
      <c r="Q7" s="1102">
        <v>1943924</v>
      </c>
      <c r="R7" s="1103"/>
      <c r="S7" s="1103"/>
      <c r="T7" s="1103"/>
      <c r="U7" s="1103"/>
      <c r="V7" s="1103">
        <v>1912828</v>
      </c>
      <c r="W7" s="1103"/>
      <c r="X7" s="1103"/>
      <c r="Y7" s="1103"/>
      <c r="Z7" s="1103"/>
      <c r="AA7" s="1103">
        <v>31096</v>
      </c>
      <c r="AB7" s="1103"/>
      <c r="AC7" s="1103"/>
      <c r="AD7" s="1103"/>
      <c r="AE7" s="1104"/>
      <c r="AF7" s="1105">
        <v>25773</v>
      </c>
      <c r="AG7" s="1106"/>
      <c r="AH7" s="1106"/>
      <c r="AI7" s="1106"/>
      <c r="AJ7" s="1107"/>
      <c r="AK7" s="1108">
        <v>5303</v>
      </c>
      <c r="AL7" s="1109"/>
      <c r="AM7" s="1109"/>
      <c r="AN7" s="1109"/>
      <c r="AO7" s="1109"/>
      <c r="AP7" s="1109">
        <v>2233132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604</v>
      </c>
      <c r="BT7" s="1100" t="s">
        <v>604</v>
      </c>
      <c r="BU7" s="1100" t="s">
        <v>604</v>
      </c>
      <c r="BV7" s="1100" t="s">
        <v>604</v>
      </c>
      <c r="BW7" s="1100" t="s">
        <v>604</v>
      </c>
      <c r="BX7" s="1100" t="s">
        <v>604</v>
      </c>
      <c r="BY7" s="1100" t="s">
        <v>604</v>
      </c>
      <c r="BZ7" s="1100" t="s">
        <v>604</v>
      </c>
      <c r="CA7" s="1100" t="s">
        <v>604</v>
      </c>
      <c r="CB7" s="1100" t="s">
        <v>604</v>
      </c>
      <c r="CC7" s="1100" t="s">
        <v>604</v>
      </c>
      <c r="CD7" s="1100" t="s">
        <v>604</v>
      </c>
      <c r="CE7" s="1100" t="s">
        <v>604</v>
      </c>
      <c r="CF7" s="1100" t="s">
        <v>604</v>
      </c>
      <c r="CG7" s="1112" t="s">
        <v>604</v>
      </c>
      <c r="CH7" s="1096">
        <v>18182</v>
      </c>
      <c r="CI7" s="1097"/>
      <c r="CJ7" s="1097"/>
      <c r="CK7" s="1097"/>
      <c r="CL7" s="1098"/>
      <c r="CM7" s="1096">
        <v>529588</v>
      </c>
      <c r="CN7" s="1097"/>
      <c r="CO7" s="1097"/>
      <c r="CP7" s="1097"/>
      <c r="CQ7" s="1098"/>
      <c r="CR7" s="1096">
        <v>468831</v>
      </c>
      <c r="CS7" s="1097">
        <v>468831</v>
      </c>
      <c r="CT7" s="1097">
        <v>468831</v>
      </c>
      <c r="CU7" s="1097">
        <v>468831</v>
      </c>
      <c r="CV7" s="1098">
        <v>468831</v>
      </c>
      <c r="CW7" s="1096">
        <v>6306</v>
      </c>
      <c r="CX7" s="1097"/>
      <c r="CY7" s="1097"/>
      <c r="CZ7" s="1097"/>
      <c r="DA7" s="1098"/>
      <c r="DB7" s="1096" t="s">
        <v>529</v>
      </c>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t="s">
        <v>392</v>
      </c>
      <c r="C8" s="1031"/>
      <c r="D8" s="1031"/>
      <c r="E8" s="1031"/>
      <c r="F8" s="1031"/>
      <c r="G8" s="1031"/>
      <c r="H8" s="1031"/>
      <c r="I8" s="1031"/>
      <c r="J8" s="1031"/>
      <c r="K8" s="1031"/>
      <c r="L8" s="1031"/>
      <c r="M8" s="1031"/>
      <c r="N8" s="1031"/>
      <c r="O8" s="1031"/>
      <c r="P8" s="1032"/>
      <c r="Q8" s="1038">
        <v>530</v>
      </c>
      <c r="R8" s="1039"/>
      <c r="S8" s="1039"/>
      <c r="T8" s="1039"/>
      <c r="U8" s="1039"/>
      <c r="V8" s="1039">
        <v>128</v>
      </c>
      <c r="W8" s="1039"/>
      <c r="X8" s="1039"/>
      <c r="Y8" s="1039"/>
      <c r="Z8" s="1039"/>
      <c r="AA8" s="1039">
        <v>402</v>
      </c>
      <c r="AB8" s="1039"/>
      <c r="AC8" s="1039"/>
      <c r="AD8" s="1039"/>
      <c r="AE8" s="1040"/>
      <c r="AF8" s="1035" t="s">
        <v>132</v>
      </c>
      <c r="AG8" s="1036"/>
      <c r="AH8" s="1036"/>
      <c r="AI8" s="1036"/>
      <c r="AJ8" s="1037"/>
      <c r="AK8" s="1080">
        <v>5</v>
      </c>
      <c r="AL8" s="1081"/>
      <c r="AM8" s="1081"/>
      <c r="AN8" s="1081"/>
      <c r="AO8" s="1081"/>
      <c r="AP8" s="1081">
        <v>1988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605</v>
      </c>
      <c r="BT8" s="993" t="s">
        <v>605</v>
      </c>
      <c r="BU8" s="993" t="s">
        <v>605</v>
      </c>
      <c r="BV8" s="993" t="s">
        <v>605</v>
      </c>
      <c r="BW8" s="993" t="s">
        <v>605</v>
      </c>
      <c r="BX8" s="993" t="s">
        <v>605</v>
      </c>
      <c r="BY8" s="993" t="s">
        <v>605</v>
      </c>
      <c r="BZ8" s="993" t="s">
        <v>605</v>
      </c>
      <c r="CA8" s="993" t="s">
        <v>605</v>
      </c>
      <c r="CB8" s="993" t="s">
        <v>605</v>
      </c>
      <c r="CC8" s="993" t="s">
        <v>605</v>
      </c>
      <c r="CD8" s="993" t="s">
        <v>605</v>
      </c>
      <c r="CE8" s="993" t="s">
        <v>605</v>
      </c>
      <c r="CF8" s="993" t="s">
        <v>605</v>
      </c>
      <c r="CG8" s="1014" t="s">
        <v>605</v>
      </c>
      <c r="CH8" s="989">
        <v>176</v>
      </c>
      <c r="CI8" s="990"/>
      <c r="CJ8" s="990"/>
      <c r="CK8" s="990"/>
      <c r="CL8" s="991"/>
      <c r="CM8" s="989">
        <v>2838</v>
      </c>
      <c r="CN8" s="990"/>
      <c r="CO8" s="990"/>
      <c r="CP8" s="990"/>
      <c r="CQ8" s="991"/>
      <c r="CR8" s="989">
        <v>50</v>
      </c>
      <c r="CS8" s="990">
        <v>50</v>
      </c>
      <c r="CT8" s="990">
        <v>50</v>
      </c>
      <c r="CU8" s="990">
        <v>50</v>
      </c>
      <c r="CV8" s="991">
        <v>50</v>
      </c>
      <c r="CW8" s="989" t="s">
        <v>529</v>
      </c>
      <c r="CX8" s="990"/>
      <c r="CY8" s="990"/>
      <c r="CZ8" s="990"/>
      <c r="DA8" s="991"/>
      <c r="DB8" s="989" t="s">
        <v>529</v>
      </c>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t="s">
        <v>393</v>
      </c>
      <c r="C9" s="1031"/>
      <c r="D9" s="1031"/>
      <c r="E9" s="1031"/>
      <c r="F9" s="1031"/>
      <c r="G9" s="1031"/>
      <c r="H9" s="1031"/>
      <c r="I9" s="1031"/>
      <c r="J9" s="1031"/>
      <c r="K9" s="1031"/>
      <c r="L9" s="1031"/>
      <c r="M9" s="1031"/>
      <c r="N9" s="1031"/>
      <c r="O9" s="1031"/>
      <c r="P9" s="1032"/>
      <c r="Q9" s="1038">
        <v>523</v>
      </c>
      <c r="R9" s="1039"/>
      <c r="S9" s="1039"/>
      <c r="T9" s="1039"/>
      <c r="U9" s="1039"/>
      <c r="V9" s="1039">
        <v>523</v>
      </c>
      <c r="W9" s="1039"/>
      <c r="X9" s="1039"/>
      <c r="Y9" s="1039"/>
      <c r="Z9" s="1039"/>
      <c r="AA9" s="1039" t="s">
        <v>529</v>
      </c>
      <c r="AB9" s="1039"/>
      <c r="AC9" s="1039"/>
      <c r="AD9" s="1039"/>
      <c r="AE9" s="1040"/>
      <c r="AF9" s="1035" t="s">
        <v>394</v>
      </c>
      <c r="AG9" s="1036"/>
      <c r="AH9" s="1036"/>
      <c r="AI9" s="1036"/>
      <c r="AJ9" s="1037"/>
      <c r="AK9" s="1080">
        <v>92</v>
      </c>
      <c r="AL9" s="1081"/>
      <c r="AM9" s="1081"/>
      <c r="AN9" s="1081"/>
      <c r="AO9" s="1081"/>
      <c r="AP9" s="1081" t="s">
        <v>529</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606</v>
      </c>
      <c r="BT9" s="993" t="s">
        <v>606</v>
      </c>
      <c r="BU9" s="993" t="s">
        <v>606</v>
      </c>
      <c r="BV9" s="993" t="s">
        <v>606</v>
      </c>
      <c r="BW9" s="993" t="s">
        <v>606</v>
      </c>
      <c r="BX9" s="993" t="s">
        <v>606</v>
      </c>
      <c r="BY9" s="993" t="s">
        <v>606</v>
      </c>
      <c r="BZ9" s="993" t="s">
        <v>606</v>
      </c>
      <c r="CA9" s="993" t="s">
        <v>606</v>
      </c>
      <c r="CB9" s="993" t="s">
        <v>606</v>
      </c>
      <c r="CC9" s="993" t="s">
        <v>606</v>
      </c>
      <c r="CD9" s="993" t="s">
        <v>606</v>
      </c>
      <c r="CE9" s="993" t="s">
        <v>606</v>
      </c>
      <c r="CF9" s="993" t="s">
        <v>606</v>
      </c>
      <c r="CG9" s="1014" t="s">
        <v>606</v>
      </c>
      <c r="CH9" s="989">
        <v>694</v>
      </c>
      <c r="CI9" s="990"/>
      <c r="CJ9" s="990"/>
      <c r="CK9" s="990"/>
      <c r="CL9" s="991"/>
      <c r="CM9" s="989">
        <v>12149</v>
      </c>
      <c r="CN9" s="990"/>
      <c r="CO9" s="990"/>
      <c r="CP9" s="990"/>
      <c r="CQ9" s="991"/>
      <c r="CR9" s="989">
        <v>40</v>
      </c>
      <c r="CS9" s="990">
        <v>40</v>
      </c>
      <c r="CT9" s="990">
        <v>40</v>
      </c>
      <c r="CU9" s="990">
        <v>40</v>
      </c>
      <c r="CV9" s="991">
        <v>40</v>
      </c>
      <c r="CW9" s="989" t="s">
        <v>529</v>
      </c>
      <c r="CX9" s="990"/>
      <c r="CY9" s="990"/>
      <c r="CZ9" s="990"/>
      <c r="DA9" s="991"/>
      <c r="DB9" s="989" t="s">
        <v>529</v>
      </c>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t="s">
        <v>395</v>
      </c>
      <c r="C10" s="1031"/>
      <c r="D10" s="1031"/>
      <c r="E10" s="1031"/>
      <c r="F10" s="1031"/>
      <c r="G10" s="1031"/>
      <c r="H10" s="1031"/>
      <c r="I10" s="1031"/>
      <c r="J10" s="1031"/>
      <c r="K10" s="1031"/>
      <c r="L10" s="1031"/>
      <c r="M10" s="1031"/>
      <c r="N10" s="1031"/>
      <c r="O10" s="1031"/>
      <c r="P10" s="1032"/>
      <c r="Q10" s="1038">
        <v>629846</v>
      </c>
      <c r="R10" s="1039"/>
      <c r="S10" s="1039"/>
      <c r="T10" s="1039"/>
      <c r="U10" s="1039"/>
      <c r="V10" s="1039">
        <v>629846</v>
      </c>
      <c r="W10" s="1039"/>
      <c r="X10" s="1039"/>
      <c r="Y10" s="1039"/>
      <c r="Z10" s="1039"/>
      <c r="AA10" s="1039" t="s">
        <v>529</v>
      </c>
      <c r="AB10" s="1039"/>
      <c r="AC10" s="1039"/>
      <c r="AD10" s="1039"/>
      <c r="AE10" s="1040"/>
      <c r="AF10" s="1035" t="s">
        <v>132</v>
      </c>
      <c r="AG10" s="1036"/>
      <c r="AH10" s="1036"/>
      <c r="AI10" s="1036"/>
      <c r="AJ10" s="1037"/>
      <c r="AK10" s="1080">
        <v>408495</v>
      </c>
      <c r="AL10" s="1081"/>
      <c r="AM10" s="1081"/>
      <c r="AN10" s="1081"/>
      <c r="AO10" s="1081"/>
      <c r="AP10" s="1081" t="s">
        <v>529</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607</v>
      </c>
      <c r="BT10" s="993" t="s">
        <v>605</v>
      </c>
      <c r="BU10" s="993" t="s">
        <v>605</v>
      </c>
      <c r="BV10" s="993" t="s">
        <v>605</v>
      </c>
      <c r="BW10" s="993" t="s">
        <v>605</v>
      </c>
      <c r="BX10" s="993" t="s">
        <v>605</v>
      </c>
      <c r="BY10" s="993" t="s">
        <v>605</v>
      </c>
      <c r="BZ10" s="993" t="s">
        <v>605</v>
      </c>
      <c r="CA10" s="993" t="s">
        <v>605</v>
      </c>
      <c r="CB10" s="993" t="s">
        <v>605</v>
      </c>
      <c r="CC10" s="993" t="s">
        <v>605</v>
      </c>
      <c r="CD10" s="993" t="s">
        <v>605</v>
      </c>
      <c r="CE10" s="993" t="s">
        <v>605</v>
      </c>
      <c r="CF10" s="993" t="s">
        <v>605</v>
      </c>
      <c r="CG10" s="1014" t="s">
        <v>605</v>
      </c>
      <c r="CH10" s="989">
        <v>494</v>
      </c>
      <c r="CI10" s="990"/>
      <c r="CJ10" s="990"/>
      <c r="CK10" s="990"/>
      <c r="CL10" s="991"/>
      <c r="CM10" s="989">
        <v>1624</v>
      </c>
      <c r="CN10" s="990"/>
      <c r="CO10" s="990"/>
      <c r="CP10" s="990"/>
      <c r="CQ10" s="991"/>
      <c r="CR10" s="989">
        <v>10</v>
      </c>
      <c r="CS10" s="990">
        <v>15</v>
      </c>
      <c r="CT10" s="990">
        <v>15</v>
      </c>
      <c r="CU10" s="990">
        <v>15</v>
      </c>
      <c r="CV10" s="991">
        <v>15</v>
      </c>
      <c r="CW10" s="989" t="s">
        <v>529</v>
      </c>
      <c r="CX10" s="990"/>
      <c r="CY10" s="990"/>
      <c r="CZ10" s="990"/>
      <c r="DA10" s="991"/>
      <c r="DB10" s="989" t="s">
        <v>529</v>
      </c>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608</v>
      </c>
      <c r="BT11" s="993"/>
      <c r="BU11" s="993"/>
      <c r="BV11" s="993"/>
      <c r="BW11" s="993"/>
      <c r="BX11" s="993"/>
      <c r="BY11" s="993"/>
      <c r="BZ11" s="993"/>
      <c r="CA11" s="993"/>
      <c r="CB11" s="993"/>
      <c r="CC11" s="993"/>
      <c r="CD11" s="993"/>
      <c r="CE11" s="993"/>
      <c r="CF11" s="993"/>
      <c r="CG11" s="1014"/>
      <c r="CH11" s="989">
        <v>12</v>
      </c>
      <c r="CI11" s="990"/>
      <c r="CJ11" s="990"/>
      <c r="CK11" s="990"/>
      <c r="CL11" s="991"/>
      <c r="CM11" s="989">
        <v>767</v>
      </c>
      <c r="CN11" s="990"/>
      <c r="CO11" s="990"/>
      <c r="CP11" s="990"/>
      <c r="CQ11" s="991"/>
      <c r="CR11" s="989">
        <v>24</v>
      </c>
      <c r="CS11" s="990"/>
      <c r="CT11" s="990"/>
      <c r="CU11" s="990"/>
      <c r="CV11" s="991"/>
      <c r="CW11" s="989" t="s">
        <v>529</v>
      </c>
      <c r="CX11" s="990"/>
      <c r="CY11" s="990"/>
      <c r="CZ11" s="990"/>
      <c r="DA11" s="991"/>
      <c r="DB11" s="989" t="s">
        <v>529</v>
      </c>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609</v>
      </c>
      <c r="BT12" s="993"/>
      <c r="BU12" s="993"/>
      <c r="BV12" s="993"/>
      <c r="BW12" s="993"/>
      <c r="BX12" s="993"/>
      <c r="BY12" s="993"/>
      <c r="BZ12" s="993"/>
      <c r="CA12" s="993"/>
      <c r="CB12" s="993"/>
      <c r="CC12" s="993"/>
      <c r="CD12" s="993"/>
      <c r="CE12" s="993"/>
      <c r="CF12" s="993"/>
      <c r="CG12" s="1014"/>
      <c r="CH12" s="989">
        <v>5</v>
      </c>
      <c r="CI12" s="990"/>
      <c r="CJ12" s="990"/>
      <c r="CK12" s="990"/>
      <c r="CL12" s="991"/>
      <c r="CM12" s="989">
        <v>23</v>
      </c>
      <c r="CN12" s="990"/>
      <c r="CO12" s="990"/>
      <c r="CP12" s="990"/>
      <c r="CQ12" s="991"/>
      <c r="CR12" s="989">
        <v>10</v>
      </c>
      <c r="CS12" s="990"/>
      <c r="CT12" s="990"/>
      <c r="CU12" s="990"/>
      <c r="CV12" s="991"/>
      <c r="CW12" s="989" t="s">
        <v>529</v>
      </c>
      <c r="CX12" s="990"/>
      <c r="CY12" s="990"/>
      <c r="CZ12" s="990"/>
      <c r="DA12" s="991"/>
      <c r="DB12" s="989" t="s">
        <v>529</v>
      </c>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610</v>
      </c>
      <c r="BT13" s="993" t="s">
        <v>610</v>
      </c>
      <c r="BU13" s="993" t="s">
        <v>610</v>
      </c>
      <c r="BV13" s="993" t="s">
        <v>610</v>
      </c>
      <c r="BW13" s="993" t="s">
        <v>610</v>
      </c>
      <c r="BX13" s="993" t="s">
        <v>610</v>
      </c>
      <c r="BY13" s="993" t="s">
        <v>610</v>
      </c>
      <c r="BZ13" s="993" t="s">
        <v>610</v>
      </c>
      <c r="CA13" s="993" t="s">
        <v>610</v>
      </c>
      <c r="CB13" s="993" t="s">
        <v>610</v>
      </c>
      <c r="CC13" s="993" t="s">
        <v>610</v>
      </c>
      <c r="CD13" s="993" t="s">
        <v>610</v>
      </c>
      <c r="CE13" s="993" t="s">
        <v>610</v>
      </c>
      <c r="CF13" s="993" t="s">
        <v>610</v>
      </c>
      <c r="CG13" s="1014" t="s">
        <v>610</v>
      </c>
      <c r="CH13" s="989">
        <v>213</v>
      </c>
      <c r="CI13" s="990"/>
      <c r="CJ13" s="990"/>
      <c r="CK13" s="990"/>
      <c r="CL13" s="991"/>
      <c r="CM13" s="989">
        <v>1817</v>
      </c>
      <c r="CN13" s="990"/>
      <c r="CO13" s="990"/>
      <c r="CP13" s="990"/>
      <c r="CQ13" s="991"/>
      <c r="CR13" s="989">
        <v>3</v>
      </c>
      <c r="CS13" s="990">
        <v>3</v>
      </c>
      <c r="CT13" s="990">
        <v>3</v>
      </c>
      <c r="CU13" s="990">
        <v>3</v>
      </c>
      <c r="CV13" s="991">
        <v>3</v>
      </c>
      <c r="CW13" s="989">
        <v>4145</v>
      </c>
      <c r="CX13" s="990"/>
      <c r="CY13" s="990"/>
      <c r="CZ13" s="990"/>
      <c r="DA13" s="991"/>
      <c r="DB13" s="989" t="s">
        <v>529</v>
      </c>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611</v>
      </c>
      <c r="BT14" s="993" t="s">
        <v>612</v>
      </c>
      <c r="BU14" s="993" t="s">
        <v>612</v>
      </c>
      <c r="BV14" s="993" t="s">
        <v>612</v>
      </c>
      <c r="BW14" s="993" t="s">
        <v>612</v>
      </c>
      <c r="BX14" s="993" t="s">
        <v>612</v>
      </c>
      <c r="BY14" s="993" t="s">
        <v>612</v>
      </c>
      <c r="BZ14" s="993" t="s">
        <v>612</v>
      </c>
      <c r="CA14" s="993" t="s">
        <v>612</v>
      </c>
      <c r="CB14" s="993" t="s">
        <v>612</v>
      </c>
      <c r="CC14" s="993" t="s">
        <v>612</v>
      </c>
      <c r="CD14" s="993" t="s">
        <v>612</v>
      </c>
      <c r="CE14" s="993" t="s">
        <v>612</v>
      </c>
      <c r="CF14" s="993" t="s">
        <v>612</v>
      </c>
      <c r="CG14" s="1014" t="s">
        <v>612</v>
      </c>
      <c r="CH14" s="989">
        <v>-1107</v>
      </c>
      <c r="CI14" s="990"/>
      <c r="CJ14" s="990"/>
      <c r="CK14" s="990"/>
      <c r="CL14" s="991"/>
      <c r="CM14" s="989">
        <v>147341</v>
      </c>
      <c r="CN14" s="990"/>
      <c r="CO14" s="990"/>
      <c r="CP14" s="990"/>
      <c r="CQ14" s="991"/>
      <c r="CR14" s="989">
        <v>102311</v>
      </c>
      <c r="CS14" s="990">
        <v>102311</v>
      </c>
      <c r="CT14" s="990">
        <v>102311</v>
      </c>
      <c r="CU14" s="990">
        <v>102311</v>
      </c>
      <c r="CV14" s="991">
        <v>102311</v>
      </c>
      <c r="CW14" s="989">
        <v>23417</v>
      </c>
      <c r="CX14" s="990"/>
      <c r="CY14" s="990"/>
      <c r="CZ14" s="990"/>
      <c r="DA14" s="991"/>
      <c r="DB14" s="989">
        <v>5303</v>
      </c>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613</v>
      </c>
      <c r="BT15" s="993" t="s">
        <v>613</v>
      </c>
      <c r="BU15" s="993" t="s">
        <v>613</v>
      </c>
      <c r="BV15" s="993" t="s">
        <v>613</v>
      </c>
      <c r="BW15" s="993" t="s">
        <v>613</v>
      </c>
      <c r="BX15" s="993" t="s">
        <v>613</v>
      </c>
      <c r="BY15" s="993" t="s">
        <v>613</v>
      </c>
      <c r="BZ15" s="993" t="s">
        <v>613</v>
      </c>
      <c r="CA15" s="993" t="s">
        <v>613</v>
      </c>
      <c r="CB15" s="993" t="s">
        <v>613</v>
      </c>
      <c r="CC15" s="993" t="s">
        <v>613</v>
      </c>
      <c r="CD15" s="993" t="s">
        <v>613</v>
      </c>
      <c r="CE15" s="993" t="s">
        <v>613</v>
      </c>
      <c r="CF15" s="993" t="s">
        <v>613</v>
      </c>
      <c r="CG15" s="1014" t="s">
        <v>613</v>
      </c>
      <c r="CH15" s="989">
        <v>0</v>
      </c>
      <c r="CI15" s="990"/>
      <c r="CJ15" s="990"/>
      <c r="CK15" s="990"/>
      <c r="CL15" s="991"/>
      <c r="CM15" s="989">
        <v>96243</v>
      </c>
      <c r="CN15" s="990"/>
      <c r="CO15" s="990"/>
      <c r="CP15" s="990"/>
      <c r="CQ15" s="991"/>
      <c r="CR15" s="989">
        <v>32540</v>
      </c>
      <c r="CS15" s="990">
        <v>17388</v>
      </c>
      <c r="CT15" s="990">
        <v>17388</v>
      </c>
      <c r="CU15" s="990">
        <v>17388</v>
      </c>
      <c r="CV15" s="991">
        <v>17388</v>
      </c>
      <c r="CW15" s="989">
        <v>3697</v>
      </c>
      <c r="CX15" s="990"/>
      <c r="CY15" s="990"/>
      <c r="CZ15" s="990"/>
      <c r="DA15" s="991"/>
      <c r="DB15" s="989" t="s">
        <v>529</v>
      </c>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t="s">
        <v>614</v>
      </c>
      <c r="BT16" s="993" t="s">
        <v>614</v>
      </c>
      <c r="BU16" s="993" t="s">
        <v>614</v>
      </c>
      <c r="BV16" s="993" t="s">
        <v>614</v>
      </c>
      <c r="BW16" s="993" t="s">
        <v>614</v>
      </c>
      <c r="BX16" s="993" t="s">
        <v>614</v>
      </c>
      <c r="BY16" s="993" t="s">
        <v>614</v>
      </c>
      <c r="BZ16" s="993" t="s">
        <v>614</v>
      </c>
      <c r="CA16" s="993" t="s">
        <v>614</v>
      </c>
      <c r="CB16" s="993" t="s">
        <v>614</v>
      </c>
      <c r="CC16" s="993" t="s">
        <v>614</v>
      </c>
      <c r="CD16" s="993" t="s">
        <v>614</v>
      </c>
      <c r="CE16" s="993" t="s">
        <v>614</v>
      </c>
      <c r="CF16" s="993" t="s">
        <v>614</v>
      </c>
      <c r="CG16" s="1014" t="s">
        <v>614</v>
      </c>
      <c r="CH16" s="989">
        <v>85</v>
      </c>
      <c r="CI16" s="990"/>
      <c r="CJ16" s="990"/>
      <c r="CK16" s="990"/>
      <c r="CL16" s="991"/>
      <c r="CM16" s="989">
        <v>12278</v>
      </c>
      <c r="CN16" s="990"/>
      <c r="CO16" s="990"/>
      <c r="CP16" s="990"/>
      <c r="CQ16" s="991"/>
      <c r="CR16" s="989">
        <v>4853</v>
      </c>
      <c r="CS16" s="990">
        <v>4853</v>
      </c>
      <c r="CT16" s="990">
        <v>4853</v>
      </c>
      <c r="CU16" s="990">
        <v>4853</v>
      </c>
      <c r="CV16" s="991">
        <v>4853</v>
      </c>
      <c r="CW16" s="989">
        <v>1185</v>
      </c>
      <c r="CX16" s="990"/>
      <c r="CY16" s="990"/>
      <c r="CZ16" s="990"/>
      <c r="DA16" s="991"/>
      <c r="DB16" s="989" t="s">
        <v>529</v>
      </c>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t="s">
        <v>615</v>
      </c>
      <c r="BT17" s="993" t="s">
        <v>615</v>
      </c>
      <c r="BU17" s="993" t="s">
        <v>615</v>
      </c>
      <c r="BV17" s="993" t="s">
        <v>615</v>
      </c>
      <c r="BW17" s="993" t="s">
        <v>615</v>
      </c>
      <c r="BX17" s="993" t="s">
        <v>615</v>
      </c>
      <c r="BY17" s="993" t="s">
        <v>615</v>
      </c>
      <c r="BZ17" s="993" t="s">
        <v>615</v>
      </c>
      <c r="CA17" s="993" t="s">
        <v>615</v>
      </c>
      <c r="CB17" s="993" t="s">
        <v>615</v>
      </c>
      <c r="CC17" s="993" t="s">
        <v>615</v>
      </c>
      <c r="CD17" s="993" t="s">
        <v>615</v>
      </c>
      <c r="CE17" s="993" t="s">
        <v>615</v>
      </c>
      <c r="CF17" s="993" t="s">
        <v>615</v>
      </c>
      <c r="CG17" s="1014" t="s">
        <v>615</v>
      </c>
      <c r="CH17" s="989">
        <v>1142</v>
      </c>
      <c r="CI17" s="990"/>
      <c r="CJ17" s="990"/>
      <c r="CK17" s="990"/>
      <c r="CL17" s="991"/>
      <c r="CM17" s="989">
        <v>9004</v>
      </c>
      <c r="CN17" s="990"/>
      <c r="CO17" s="990"/>
      <c r="CP17" s="990"/>
      <c r="CQ17" s="991"/>
      <c r="CR17" s="989">
        <v>4505</v>
      </c>
      <c r="CS17" s="990">
        <v>4505</v>
      </c>
      <c r="CT17" s="990">
        <v>4505</v>
      </c>
      <c r="CU17" s="990">
        <v>4505</v>
      </c>
      <c r="CV17" s="991">
        <v>4505</v>
      </c>
      <c r="CW17" s="989" t="s">
        <v>529</v>
      </c>
      <c r="CX17" s="990"/>
      <c r="CY17" s="990"/>
      <c r="CZ17" s="990"/>
      <c r="DA17" s="991"/>
      <c r="DB17" s="989" t="s">
        <v>529</v>
      </c>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t="s">
        <v>616</v>
      </c>
      <c r="BT18" s="993" t="s">
        <v>616</v>
      </c>
      <c r="BU18" s="993" t="s">
        <v>616</v>
      </c>
      <c r="BV18" s="993" t="s">
        <v>616</v>
      </c>
      <c r="BW18" s="993" t="s">
        <v>616</v>
      </c>
      <c r="BX18" s="993" t="s">
        <v>616</v>
      </c>
      <c r="BY18" s="993" t="s">
        <v>616</v>
      </c>
      <c r="BZ18" s="993" t="s">
        <v>616</v>
      </c>
      <c r="CA18" s="993" t="s">
        <v>616</v>
      </c>
      <c r="CB18" s="993" t="s">
        <v>616</v>
      </c>
      <c r="CC18" s="993" t="s">
        <v>616</v>
      </c>
      <c r="CD18" s="993" t="s">
        <v>616</v>
      </c>
      <c r="CE18" s="993" t="s">
        <v>616</v>
      </c>
      <c r="CF18" s="993" t="s">
        <v>616</v>
      </c>
      <c r="CG18" s="1014" t="s">
        <v>616</v>
      </c>
      <c r="CH18" s="989">
        <v>217</v>
      </c>
      <c r="CI18" s="990"/>
      <c r="CJ18" s="990"/>
      <c r="CK18" s="990"/>
      <c r="CL18" s="991"/>
      <c r="CM18" s="989">
        <v>11467</v>
      </c>
      <c r="CN18" s="990"/>
      <c r="CO18" s="990"/>
      <c r="CP18" s="990"/>
      <c r="CQ18" s="991"/>
      <c r="CR18" s="989">
        <v>302</v>
      </c>
      <c r="CS18" s="990">
        <v>2792</v>
      </c>
      <c r="CT18" s="990">
        <v>2792</v>
      </c>
      <c r="CU18" s="990">
        <v>2792</v>
      </c>
      <c r="CV18" s="991">
        <v>2792</v>
      </c>
      <c r="CW18" s="989" t="s">
        <v>529</v>
      </c>
      <c r="CX18" s="990"/>
      <c r="CY18" s="990"/>
      <c r="CZ18" s="990"/>
      <c r="DA18" s="991"/>
      <c r="DB18" s="989" t="s">
        <v>529</v>
      </c>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t="s">
        <v>617</v>
      </c>
      <c r="BT19" s="993" t="s">
        <v>617</v>
      </c>
      <c r="BU19" s="993" t="s">
        <v>617</v>
      </c>
      <c r="BV19" s="993" t="s">
        <v>617</v>
      </c>
      <c r="BW19" s="993" t="s">
        <v>617</v>
      </c>
      <c r="BX19" s="993" t="s">
        <v>617</v>
      </c>
      <c r="BY19" s="993" t="s">
        <v>617</v>
      </c>
      <c r="BZ19" s="993" t="s">
        <v>617</v>
      </c>
      <c r="CA19" s="993" t="s">
        <v>617</v>
      </c>
      <c r="CB19" s="993" t="s">
        <v>617</v>
      </c>
      <c r="CC19" s="993" t="s">
        <v>617</v>
      </c>
      <c r="CD19" s="993" t="s">
        <v>617</v>
      </c>
      <c r="CE19" s="993" t="s">
        <v>617</v>
      </c>
      <c r="CF19" s="993" t="s">
        <v>617</v>
      </c>
      <c r="CG19" s="1014" t="s">
        <v>617</v>
      </c>
      <c r="CH19" s="989">
        <v>61</v>
      </c>
      <c r="CI19" s="990"/>
      <c r="CJ19" s="990"/>
      <c r="CK19" s="990"/>
      <c r="CL19" s="991"/>
      <c r="CM19" s="989">
        <v>1958</v>
      </c>
      <c r="CN19" s="990"/>
      <c r="CO19" s="990"/>
      <c r="CP19" s="990"/>
      <c r="CQ19" s="991"/>
      <c r="CR19" s="989">
        <v>459</v>
      </c>
      <c r="CS19" s="990">
        <v>459</v>
      </c>
      <c r="CT19" s="990">
        <v>459</v>
      </c>
      <c r="CU19" s="990">
        <v>459</v>
      </c>
      <c r="CV19" s="991">
        <v>459</v>
      </c>
      <c r="CW19" s="989" t="s">
        <v>529</v>
      </c>
      <c r="CX19" s="990"/>
      <c r="CY19" s="990"/>
      <c r="CZ19" s="990"/>
      <c r="DA19" s="991"/>
      <c r="DB19" s="989" t="s">
        <v>529</v>
      </c>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t="s">
        <v>618</v>
      </c>
      <c r="BT20" s="993" t="s">
        <v>618</v>
      </c>
      <c r="BU20" s="993" t="s">
        <v>618</v>
      </c>
      <c r="BV20" s="993" t="s">
        <v>618</v>
      </c>
      <c r="BW20" s="993" t="s">
        <v>618</v>
      </c>
      <c r="BX20" s="993" t="s">
        <v>618</v>
      </c>
      <c r="BY20" s="993" t="s">
        <v>618</v>
      </c>
      <c r="BZ20" s="993" t="s">
        <v>618</v>
      </c>
      <c r="CA20" s="993" t="s">
        <v>618</v>
      </c>
      <c r="CB20" s="993" t="s">
        <v>618</v>
      </c>
      <c r="CC20" s="993" t="s">
        <v>618</v>
      </c>
      <c r="CD20" s="993" t="s">
        <v>618</v>
      </c>
      <c r="CE20" s="993" t="s">
        <v>618</v>
      </c>
      <c r="CF20" s="993" t="s">
        <v>618</v>
      </c>
      <c r="CG20" s="1014" t="s">
        <v>618</v>
      </c>
      <c r="CH20" s="989">
        <v>1</v>
      </c>
      <c r="CI20" s="990"/>
      <c r="CJ20" s="990"/>
      <c r="CK20" s="990"/>
      <c r="CL20" s="991"/>
      <c r="CM20" s="989">
        <v>112</v>
      </c>
      <c r="CN20" s="990"/>
      <c r="CO20" s="990"/>
      <c r="CP20" s="990"/>
      <c r="CQ20" s="991"/>
      <c r="CR20" s="989">
        <v>330</v>
      </c>
      <c r="CS20" s="990">
        <v>330</v>
      </c>
      <c r="CT20" s="990">
        <v>330</v>
      </c>
      <c r="CU20" s="990">
        <v>330</v>
      </c>
      <c r="CV20" s="991">
        <v>330</v>
      </c>
      <c r="CW20" s="989" t="s">
        <v>529</v>
      </c>
      <c r="CX20" s="990"/>
      <c r="CY20" s="990"/>
      <c r="CZ20" s="990"/>
      <c r="DA20" s="991"/>
      <c r="DB20" s="989" t="s">
        <v>529</v>
      </c>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t="s">
        <v>619</v>
      </c>
      <c r="BT21" s="993" t="s">
        <v>619</v>
      </c>
      <c r="BU21" s="993" t="s">
        <v>619</v>
      </c>
      <c r="BV21" s="993" t="s">
        <v>619</v>
      </c>
      <c r="BW21" s="993" t="s">
        <v>619</v>
      </c>
      <c r="BX21" s="993" t="s">
        <v>619</v>
      </c>
      <c r="BY21" s="993" t="s">
        <v>619</v>
      </c>
      <c r="BZ21" s="993" t="s">
        <v>619</v>
      </c>
      <c r="CA21" s="993" t="s">
        <v>619</v>
      </c>
      <c r="CB21" s="993" t="s">
        <v>619</v>
      </c>
      <c r="CC21" s="993" t="s">
        <v>619</v>
      </c>
      <c r="CD21" s="993" t="s">
        <v>619</v>
      </c>
      <c r="CE21" s="993" t="s">
        <v>619</v>
      </c>
      <c r="CF21" s="993" t="s">
        <v>619</v>
      </c>
      <c r="CG21" s="1014" t="s">
        <v>619</v>
      </c>
      <c r="CH21" s="989">
        <v>-4</v>
      </c>
      <c r="CI21" s="990"/>
      <c r="CJ21" s="990"/>
      <c r="CK21" s="990"/>
      <c r="CL21" s="991"/>
      <c r="CM21" s="989">
        <v>667</v>
      </c>
      <c r="CN21" s="990"/>
      <c r="CO21" s="990"/>
      <c r="CP21" s="990"/>
      <c r="CQ21" s="991"/>
      <c r="CR21" s="989">
        <v>200</v>
      </c>
      <c r="CS21" s="990">
        <v>200</v>
      </c>
      <c r="CT21" s="990">
        <v>200</v>
      </c>
      <c r="CU21" s="990">
        <v>200</v>
      </c>
      <c r="CV21" s="991">
        <v>200</v>
      </c>
      <c r="CW21" s="989">
        <v>127</v>
      </c>
      <c r="CX21" s="990"/>
      <c r="CY21" s="990"/>
      <c r="CZ21" s="990"/>
      <c r="DA21" s="991"/>
      <c r="DB21" s="989" t="s">
        <v>529</v>
      </c>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t="s">
        <v>620</v>
      </c>
      <c r="BT22" s="993" t="s">
        <v>620</v>
      </c>
      <c r="BU22" s="993" t="s">
        <v>620</v>
      </c>
      <c r="BV22" s="993" t="s">
        <v>620</v>
      </c>
      <c r="BW22" s="993" t="s">
        <v>620</v>
      </c>
      <c r="BX22" s="993" t="s">
        <v>620</v>
      </c>
      <c r="BY22" s="993" t="s">
        <v>620</v>
      </c>
      <c r="BZ22" s="993" t="s">
        <v>620</v>
      </c>
      <c r="CA22" s="993" t="s">
        <v>620</v>
      </c>
      <c r="CB22" s="993" t="s">
        <v>620</v>
      </c>
      <c r="CC22" s="993" t="s">
        <v>620</v>
      </c>
      <c r="CD22" s="993" t="s">
        <v>620</v>
      </c>
      <c r="CE22" s="993" t="s">
        <v>620</v>
      </c>
      <c r="CF22" s="993" t="s">
        <v>620</v>
      </c>
      <c r="CG22" s="1014" t="s">
        <v>620</v>
      </c>
      <c r="CH22" s="989">
        <v>-1</v>
      </c>
      <c r="CI22" s="990"/>
      <c r="CJ22" s="990"/>
      <c r="CK22" s="990"/>
      <c r="CL22" s="991"/>
      <c r="CM22" s="989">
        <v>20177</v>
      </c>
      <c r="CN22" s="990"/>
      <c r="CO22" s="990"/>
      <c r="CP22" s="990"/>
      <c r="CQ22" s="991"/>
      <c r="CR22" s="989">
        <v>167</v>
      </c>
      <c r="CS22" s="990">
        <v>167</v>
      </c>
      <c r="CT22" s="990">
        <v>167</v>
      </c>
      <c r="CU22" s="990">
        <v>167</v>
      </c>
      <c r="CV22" s="991">
        <v>167</v>
      </c>
      <c r="CW22" s="989" t="s">
        <v>529</v>
      </c>
      <c r="CX22" s="990"/>
      <c r="CY22" s="990"/>
      <c r="CZ22" s="990"/>
      <c r="DA22" s="991"/>
      <c r="DB22" s="989" t="s">
        <v>529</v>
      </c>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397</v>
      </c>
      <c r="B23" s="937" t="s">
        <v>398</v>
      </c>
      <c r="C23" s="938"/>
      <c r="D23" s="938"/>
      <c r="E23" s="938"/>
      <c r="F23" s="938"/>
      <c r="G23" s="938"/>
      <c r="H23" s="938"/>
      <c r="I23" s="938"/>
      <c r="J23" s="938"/>
      <c r="K23" s="938"/>
      <c r="L23" s="938"/>
      <c r="M23" s="938"/>
      <c r="N23" s="938"/>
      <c r="O23" s="938"/>
      <c r="P23" s="948"/>
      <c r="Q23" s="1067">
        <v>2237719</v>
      </c>
      <c r="R23" s="1061"/>
      <c r="S23" s="1061"/>
      <c r="T23" s="1061"/>
      <c r="U23" s="1061"/>
      <c r="V23" s="1061">
        <v>2206221</v>
      </c>
      <c r="W23" s="1061"/>
      <c r="X23" s="1061"/>
      <c r="Y23" s="1061"/>
      <c r="Z23" s="1061"/>
      <c r="AA23" s="1061">
        <v>31498</v>
      </c>
      <c r="AB23" s="1061"/>
      <c r="AC23" s="1061"/>
      <c r="AD23" s="1061"/>
      <c r="AE23" s="1068"/>
      <c r="AF23" s="1069">
        <v>25773</v>
      </c>
      <c r="AG23" s="1061"/>
      <c r="AH23" s="1061"/>
      <c r="AI23" s="1061"/>
      <c r="AJ23" s="1070"/>
      <c r="AK23" s="1071"/>
      <c r="AL23" s="1072"/>
      <c r="AM23" s="1072"/>
      <c r="AN23" s="1072"/>
      <c r="AO23" s="1072"/>
      <c r="AP23" s="1061">
        <v>2235121</v>
      </c>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t="s">
        <v>646</v>
      </c>
      <c r="BS23" s="992" t="s">
        <v>621</v>
      </c>
      <c r="BT23" s="993" t="s">
        <v>622</v>
      </c>
      <c r="BU23" s="993" t="s">
        <v>622</v>
      </c>
      <c r="BV23" s="993" t="s">
        <v>622</v>
      </c>
      <c r="BW23" s="993" t="s">
        <v>622</v>
      </c>
      <c r="BX23" s="993" t="s">
        <v>622</v>
      </c>
      <c r="BY23" s="993" t="s">
        <v>622</v>
      </c>
      <c r="BZ23" s="993" t="s">
        <v>622</v>
      </c>
      <c r="CA23" s="993" t="s">
        <v>622</v>
      </c>
      <c r="CB23" s="993" t="s">
        <v>622</v>
      </c>
      <c r="CC23" s="993" t="s">
        <v>622</v>
      </c>
      <c r="CD23" s="993" t="s">
        <v>622</v>
      </c>
      <c r="CE23" s="993" t="s">
        <v>622</v>
      </c>
      <c r="CF23" s="993" t="s">
        <v>622</v>
      </c>
      <c r="CG23" s="1014" t="s">
        <v>622</v>
      </c>
      <c r="CH23" s="989">
        <v>1455</v>
      </c>
      <c r="CI23" s="990"/>
      <c r="CJ23" s="990"/>
      <c r="CK23" s="990"/>
      <c r="CL23" s="991"/>
      <c r="CM23" s="989">
        <v>-7953</v>
      </c>
      <c r="CN23" s="990"/>
      <c r="CO23" s="990"/>
      <c r="CP23" s="990"/>
      <c r="CQ23" s="991"/>
      <c r="CR23" s="989">
        <v>11500</v>
      </c>
      <c r="CS23" s="990">
        <v>100</v>
      </c>
      <c r="CT23" s="990">
        <v>100</v>
      </c>
      <c r="CU23" s="990">
        <v>100</v>
      </c>
      <c r="CV23" s="991">
        <v>100</v>
      </c>
      <c r="CW23" s="989">
        <v>15</v>
      </c>
      <c r="CX23" s="990"/>
      <c r="CY23" s="990"/>
      <c r="CZ23" s="990"/>
      <c r="DA23" s="991"/>
      <c r="DB23" s="989">
        <v>15621</v>
      </c>
      <c r="DC23" s="990"/>
      <c r="DD23" s="990"/>
      <c r="DE23" s="990"/>
      <c r="DF23" s="991"/>
      <c r="DG23" s="989"/>
      <c r="DH23" s="990"/>
      <c r="DI23" s="990"/>
      <c r="DJ23" s="990"/>
      <c r="DK23" s="991"/>
      <c r="DL23" s="989">
        <v>13637</v>
      </c>
      <c r="DM23" s="990"/>
      <c r="DN23" s="990"/>
      <c r="DO23" s="990"/>
      <c r="DP23" s="991"/>
      <c r="DQ23" s="989">
        <v>13637</v>
      </c>
      <c r="DR23" s="990"/>
      <c r="DS23" s="990"/>
      <c r="DT23" s="990"/>
      <c r="DU23" s="991"/>
      <c r="DV23" s="992"/>
      <c r="DW23" s="993"/>
      <c r="DX23" s="993"/>
      <c r="DY23" s="993"/>
      <c r="DZ23" s="994"/>
      <c r="EA23" s="234"/>
    </row>
    <row r="24" spans="1:131" s="235" customFormat="1" ht="26.25" customHeight="1" x14ac:dyDescent="0.2">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t="s">
        <v>623</v>
      </c>
      <c r="BT24" s="993" t="s">
        <v>623</v>
      </c>
      <c r="BU24" s="993" t="s">
        <v>623</v>
      </c>
      <c r="BV24" s="993" t="s">
        <v>623</v>
      </c>
      <c r="BW24" s="993" t="s">
        <v>623</v>
      </c>
      <c r="BX24" s="993" t="s">
        <v>623</v>
      </c>
      <c r="BY24" s="993" t="s">
        <v>623</v>
      </c>
      <c r="BZ24" s="993" t="s">
        <v>623</v>
      </c>
      <c r="CA24" s="993" t="s">
        <v>623</v>
      </c>
      <c r="CB24" s="993" t="s">
        <v>623</v>
      </c>
      <c r="CC24" s="993" t="s">
        <v>623</v>
      </c>
      <c r="CD24" s="993" t="s">
        <v>623</v>
      </c>
      <c r="CE24" s="993" t="s">
        <v>623</v>
      </c>
      <c r="CF24" s="993" t="s">
        <v>623</v>
      </c>
      <c r="CG24" s="1014" t="s">
        <v>623</v>
      </c>
      <c r="CH24" s="989">
        <v>12</v>
      </c>
      <c r="CI24" s="990"/>
      <c r="CJ24" s="990"/>
      <c r="CK24" s="990"/>
      <c r="CL24" s="991"/>
      <c r="CM24" s="989">
        <v>626</v>
      </c>
      <c r="CN24" s="990"/>
      <c r="CO24" s="990"/>
      <c r="CP24" s="990"/>
      <c r="CQ24" s="991"/>
      <c r="CR24" s="989">
        <v>10</v>
      </c>
      <c r="CS24" s="990">
        <v>10</v>
      </c>
      <c r="CT24" s="990">
        <v>10</v>
      </c>
      <c r="CU24" s="990">
        <v>10</v>
      </c>
      <c r="CV24" s="991">
        <v>10</v>
      </c>
      <c r="CW24" s="989" t="s">
        <v>529</v>
      </c>
      <c r="CX24" s="990"/>
      <c r="CY24" s="990"/>
      <c r="CZ24" s="990"/>
      <c r="DA24" s="991"/>
      <c r="DB24" s="989" t="s">
        <v>529</v>
      </c>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t="s">
        <v>624</v>
      </c>
      <c r="BT25" s="993" t="s">
        <v>624</v>
      </c>
      <c r="BU25" s="993" t="s">
        <v>624</v>
      </c>
      <c r="BV25" s="993" t="s">
        <v>624</v>
      </c>
      <c r="BW25" s="993" t="s">
        <v>624</v>
      </c>
      <c r="BX25" s="993" t="s">
        <v>624</v>
      </c>
      <c r="BY25" s="993" t="s">
        <v>624</v>
      </c>
      <c r="BZ25" s="993" t="s">
        <v>624</v>
      </c>
      <c r="CA25" s="993" t="s">
        <v>624</v>
      </c>
      <c r="CB25" s="993" t="s">
        <v>624</v>
      </c>
      <c r="CC25" s="993" t="s">
        <v>624</v>
      </c>
      <c r="CD25" s="993" t="s">
        <v>624</v>
      </c>
      <c r="CE25" s="993" t="s">
        <v>624</v>
      </c>
      <c r="CF25" s="993" t="s">
        <v>624</v>
      </c>
      <c r="CG25" s="1014" t="s">
        <v>624</v>
      </c>
      <c r="CH25" s="989">
        <v>0</v>
      </c>
      <c r="CI25" s="990"/>
      <c r="CJ25" s="990"/>
      <c r="CK25" s="990"/>
      <c r="CL25" s="991"/>
      <c r="CM25" s="989">
        <v>2125</v>
      </c>
      <c r="CN25" s="990"/>
      <c r="CO25" s="990"/>
      <c r="CP25" s="990"/>
      <c r="CQ25" s="991"/>
      <c r="CR25" s="989">
        <v>800</v>
      </c>
      <c r="CS25" s="990">
        <v>800</v>
      </c>
      <c r="CT25" s="990">
        <v>800</v>
      </c>
      <c r="CU25" s="990">
        <v>800</v>
      </c>
      <c r="CV25" s="991">
        <v>800</v>
      </c>
      <c r="CW25" s="989" t="s">
        <v>529</v>
      </c>
      <c r="CX25" s="990"/>
      <c r="CY25" s="990"/>
      <c r="CZ25" s="990"/>
      <c r="DA25" s="991"/>
      <c r="DB25" s="989" t="s">
        <v>529</v>
      </c>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374</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381</v>
      </c>
      <c r="BF26" s="1002"/>
      <c r="BG26" s="1002"/>
      <c r="BH26" s="1002"/>
      <c r="BI26" s="1015"/>
      <c r="BJ26" s="232"/>
      <c r="BK26" s="232"/>
      <c r="BL26" s="232"/>
      <c r="BM26" s="232"/>
      <c r="BN26" s="232"/>
      <c r="BO26" s="241"/>
      <c r="BP26" s="241"/>
      <c r="BQ26" s="238">
        <v>20</v>
      </c>
      <c r="BR26" s="239"/>
      <c r="BS26" s="992" t="s">
        <v>625</v>
      </c>
      <c r="BT26" s="993" t="s">
        <v>625</v>
      </c>
      <c r="BU26" s="993" t="s">
        <v>625</v>
      </c>
      <c r="BV26" s="993" t="s">
        <v>625</v>
      </c>
      <c r="BW26" s="993" t="s">
        <v>625</v>
      </c>
      <c r="BX26" s="993" t="s">
        <v>625</v>
      </c>
      <c r="BY26" s="993" t="s">
        <v>625</v>
      </c>
      <c r="BZ26" s="993" t="s">
        <v>625</v>
      </c>
      <c r="CA26" s="993" t="s">
        <v>625</v>
      </c>
      <c r="CB26" s="993" t="s">
        <v>625</v>
      </c>
      <c r="CC26" s="993" t="s">
        <v>625</v>
      </c>
      <c r="CD26" s="993" t="s">
        <v>625</v>
      </c>
      <c r="CE26" s="993" t="s">
        <v>625</v>
      </c>
      <c r="CF26" s="993" t="s">
        <v>625</v>
      </c>
      <c r="CG26" s="1014" t="s">
        <v>625</v>
      </c>
      <c r="CH26" s="989">
        <v>-32</v>
      </c>
      <c r="CI26" s="990"/>
      <c r="CJ26" s="990"/>
      <c r="CK26" s="990"/>
      <c r="CL26" s="991"/>
      <c r="CM26" s="989">
        <v>410</v>
      </c>
      <c r="CN26" s="990"/>
      <c r="CO26" s="990"/>
      <c r="CP26" s="990"/>
      <c r="CQ26" s="991"/>
      <c r="CR26" s="989">
        <v>66</v>
      </c>
      <c r="CS26" s="990">
        <v>106</v>
      </c>
      <c r="CT26" s="990">
        <v>106</v>
      </c>
      <c r="CU26" s="990">
        <v>106</v>
      </c>
      <c r="CV26" s="991">
        <v>106</v>
      </c>
      <c r="CW26" s="989" t="s">
        <v>529</v>
      </c>
      <c r="CX26" s="990"/>
      <c r="CY26" s="990"/>
      <c r="CZ26" s="990"/>
      <c r="DA26" s="991"/>
      <c r="DB26" s="989" t="s">
        <v>529</v>
      </c>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t="s">
        <v>626</v>
      </c>
      <c r="BT27" s="993"/>
      <c r="BU27" s="993"/>
      <c r="BV27" s="993"/>
      <c r="BW27" s="993"/>
      <c r="BX27" s="993"/>
      <c r="BY27" s="993"/>
      <c r="BZ27" s="993"/>
      <c r="CA27" s="993"/>
      <c r="CB27" s="993"/>
      <c r="CC27" s="993"/>
      <c r="CD27" s="993"/>
      <c r="CE27" s="993"/>
      <c r="CF27" s="993"/>
      <c r="CG27" s="1014"/>
      <c r="CH27" s="989">
        <v>2768</v>
      </c>
      <c r="CI27" s="990"/>
      <c r="CJ27" s="990"/>
      <c r="CK27" s="990"/>
      <c r="CL27" s="991"/>
      <c r="CM27" s="989">
        <v>95747</v>
      </c>
      <c r="CN27" s="990"/>
      <c r="CO27" s="990"/>
      <c r="CP27" s="990"/>
      <c r="CQ27" s="991"/>
      <c r="CR27" s="989">
        <v>19598</v>
      </c>
      <c r="CS27" s="990"/>
      <c r="CT27" s="990"/>
      <c r="CU27" s="990"/>
      <c r="CV27" s="991"/>
      <c r="CW27" s="989">
        <v>1855</v>
      </c>
      <c r="CX27" s="990"/>
      <c r="CY27" s="990"/>
      <c r="CZ27" s="990"/>
      <c r="DA27" s="991"/>
      <c r="DB27" s="989" t="s">
        <v>529</v>
      </c>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410</v>
      </c>
      <c r="C28" s="1048"/>
      <c r="D28" s="1048"/>
      <c r="E28" s="1048"/>
      <c r="F28" s="1048"/>
      <c r="G28" s="1048"/>
      <c r="H28" s="1048"/>
      <c r="I28" s="1048"/>
      <c r="J28" s="1048"/>
      <c r="K28" s="1048"/>
      <c r="L28" s="1048"/>
      <c r="M28" s="1048"/>
      <c r="N28" s="1048"/>
      <c r="O28" s="1048"/>
      <c r="P28" s="1049"/>
      <c r="Q28" s="1050">
        <v>2782</v>
      </c>
      <c r="R28" s="1051"/>
      <c r="S28" s="1051"/>
      <c r="T28" s="1051"/>
      <c r="U28" s="1051"/>
      <c r="V28" s="1051">
        <v>2540</v>
      </c>
      <c r="W28" s="1051"/>
      <c r="X28" s="1051"/>
      <c r="Y28" s="1051"/>
      <c r="Z28" s="1051"/>
      <c r="AA28" s="1051">
        <v>242</v>
      </c>
      <c r="AB28" s="1051"/>
      <c r="AC28" s="1051"/>
      <c r="AD28" s="1051"/>
      <c r="AE28" s="1052"/>
      <c r="AF28" s="1053">
        <v>54</v>
      </c>
      <c r="AG28" s="1051"/>
      <c r="AH28" s="1051"/>
      <c r="AI28" s="1051"/>
      <c r="AJ28" s="1054"/>
      <c r="AK28" s="1042" t="s">
        <v>529</v>
      </c>
      <c r="AL28" s="1043"/>
      <c r="AM28" s="1043"/>
      <c r="AN28" s="1043"/>
      <c r="AO28" s="1043"/>
      <c r="AP28" s="1043">
        <v>230</v>
      </c>
      <c r="AQ28" s="1043"/>
      <c r="AR28" s="1043"/>
      <c r="AS28" s="1043"/>
      <c r="AT28" s="1043"/>
      <c r="AU28" s="1043" t="s">
        <v>529</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t="s">
        <v>627</v>
      </c>
      <c r="BT28" s="993" t="s">
        <v>627</v>
      </c>
      <c r="BU28" s="993" t="s">
        <v>627</v>
      </c>
      <c r="BV28" s="993" t="s">
        <v>627</v>
      </c>
      <c r="BW28" s="993" t="s">
        <v>627</v>
      </c>
      <c r="BX28" s="993" t="s">
        <v>627</v>
      </c>
      <c r="BY28" s="993" t="s">
        <v>627</v>
      </c>
      <c r="BZ28" s="993" t="s">
        <v>627</v>
      </c>
      <c r="CA28" s="993" t="s">
        <v>627</v>
      </c>
      <c r="CB28" s="993" t="s">
        <v>627</v>
      </c>
      <c r="CC28" s="993" t="s">
        <v>627</v>
      </c>
      <c r="CD28" s="993" t="s">
        <v>627</v>
      </c>
      <c r="CE28" s="993" t="s">
        <v>627</v>
      </c>
      <c r="CF28" s="993" t="s">
        <v>627</v>
      </c>
      <c r="CG28" s="1014" t="s">
        <v>627</v>
      </c>
      <c r="CH28" s="989">
        <v>-2</v>
      </c>
      <c r="CI28" s="990"/>
      <c r="CJ28" s="990"/>
      <c r="CK28" s="990"/>
      <c r="CL28" s="991"/>
      <c r="CM28" s="989">
        <v>23748</v>
      </c>
      <c r="CN28" s="990"/>
      <c r="CO28" s="990"/>
      <c r="CP28" s="990"/>
      <c r="CQ28" s="991"/>
      <c r="CR28" s="989">
        <v>8712</v>
      </c>
      <c r="CS28" s="990">
        <v>8712</v>
      </c>
      <c r="CT28" s="990">
        <v>8712</v>
      </c>
      <c r="CU28" s="990">
        <v>8712</v>
      </c>
      <c r="CV28" s="991">
        <v>8712</v>
      </c>
      <c r="CW28" s="989" t="s">
        <v>529</v>
      </c>
      <c r="CX28" s="990"/>
      <c r="CY28" s="990"/>
      <c r="CZ28" s="990"/>
      <c r="DA28" s="991"/>
      <c r="DB28" s="989" t="s">
        <v>529</v>
      </c>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411</v>
      </c>
      <c r="C29" s="1031"/>
      <c r="D29" s="1031"/>
      <c r="E29" s="1031"/>
      <c r="F29" s="1031"/>
      <c r="G29" s="1031"/>
      <c r="H29" s="1031"/>
      <c r="I29" s="1031"/>
      <c r="J29" s="1031"/>
      <c r="K29" s="1031"/>
      <c r="L29" s="1031"/>
      <c r="M29" s="1031"/>
      <c r="N29" s="1031"/>
      <c r="O29" s="1031"/>
      <c r="P29" s="1032"/>
      <c r="Q29" s="1038">
        <v>297704</v>
      </c>
      <c r="R29" s="1039"/>
      <c r="S29" s="1039"/>
      <c r="T29" s="1039"/>
      <c r="U29" s="1039"/>
      <c r="V29" s="1039">
        <v>292515</v>
      </c>
      <c r="W29" s="1039"/>
      <c r="X29" s="1039"/>
      <c r="Y29" s="1039"/>
      <c r="Z29" s="1039"/>
      <c r="AA29" s="1039">
        <v>5189</v>
      </c>
      <c r="AB29" s="1039"/>
      <c r="AC29" s="1039"/>
      <c r="AD29" s="1039"/>
      <c r="AE29" s="1040"/>
      <c r="AF29" s="1035">
        <v>5189</v>
      </c>
      <c r="AG29" s="1036"/>
      <c r="AH29" s="1036"/>
      <c r="AI29" s="1036"/>
      <c r="AJ29" s="1037"/>
      <c r="AK29" s="980">
        <v>34512</v>
      </c>
      <c r="AL29" s="971"/>
      <c r="AM29" s="971"/>
      <c r="AN29" s="971"/>
      <c r="AO29" s="971"/>
      <c r="AP29" s="971" t="s">
        <v>529</v>
      </c>
      <c r="AQ29" s="971"/>
      <c r="AR29" s="971"/>
      <c r="AS29" s="971"/>
      <c r="AT29" s="971"/>
      <c r="AU29" s="971" t="s">
        <v>529</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t="s">
        <v>628</v>
      </c>
      <c r="BT29" s="993" t="s">
        <v>628</v>
      </c>
      <c r="BU29" s="993" t="s">
        <v>628</v>
      </c>
      <c r="BV29" s="993" t="s">
        <v>628</v>
      </c>
      <c r="BW29" s="993" t="s">
        <v>628</v>
      </c>
      <c r="BX29" s="993" t="s">
        <v>628</v>
      </c>
      <c r="BY29" s="993" t="s">
        <v>628</v>
      </c>
      <c r="BZ29" s="993" t="s">
        <v>628</v>
      </c>
      <c r="CA29" s="993" t="s">
        <v>628</v>
      </c>
      <c r="CB29" s="993" t="s">
        <v>628</v>
      </c>
      <c r="CC29" s="993" t="s">
        <v>628</v>
      </c>
      <c r="CD29" s="993" t="s">
        <v>628</v>
      </c>
      <c r="CE29" s="993" t="s">
        <v>628</v>
      </c>
      <c r="CF29" s="993" t="s">
        <v>628</v>
      </c>
      <c r="CG29" s="1014" t="s">
        <v>628</v>
      </c>
      <c r="CH29" s="989">
        <v>-963</v>
      </c>
      <c r="CI29" s="990"/>
      <c r="CJ29" s="990"/>
      <c r="CK29" s="990"/>
      <c r="CL29" s="991"/>
      <c r="CM29" s="989">
        <v>9525</v>
      </c>
      <c r="CN29" s="990"/>
      <c r="CO29" s="990"/>
      <c r="CP29" s="990"/>
      <c r="CQ29" s="991"/>
      <c r="CR29" s="989">
        <v>7110</v>
      </c>
      <c r="CS29" s="990">
        <v>7110</v>
      </c>
      <c r="CT29" s="990">
        <v>7110</v>
      </c>
      <c r="CU29" s="990">
        <v>7110</v>
      </c>
      <c r="CV29" s="991">
        <v>7110</v>
      </c>
      <c r="CW29" s="989" t="s">
        <v>529</v>
      </c>
      <c r="CX29" s="990"/>
      <c r="CY29" s="990"/>
      <c r="CZ29" s="990"/>
      <c r="DA29" s="991"/>
      <c r="DB29" s="989">
        <v>20985</v>
      </c>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412</v>
      </c>
      <c r="C30" s="1031"/>
      <c r="D30" s="1031"/>
      <c r="E30" s="1031"/>
      <c r="F30" s="1031"/>
      <c r="G30" s="1031"/>
      <c r="H30" s="1031"/>
      <c r="I30" s="1031"/>
      <c r="J30" s="1031"/>
      <c r="K30" s="1031"/>
      <c r="L30" s="1031"/>
      <c r="M30" s="1031"/>
      <c r="N30" s="1031"/>
      <c r="O30" s="1031"/>
      <c r="P30" s="1032"/>
      <c r="Q30" s="1038">
        <v>302090</v>
      </c>
      <c r="R30" s="1039"/>
      <c r="S30" s="1039"/>
      <c r="T30" s="1039"/>
      <c r="U30" s="1039"/>
      <c r="V30" s="1039">
        <v>301544</v>
      </c>
      <c r="W30" s="1039"/>
      <c r="X30" s="1039"/>
      <c r="Y30" s="1039"/>
      <c r="Z30" s="1039"/>
      <c r="AA30" s="1039">
        <v>545</v>
      </c>
      <c r="AB30" s="1039"/>
      <c r="AC30" s="1039"/>
      <c r="AD30" s="1039"/>
      <c r="AE30" s="1040"/>
      <c r="AF30" s="1035">
        <v>545</v>
      </c>
      <c r="AG30" s="1036"/>
      <c r="AH30" s="1036"/>
      <c r="AI30" s="1036"/>
      <c r="AJ30" s="1037"/>
      <c r="AK30" s="980">
        <v>49088</v>
      </c>
      <c r="AL30" s="971"/>
      <c r="AM30" s="971"/>
      <c r="AN30" s="971"/>
      <c r="AO30" s="971"/>
      <c r="AP30" s="971" t="s">
        <v>529</v>
      </c>
      <c r="AQ30" s="971"/>
      <c r="AR30" s="971"/>
      <c r="AS30" s="971"/>
      <c r="AT30" s="971"/>
      <c r="AU30" s="971" t="s">
        <v>529</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t="s">
        <v>629</v>
      </c>
      <c r="BT30" s="993" t="s">
        <v>629</v>
      </c>
      <c r="BU30" s="993" t="s">
        <v>629</v>
      </c>
      <c r="BV30" s="993" t="s">
        <v>629</v>
      </c>
      <c r="BW30" s="993" t="s">
        <v>629</v>
      </c>
      <c r="BX30" s="993" t="s">
        <v>629</v>
      </c>
      <c r="BY30" s="993" t="s">
        <v>629</v>
      </c>
      <c r="BZ30" s="993" t="s">
        <v>629</v>
      </c>
      <c r="CA30" s="993" t="s">
        <v>629</v>
      </c>
      <c r="CB30" s="993" t="s">
        <v>629</v>
      </c>
      <c r="CC30" s="993" t="s">
        <v>629</v>
      </c>
      <c r="CD30" s="993" t="s">
        <v>629</v>
      </c>
      <c r="CE30" s="993" t="s">
        <v>629</v>
      </c>
      <c r="CF30" s="993" t="s">
        <v>629</v>
      </c>
      <c r="CG30" s="1014" t="s">
        <v>629</v>
      </c>
      <c r="CH30" s="989">
        <v>58</v>
      </c>
      <c r="CI30" s="990"/>
      <c r="CJ30" s="990"/>
      <c r="CK30" s="990"/>
      <c r="CL30" s="991"/>
      <c r="CM30" s="989">
        <v>14425</v>
      </c>
      <c r="CN30" s="990"/>
      <c r="CO30" s="990"/>
      <c r="CP30" s="990"/>
      <c r="CQ30" s="991"/>
      <c r="CR30" s="989">
        <v>5933</v>
      </c>
      <c r="CS30" s="990">
        <v>5933</v>
      </c>
      <c r="CT30" s="990">
        <v>5933</v>
      </c>
      <c r="CU30" s="990">
        <v>5933</v>
      </c>
      <c r="CV30" s="991">
        <v>5933</v>
      </c>
      <c r="CW30" s="989" t="s">
        <v>529</v>
      </c>
      <c r="CX30" s="990"/>
      <c r="CY30" s="990"/>
      <c r="CZ30" s="990"/>
      <c r="DA30" s="991"/>
      <c r="DB30" s="989" t="s">
        <v>529</v>
      </c>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413</v>
      </c>
      <c r="C31" s="1031"/>
      <c r="D31" s="1031"/>
      <c r="E31" s="1031"/>
      <c r="F31" s="1031"/>
      <c r="G31" s="1031"/>
      <c r="H31" s="1031"/>
      <c r="I31" s="1031"/>
      <c r="J31" s="1031"/>
      <c r="K31" s="1031"/>
      <c r="L31" s="1031"/>
      <c r="M31" s="1031"/>
      <c r="N31" s="1031"/>
      <c r="O31" s="1031"/>
      <c r="P31" s="1032"/>
      <c r="Q31" s="1038">
        <v>38220</v>
      </c>
      <c r="R31" s="1039"/>
      <c r="S31" s="1039"/>
      <c r="T31" s="1039"/>
      <c r="U31" s="1039"/>
      <c r="V31" s="1039">
        <v>35521</v>
      </c>
      <c r="W31" s="1039"/>
      <c r="X31" s="1039"/>
      <c r="Y31" s="1039"/>
      <c r="Z31" s="1039"/>
      <c r="AA31" s="1039">
        <v>2699</v>
      </c>
      <c r="AB31" s="1039"/>
      <c r="AC31" s="1039"/>
      <c r="AD31" s="1039"/>
      <c r="AE31" s="1040"/>
      <c r="AF31" s="1035">
        <v>2699</v>
      </c>
      <c r="AG31" s="1036"/>
      <c r="AH31" s="1036"/>
      <c r="AI31" s="1036"/>
      <c r="AJ31" s="1037"/>
      <c r="AK31" s="980">
        <v>8859</v>
      </c>
      <c r="AL31" s="971"/>
      <c r="AM31" s="971"/>
      <c r="AN31" s="971"/>
      <c r="AO31" s="971"/>
      <c r="AP31" s="971" t="s">
        <v>529</v>
      </c>
      <c r="AQ31" s="971"/>
      <c r="AR31" s="971"/>
      <c r="AS31" s="971"/>
      <c r="AT31" s="971"/>
      <c r="AU31" s="971" t="s">
        <v>529</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t="s">
        <v>646</v>
      </c>
      <c r="BS31" s="992" t="s">
        <v>630</v>
      </c>
      <c r="BT31" s="993" t="s">
        <v>630</v>
      </c>
      <c r="BU31" s="993" t="s">
        <v>630</v>
      </c>
      <c r="BV31" s="993" t="s">
        <v>630</v>
      </c>
      <c r="BW31" s="993" t="s">
        <v>630</v>
      </c>
      <c r="BX31" s="993" t="s">
        <v>630</v>
      </c>
      <c r="BY31" s="993" t="s">
        <v>630</v>
      </c>
      <c r="BZ31" s="993" t="s">
        <v>630</v>
      </c>
      <c r="CA31" s="993" t="s">
        <v>630</v>
      </c>
      <c r="CB31" s="993" t="s">
        <v>630</v>
      </c>
      <c r="CC31" s="993" t="s">
        <v>630</v>
      </c>
      <c r="CD31" s="993" t="s">
        <v>630</v>
      </c>
      <c r="CE31" s="993" t="s">
        <v>630</v>
      </c>
      <c r="CF31" s="993" t="s">
        <v>630</v>
      </c>
      <c r="CG31" s="1014" t="s">
        <v>630</v>
      </c>
      <c r="CH31" s="989">
        <v>218</v>
      </c>
      <c r="CI31" s="990"/>
      <c r="CJ31" s="990"/>
      <c r="CK31" s="990"/>
      <c r="CL31" s="991"/>
      <c r="CM31" s="989">
        <v>5491</v>
      </c>
      <c r="CN31" s="990"/>
      <c r="CO31" s="990"/>
      <c r="CP31" s="990"/>
      <c r="CQ31" s="991"/>
      <c r="CR31" s="989">
        <v>26890</v>
      </c>
      <c r="CS31" s="990">
        <v>100</v>
      </c>
      <c r="CT31" s="990">
        <v>100</v>
      </c>
      <c r="CU31" s="990">
        <v>100</v>
      </c>
      <c r="CV31" s="991">
        <v>100</v>
      </c>
      <c r="CW31" s="989">
        <v>510</v>
      </c>
      <c r="CX31" s="990"/>
      <c r="CY31" s="990"/>
      <c r="CZ31" s="990"/>
      <c r="DA31" s="991"/>
      <c r="DB31" s="989">
        <v>3104</v>
      </c>
      <c r="DC31" s="990"/>
      <c r="DD31" s="990"/>
      <c r="DE31" s="990"/>
      <c r="DF31" s="991"/>
      <c r="DG31" s="989"/>
      <c r="DH31" s="990"/>
      <c r="DI31" s="990"/>
      <c r="DJ31" s="990"/>
      <c r="DK31" s="991"/>
      <c r="DL31" s="989">
        <v>2702</v>
      </c>
      <c r="DM31" s="990"/>
      <c r="DN31" s="990"/>
      <c r="DO31" s="990"/>
      <c r="DP31" s="991"/>
      <c r="DQ31" s="989">
        <v>2702</v>
      </c>
      <c r="DR31" s="990"/>
      <c r="DS31" s="990"/>
      <c r="DT31" s="990"/>
      <c r="DU31" s="991"/>
      <c r="DV31" s="992"/>
      <c r="DW31" s="993"/>
      <c r="DX31" s="993"/>
      <c r="DY31" s="993"/>
      <c r="DZ31" s="994"/>
      <c r="EA31" s="230"/>
    </row>
    <row r="32" spans="1:131" ht="26.25" customHeight="1" x14ac:dyDescent="0.2">
      <c r="A32" s="242">
        <v>5</v>
      </c>
      <c r="B32" s="1030" t="s">
        <v>414</v>
      </c>
      <c r="C32" s="1031"/>
      <c r="D32" s="1031"/>
      <c r="E32" s="1031"/>
      <c r="F32" s="1031"/>
      <c r="G32" s="1031"/>
      <c r="H32" s="1031"/>
      <c r="I32" s="1031"/>
      <c r="J32" s="1031"/>
      <c r="K32" s="1031"/>
      <c r="L32" s="1031"/>
      <c r="M32" s="1031"/>
      <c r="N32" s="1031"/>
      <c r="O32" s="1031"/>
      <c r="P32" s="1032"/>
      <c r="Q32" s="1038">
        <v>60515</v>
      </c>
      <c r="R32" s="1039"/>
      <c r="S32" s="1039"/>
      <c r="T32" s="1039"/>
      <c r="U32" s="1039"/>
      <c r="V32" s="1039">
        <v>53735</v>
      </c>
      <c r="W32" s="1039"/>
      <c r="X32" s="1039"/>
      <c r="Y32" s="1039"/>
      <c r="Z32" s="1039"/>
      <c r="AA32" s="1039">
        <v>6780</v>
      </c>
      <c r="AB32" s="1039"/>
      <c r="AC32" s="1039"/>
      <c r="AD32" s="1039"/>
      <c r="AE32" s="1040"/>
      <c r="AF32" s="1035">
        <v>28793</v>
      </c>
      <c r="AG32" s="1036"/>
      <c r="AH32" s="1036"/>
      <c r="AI32" s="1036"/>
      <c r="AJ32" s="1037"/>
      <c r="AK32" s="980">
        <v>303</v>
      </c>
      <c r="AL32" s="971"/>
      <c r="AM32" s="971"/>
      <c r="AN32" s="971"/>
      <c r="AO32" s="971"/>
      <c r="AP32" s="971">
        <v>98706</v>
      </c>
      <c r="AQ32" s="971"/>
      <c r="AR32" s="971"/>
      <c r="AS32" s="971"/>
      <c r="AT32" s="971"/>
      <c r="AU32" s="971">
        <v>197</v>
      </c>
      <c r="AV32" s="971"/>
      <c r="AW32" s="971"/>
      <c r="AX32" s="971"/>
      <c r="AY32" s="971"/>
      <c r="AZ32" s="1041" t="s">
        <v>529</v>
      </c>
      <c r="BA32" s="1041"/>
      <c r="BB32" s="1041"/>
      <c r="BC32" s="1041"/>
      <c r="BD32" s="1041"/>
      <c r="BE32" s="972" t="s">
        <v>415</v>
      </c>
      <c r="BF32" s="972"/>
      <c r="BG32" s="972"/>
      <c r="BH32" s="972"/>
      <c r="BI32" s="973"/>
      <c r="BJ32" s="232"/>
      <c r="BK32" s="232"/>
      <c r="BL32" s="232"/>
      <c r="BM32" s="232"/>
      <c r="BN32" s="232"/>
      <c r="BO32" s="241"/>
      <c r="BP32" s="241"/>
      <c r="BQ32" s="238">
        <v>26</v>
      </c>
      <c r="BR32" s="239"/>
      <c r="BS32" s="992" t="s">
        <v>631</v>
      </c>
      <c r="BT32" s="993"/>
      <c r="BU32" s="993"/>
      <c r="BV32" s="993"/>
      <c r="BW32" s="993"/>
      <c r="BX32" s="993"/>
      <c r="BY32" s="993"/>
      <c r="BZ32" s="993"/>
      <c r="CA32" s="993"/>
      <c r="CB32" s="993"/>
      <c r="CC32" s="993"/>
      <c r="CD32" s="993"/>
      <c r="CE32" s="993"/>
      <c r="CF32" s="993"/>
      <c r="CG32" s="1014"/>
      <c r="CH32" s="989">
        <v>19020</v>
      </c>
      <c r="CI32" s="990"/>
      <c r="CJ32" s="990"/>
      <c r="CK32" s="990"/>
      <c r="CL32" s="991"/>
      <c r="CM32" s="989">
        <v>732979</v>
      </c>
      <c r="CN32" s="990"/>
      <c r="CO32" s="990"/>
      <c r="CP32" s="990"/>
      <c r="CQ32" s="991"/>
      <c r="CR32" s="989">
        <v>45038</v>
      </c>
      <c r="CS32" s="990"/>
      <c r="CT32" s="990"/>
      <c r="CU32" s="990"/>
      <c r="CV32" s="991"/>
      <c r="CW32" s="989" t="s">
        <v>529</v>
      </c>
      <c r="CX32" s="990"/>
      <c r="CY32" s="990"/>
      <c r="CZ32" s="990"/>
      <c r="DA32" s="991"/>
      <c r="DB32" s="989">
        <v>15532</v>
      </c>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416</v>
      </c>
      <c r="C33" s="1031"/>
      <c r="D33" s="1031"/>
      <c r="E33" s="1031"/>
      <c r="F33" s="1031"/>
      <c r="G33" s="1031"/>
      <c r="H33" s="1031"/>
      <c r="I33" s="1031"/>
      <c r="J33" s="1031"/>
      <c r="K33" s="1031"/>
      <c r="L33" s="1031"/>
      <c r="M33" s="1031"/>
      <c r="N33" s="1031"/>
      <c r="O33" s="1031"/>
      <c r="P33" s="1032"/>
      <c r="Q33" s="1038">
        <v>704</v>
      </c>
      <c r="R33" s="1039"/>
      <c r="S33" s="1039"/>
      <c r="T33" s="1039"/>
      <c r="U33" s="1039"/>
      <c r="V33" s="1039">
        <v>1057</v>
      </c>
      <c r="W33" s="1039"/>
      <c r="X33" s="1039"/>
      <c r="Y33" s="1039"/>
      <c r="Z33" s="1039"/>
      <c r="AA33" s="1039">
        <v>-352</v>
      </c>
      <c r="AB33" s="1039"/>
      <c r="AC33" s="1039"/>
      <c r="AD33" s="1039"/>
      <c r="AE33" s="1040"/>
      <c r="AF33" s="1035">
        <v>5794</v>
      </c>
      <c r="AG33" s="1036"/>
      <c r="AH33" s="1036"/>
      <c r="AI33" s="1036"/>
      <c r="AJ33" s="1037"/>
      <c r="AK33" s="980">
        <v>3</v>
      </c>
      <c r="AL33" s="971"/>
      <c r="AM33" s="971"/>
      <c r="AN33" s="971"/>
      <c r="AO33" s="971"/>
      <c r="AP33" s="971">
        <v>167</v>
      </c>
      <c r="AQ33" s="971"/>
      <c r="AR33" s="971"/>
      <c r="AS33" s="971"/>
      <c r="AT33" s="971"/>
      <c r="AU33" s="971">
        <v>1</v>
      </c>
      <c r="AV33" s="971"/>
      <c r="AW33" s="971"/>
      <c r="AX33" s="971"/>
      <c r="AY33" s="971"/>
      <c r="AZ33" s="1041" t="s">
        <v>529</v>
      </c>
      <c r="BA33" s="1041"/>
      <c r="BB33" s="1041"/>
      <c r="BC33" s="1041"/>
      <c r="BD33" s="1041"/>
      <c r="BE33" s="972" t="s">
        <v>417</v>
      </c>
      <c r="BF33" s="972"/>
      <c r="BG33" s="972"/>
      <c r="BH33" s="972"/>
      <c r="BI33" s="973"/>
      <c r="BJ33" s="232"/>
      <c r="BK33" s="232"/>
      <c r="BL33" s="232"/>
      <c r="BM33" s="232"/>
      <c r="BN33" s="232"/>
      <c r="BO33" s="241"/>
      <c r="BP33" s="241"/>
      <c r="BQ33" s="238">
        <v>27</v>
      </c>
      <c r="BR33" s="239"/>
      <c r="BS33" s="992" t="s">
        <v>632</v>
      </c>
      <c r="BT33" s="993" t="s">
        <v>632</v>
      </c>
      <c r="BU33" s="993" t="s">
        <v>632</v>
      </c>
      <c r="BV33" s="993" t="s">
        <v>632</v>
      </c>
      <c r="BW33" s="993" t="s">
        <v>632</v>
      </c>
      <c r="BX33" s="993" t="s">
        <v>632</v>
      </c>
      <c r="BY33" s="993" t="s">
        <v>632</v>
      </c>
      <c r="BZ33" s="993" t="s">
        <v>632</v>
      </c>
      <c r="CA33" s="993" t="s">
        <v>632</v>
      </c>
      <c r="CB33" s="993" t="s">
        <v>632</v>
      </c>
      <c r="CC33" s="993" t="s">
        <v>632</v>
      </c>
      <c r="CD33" s="993" t="s">
        <v>632</v>
      </c>
      <c r="CE33" s="993" t="s">
        <v>632</v>
      </c>
      <c r="CF33" s="993" t="s">
        <v>632</v>
      </c>
      <c r="CG33" s="1014" t="s">
        <v>632</v>
      </c>
      <c r="CH33" s="989">
        <v>221</v>
      </c>
      <c r="CI33" s="990"/>
      <c r="CJ33" s="990"/>
      <c r="CK33" s="990"/>
      <c r="CL33" s="991"/>
      <c r="CM33" s="989">
        <v>9416</v>
      </c>
      <c r="CN33" s="990"/>
      <c r="CO33" s="990"/>
      <c r="CP33" s="990"/>
      <c r="CQ33" s="991"/>
      <c r="CR33" s="989">
        <v>3062</v>
      </c>
      <c r="CS33" s="990">
        <v>217</v>
      </c>
      <c r="CT33" s="990">
        <v>217</v>
      </c>
      <c r="CU33" s="990">
        <v>217</v>
      </c>
      <c r="CV33" s="991">
        <v>217</v>
      </c>
      <c r="CW33" s="989">
        <v>5958</v>
      </c>
      <c r="CX33" s="990"/>
      <c r="CY33" s="990"/>
      <c r="CZ33" s="990"/>
      <c r="DA33" s="991"/>
      <c r="DB33" s="989" t="s">
        <v>529</v>
      </c>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418</v>
      </c>
      <c r="C34" s="1031"/>
      <c r="D34" s="1031"/>
      <c r="E34" s="1031"/>
      <c r="F34" s="1031"/>
      <c r="G34" s="1031"/>
      <c r="H34" s="1031"/>
      <c r="I34" s="1031"/>
      <c r="J34" s="1031"/>
      <c r="K34" s="1031"/>
      <c r="L34" s="1031"/>
      <c r="M34" s="1031"/>
      <c r="N34" s="1031"/>
      <c r="O34" s="1031"/>
      <c r="P34" s="1032"/>
      <c r="Q34" s="1038">
        <v>7658</v>
      </c>
      <c r="R34" s="1039"/>
      <c r="S34" s="1039"/>
      <c r="T34" s="1039"/>
      <c r="U34" s="1039"/>
      <c r="V34" s="1039">
        <v>7583</v>
      </c>
      <c r="W34" s="1039"/>
      <c r="X34" s="1039"/>
      <c r="Y34" s="1039"/>
      <c r="Z34" s="1039"/>
      <c r="AA34" s="1039">
        <v>75</v>
      </c>
      <c r="AB34" s="1039"/>
      <c r="AC34" s="1039"/>
      <c r="AD34" s="1039"/>
      <c r="AE34" s="1040"/>
      <c r="AF34" s="1035">
        <v>9439</v>
      </c>
      <c r="AG34" s="1036"/>
      <c r="AH34" s="1036"/>
      <c r="AI34" s="1036"/>
      <c r="AJ34" s="1037"/>
      <c r="AK34" s="980">
        <v>1430</v>
      </c>
      <c r="AL34" s="971"/>
      <c r="AM34" s="971"/>
      <c r="AN34" s="971"/>
      <c r="AO34" s="971"/>
      <c r="AP34" s="971">
        <v>48175</v>
      </c>
      <c r="AQ34" s="971"/>
      <c r="AR34" s="971"/>
      <c r="AS34" s="971"/>
      <c r="AT34" s="971"/>
      <c r="AU34" s="971">
        <v>7082</v>
      </c>
      <c r="AV34" s="971"/>
      <c r="AW34" s="971"/>
      <c r="AX34" s="971"/>
      <c r="AY34" s="971"/>
      <c r="AZ34" s="1041" t="s">
        <v>529</v>
      </c>
      <c r="BA34" s="1041"/>
      <c r="BB34" s="1041"/>
      <c r="BC34" s="1041"/>
      <c r="BD34" s="1041"/>
      <c r="BE34" s="972" t="s">
        <v>417</v>
      </c>
      <c r="BF34" s="972"/>
      <c r="BG34" s="972"/>
      <c r="BH34" s="972"/>
      <c r="BI34" s="973"/>
      <c r="BJ34" s="232"/>
      <c r="BK34" s="232"/>
      <c r="BL34" s="232"/>
      <c r="BM34" s="232"/>
      <c r="BN34" s="232"/>
      <c r="BO34" s="241"/>
      <c r="BP34" s="241"/>
      <c r="BQ34" s="238">
        <v>28</v>
      </c>
      <c r="BR34" s="239"/>
      <c r="BS34" s="992" t="s">
        <v>633</v>
      </c>
      <c r="BT34" s="993" t="s">
        <v>633</v>
      </c>
      <c r="BU34" s="993" t="s">
        <v>633</v>
      </c>
      <c r="BV34" s="993" t="s">
        <v>633</v>
      </c>
      <c r="BW34" s="993" t="s">
        <v>633</v>
      </c>
      <c r="BX34" s="993" t="s">
        <v>633</v>
      </c>
      <c r="BY34" s="993" t="s">
        <v>633</v>
      </c>
      <c r="BZ34" s="993" t="s">
        <v>633</v>
      </c>
      <c r="CA34" s="993" t="s">
        <v>633</v>
      </c>
      <c r="CB34" s="993" t="s">
        <v>633</v>
      </c>
      <c r="CC34" s="993" t="s">
        <v>633</v>
      </c>
      <c r="CD34" s="993" t="s">
        <v>633</v>
      </c>
      <c r="CE34" s="993" t="s">
        <v>633</v>
      </c>
      <c r="CF34" s="993" t="s">
        <v>633</v>
      </c>
      <c r="CG34" s="1014" t="s">
        <v>633</v>
      </c>
      <c r="CH34" s="989">
        <v>7630</v>
      </c>
      <c r="CI34" s="990"/>
      <c r="CJ34" s="990"/>
      <c r="CK34" s="990"/>
      <c r="CL34" s="991"/>
      <c r="CM34" s="989">
        <v>28622</v>
      </c>
      <c r="CN34" s="990"/>
      <c r="CO34" s="990"/>
      <c r="CP34" s="990"/>
      <c r="CQ34" s="991"/>
      <c r="CR34" s="989">
        <v>96</v>
      </c>
      <c r="CS34" s="990">
        <v>100</v>
      </c>
      <c r="CT34" s="990">
        <v>100</v>
      </c>
      <c r="CU34" s="990">
        <v>100</v>
      </c>
      <c r="CV34" s="991">
        <v>100</v>
      </c>
      <c r="CW34" s="989">
        <v>8152</v>
      </c>
      <c r="CX34" s="990"/>
      <c r="CY34" s="990"/>
      <c r="CZ34" s="990"/>
      <c r="DA34" s="991"/>
      <c r="DB34" s="989">
        <v>32607</v>
      </c>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419</v>
      </c>
      <c r="C35" s="1031"/>
      <c r="D35" s="1031"/>
      <c r="E35" s="1031"/>
      <c r="F35" s="1031"/>
      <c r="G35" s="1031"/>
      <c r="H35" s="1031"/>
      <c r="I35" s="1031"/>
      <c r="J35" s="1031"/>
      <c r="K35" s="1031"/>
      <c r="L35" s="1031"/>
      <c r="M35" s="1031"/>
      <c r="N35" s="1031"/>
      <c r="O35" s="1031"/>
      <c r="P35" s="1032"/>
      <c r="Q35" s="1038">
        <v>76984</v>
      </c>
      <c r="R35" s="1039"/>
      <c r="S35" s="1039"/>
      <c r="T35" s="1039"/>
      <c r="U35" s="1039"/>
      <c r="V35" s="1039">
        <v>73866</v>
      </c>
      <c r="W35" s="1039"/>
      <c r="X35" s="1039"/>
      <c r="Y35" s="1039"/>
      <c r="Z35" s="1039"/>
      <c r="AA35" s="1039">
        <v>3118</v>
      </c>
      <c r="AB35" s="1039"/>
      <c r="AC35" s="1039"/>
      <c r="AD35" s="1039"/>
      <c r="AE35" s="1040"/>
      <c r="AF35" s="1035">
        <v>38736</v>
      </c>
      <c r="AG35" s="1036"/>
      <c r="AH35" s="1036"/>
      <c r="AI35" s="1036"/>
      <c r="AJ35" s="1037"/>
      <c r="AK35" s="980">
        <v>23689</v>
      </c>
      <c r="AL35" s="971"/>
      <c r="AM35" s="971"/>
      <c r="AN35" s="971"/>
      <c r="AO35" s="971"/>
      <c r="AP35" s="971">
        <v>443895</v>
      </c>
      <c r="AQ35" s="971"/>
      <c r="AR35" s="971"/>
      <c r="AS35" s="971"/>
      <c r="AT35" s="971"/>
      <c r="AU35" s="971">
        <v>271664</v>
      </c>
      <c r="AV35" s="971"/>
      <c r="AW35" s="971"/>
      <c r="AX35" s="971"/>
      <c r="AY35" s="971"/>
      <c r="AZ35" s="1041" t="s">
        <v>529</v>
      </c>
      <c r="BA35" s="1041"/>
      <c r="BB35" s="1041"/>
      <c r="BC35" s="1041"/>
      <c r="BD35" s="1041"/>
      <c r="BE35" s="972" t="s">
        <v>420</v>
      </c>
      <c r="BF35" s="972"/>
      <c r="BG35" s="972"/>
      <c r="BH35" s="972"/>
      <c r="BI35" s="973"/>
      <c r="BJ35" s="232"/>
      <c r="BK35" s="232"/>
      <c r="BL35" s="232"/>
      <c r="BM35" s="232"/>
      <c r="BN35" s="232"/>
      <c r="BO35" s="241"/>
      <c r="BP35" s="241"/>
      <c r="BQ35" s="238">
        <v>29</v>
      </c>
      <c r="BR35" s="239"/>
      <c r="BS35" s="992" t="s">
        <v>634</v>
      </c>
      <c r="BT35" s="993" t="s">
        <v>634</v>
      </c>
      <c r="BU35" s="993" t="s">
        <v>634</v>
      </c>
      <c r="BV35" s="993" t="s">
        <v>634</v>
      </c>
      <c r="BW35" s="993" t="s">
        <v>634</v>
      </c>
      <c r="BX35" s="993" t="s">
        <v>634</v>
      </c>
      <c r="BY35" s="993" t="s">
        <v>634</v>
      </c>
      <c r="BZ35" s="993" t="s">
        <v>634</v>
      </c>
      <c r="CA35" s="993" t="s">
        <v>634</v>
      </c>
      <c r="CB35" s="993" t="s">
        <v>634</v>
      </c>
      <c r="CC35" s="993" t="s">
        <v>634</v>
      </c>
      <c r="CD35" s="993" t="s">
        <v>634</v>
      </c>
      <c r="CE35" s="993" t="s">
        <v>634</v>
      </c>
      <c r="CF35" s="993" t="s">
        <v>634</v>
      </c>
      <c r="CG35" s="1014" t="s">
        <v>634</v>
      </c>
      <c r="CH35" s="989">
        <v>0</v>
      </c>
      <c r="CI35" s="990"/>
      <c r="CJ35" s="990"/>
      <c r="CK35" s="990"/>
      <c r="CL35" s="991"/>
      <c r="CM35" s="989">
        <v>7</v>
      </c>
      <c r="CN35" s="990"/>
      <c r="CO35" s="990"/>
      <c r="CP35" s="990"/>
      <c r="CQ35" s="991"/>
      <c r="CR35" s="989">
        <v>5</v>
      </c>
      <c r="CS35" s="990">
        <v>5</v>
      </c>
      <c r="CT35" s="990">
        <v>5</v>
      </c>
      <c r="CU35" s="990">
        <v>5</v>
      </c>
      <c r="CV35" s="991">
        <v>5</v>
      </c>
      <c r="CW35" s="989" t="s">
        <v>529</v>
      </c>
      <c r="CX35" s="990"/>
      <c r="CY35" s="990"/>
      <c r="CZ35" s="990"/>
      <c r="DA35" s="991"/>
      <c r="DB35" s="989" t="s">
        <v>529</v>
      </c>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421</v>
      </c>
      <c r="C36" s="1031"/>
      <c r="D36" s="1031"/>
      <c r="E36" s="1031"/>
      <c r="F36" s="1031"/>
      <c r="G36" s="1031"/>
      <c r="H36" s="1031"/>
      <c r="I36" s="1031"/>
      <c r="J36" s="1031"/>
      <c r="K36" s="1031"/>
      <c r="L36" s="1031"/>
      <c r="M36" s="1031"/>
      <c r="N36" s="1031"/>
      <c r="O36" s="1031"/>
      <c r="P36" s="1032"/>
      <c r="Q36" s="1038">
        <v>13466</v>
      </c>
      <c r="R36" s="1039"/>
      <c r="S36" s="1039"/>
      <c r="T36" s="1039"/>
      <c r="U36" s="1039"/>
      <c r="V36" s="1039">
        <v>14309</v>
      </c>
      <c r="W36" s="1039"/>
      <c r="X36" s="1039"/>
      <c r="Y36" s="1039"/>
      <c r="Z36" s="1039"/>
      <c r="AA36" s="1039">
        <v>-843</v>
      </c>
      <c r="AB36" s="1039"/>
      <c r="AC36" s="1039"/>
      <c r="AD36" s="1039"/>
      <c r="AE36" s="1040"/>
      <c r="AF36" s="1035" t="s">
        <v>399</v>
      </c>
      <c r="AG36" s="1036"/>
      <c r="AH36" s="1036"/>
      <c r="AI36" s="1036"/>
      <c r="AJ36" s="1037"/>
      <c r="AK36" s="980">
        <v>1</v>
      </c>
      <c r="AL36" s="971"/>
      <c r="AM36" s="971"/>
      <c r="AN36" s="971"/>
      <c r="AO36" s="971"/>
      <c r="AP36" s="971">
        <v>139255</v>
      </c>
      <c r="AQ36" s="971"/>
      <c r="AR36" s="971"/>
      <c r="AS36" s="971"/>
      <c r="AT36" s="971"/>
      <c r="AU36" s="971" t="s">
        <v>529</v>
      </c>
      <c r="AV36" s="971"/>
      <c r="AW36" s="971"/>
      <c r="AX36" s="971"/>
      <c r="AY36" s="971"/>
      <c r="AZ36" s="1041" t="s">
        <v>529</v>
      </c>
      <c r="BA36" s="1041"/>
      <c r="BB36" s="1041"/>
      <c r="BC36" s="1041"/>
      <c r="BD36" s="1041"/>
      <c r="BE36" s="972" t="s">
        <v>420</v>
      </c>
      <c r="BF36" s="972"/>
      <c r="BG36" s="972"/>
      <c r="BH36" s="972"/>
      <c r="BI36" s="973"/>
      <c r="BJ36" s="232"/>
      <c r="BK36" s="232"/>
      <c r="BL36" s="232"/>
      <c r="BM36" s="232"/>
      <c r="BN36" s="232"/>
      <c r="BO36" s="241"/>
      <c r="BP36" s="241"/>
      <c r="BQ36" s="238">
        <v>30</v>
      </c>
      <c r="BR36" s="239" t="s">
        <v>646</v>
      </c>
      <c r="BS36" s="992" t="s">
        <v>635</v>
      </c>
      <c r="BT36" s="993" t="s">
        <v>635</v>
      </c>
      <c r="BU36" s="993" t="s">
        <v>635</v>
      </c>
      <c r="BV36" s="993" t="s">
        <v>635</v>
      </c>
      <c r="BW36" s="993" t="s">
        <v>635</v>
      </c>
      <c r="BX36" s="993" t="s">
        <v>635</v>
      </c>
      <c r="BY36" s="993" t="s">
        <v>635</v>
      </c>
      <c r="BZ36" s="993" t="s">
        <v>635</v>
      </c>
      <c r="CA36" s="993" t="s">
        <v>635</v>
      </c>
      <c r="CB36" s="993" t="s">
        <v>635</v>
      </c>
      <c r="CC36" s="993" t="s">
        <v>635</v>
      </c>
      <c r="CD36" s="993" t="s">
        <v>635</v>
      </c>
      <c r="CE36" s="993" t="s">
        <v>635</v>
      </c>
      <c r="CF36" s="993" t="s">
        <v>635</v>
      </c>
      <c r="CG36" s="1014" t="s">
        <v>635</v>
      </c>
      <c r="CH36" s="989">
        <v>685</v>
      </c>
      <c r="CI36" s="990"/>
      <c r="CJ36" s="990"/>
      <c r="CK36" s="990"/>
      <c r="CL36" s="991"/>
      <c r="CM36" s="989">
        <v>5299</v>
      </c>
      <c r="CN36" s="990"/>
      <c r="CO36" s="990"/>
      <c r="CP36" s="990"/>
      <c r="CQ36" s="991"/>
      <c r="CR36" s="989">
        <v>342</v>
      </c>
      <c r="CS36" s="990">
        <v>342</v>
      </c>
      <c r="CT36" s="990">
        <v>342</v>
      </c>
      <c r="CU36" s="990">
        <v>342</v>
      </c>
      <c r="CV36" s="991">
        <v>342</v>
      </c>
      <c r="CW36" s="989" t="s">
        <v>529</v>
      </c>
      <c r="CX36" s="990"/>
      <c r="CY36" s="990"/>
      <c r="CZ36" s="990"/>
      <c r="DA36" s="991"/>
      <c r="DB36" s="989">
        <v>2681</v>
      </c>
      <c r="DC36" s="990"/>
      <c r="DD36" s="990"/>
      <c r="DE36" s="990"/>
      <c r="DF36" s="991"/>
      <c r="DG36" s="989"/>
      <c r="DH36" s="990"/>
      <c r="DI36" s="990"/>
      <c r="DJ36" s="990"/>
      <c r="DK36" s="991"/>
      <c r="DL36" s="989">
        <v>1875</v>
      </c>
      <c r="DM36" s="990"/>
      <c r="DN36" s="990"/>
      <c r="DO36" s="990"/>
      <c r="DP36" s="991"/>
      <c r="DQ36" s="989">
        <v>187</v>
      </c>
      <c r="DR36" s="990"/>
      <c r="DS36" s="990"/>
      <c r="DT36" s="990"/>
      <c r="DU36" s="991"/>
      <c r="DV36" s="992"/>
      <c r="DW36" s="993"/>
      <c r="DX36" s="993"/>
      <c r="DY36" s="993"/>
      <c r="DZ36" s="994"/>
      <c r="EA36" s="230"/>
    </row>
    <row r="37" spans="1:131" ht="26.25" customHeight="1" x14ac:dyDescent="0.2">
      <c r="A37" s="242">
        <v>10</v>
      </c>
      <c r="B37" s="1030" t="s">
        <v>422</v>
      </c>
      <c r="C37" s="1031"/>
      <c r="D37" s="1031"/>
      <c r="E37" s="1031"/>
      <c r="F37" s="1031"/>
      <c r="G37" s="1031"/>
      <c r="H37" s="1031"/>
      <c r="I37" s="1031"/>
      <c r="J37" s="1031"/>
      <c r="K37" s="1031"/>
      <c r="L37" s="1031"/>
      <c r="M37" s="1031"/>
      <c r="N37" s="1031"/>
      <c r="O37" s="1031"/>
      <c r="P37" s="1032"/>
      <c r="Q37" s="1038">
        <v>8091</v>
      </c>
      <c r="R37" s="1039"/>
      <c r="S37" s="1039"/>
      <c r="T37" s="1039"/>
      <c r="U37" s="1039"/>
      <c r="V37" s="1039">
        <v>8091</v>
      </c>
      <c r="W37" s="1039"/>
      <c r="X37" s="1039"/>
      <c r="Y37" s="1039"/>
      <c r="Z37" s="1039"/>
      <c r="AA37" s="1039" t="s">
        <v>529</v>
      </c>
      <c r="AB37" s="1039"/>
      <c r="AC37" s="1039"/>
      <c r="AD37" s="1039"/>
      <c r="AE37" s="1040"/>
      <c r="AF37" s="1035" t="s">
        <v>399</v>
      </c>
      <c r="AG37" s="1036"/>
      <c r="AH37" s="1036"/>
      <c r="AI37" s="1036"/>
      <c r="AJ37" s="1037"/>
      <c r="AK37" s="980">
        <v>1140</v>
      </c>
      <c r="AL37" s="971"/>
      <c r="AM37" s="971"/>
      <c r="AN37" s="971"/>
      <c r="AO37" s="971"/>
      <c r="AP37" s="971">
        <v>6569</v>
      </c>
      <c r="AQ37" s="971"/>
      <c r="AR37" s="971"/>
      <c r="AS37" s="971"/>
      <c r="AT37" s="971"/>
      <c r="AU37" s="971">
        <v>5150</v>
      </c>
      <c r="AV37" s="971"/>
      <c r="AW37" s="971"/>
      <c r="AX37" s="971"/>
      <c r="AY37" s="971"/>
      <c r="AZ37" s="1041" t="s">
        <v>529</v>
      </c>
      <c r="BA37" s="1041"/>
      <c r="BB37" s="1041"/>
      <c r="BC37" s="1041"/>
      <c r="BD37" s="1041"/>
      <c r="BE37" s="972" t="s">
        <v>423</v>
      </c>
      <c r="BF37" s="972"/>
      <c r="BG37" s="972"/>
      <c r="BH37" s="972"/>
      <c r="BI37" s="973"/>
      <c r="BJ37" s="232"/>
      <c r="BK37" s="232"/>
      <c r="BL37" s="232"/>
      <c r="BM37" s="232"/>
      <c r="BN37" s="232"/>
      <c r="BO37" s="241"/>
      <c r="BP37" s="241"/>
      <c r="BQ37" s="238">
        <v>31</v>
      </c>
      <c r="BR37" s="239"/>
      <c r="BS37" s="992" t="s">
        <v>636</v>
      </c>
      <c r="BT37" s="993" t="s">
        <v>636</v>
      </c>
      <c r="BU37" s="993" t="s">
        <v>636</v>
      </c>
      <c r="BV37" s="993" t="s">
        <v>636</v>
      </c>
      <c r="BW37" s="993" t="s">
        <v>636</v>
      </c>
      <c r="BX37" s="993" t="s">
        <v>636</v>
      </c>
      <c r="BY37" s="993" t="s">
        <v>636</v>
      </c>
      <c r="BZ37" s="993" t="s">
        <v>636</v>
      </c>
      <c r="CA37" s="993" t="s">
        <v>636</v>
      </c>
      <c r="CB37" s="993" t="s">
        <v>636</v>
      </c>
      <c r="CC37" s="993" t="s">
        <v>636</v>
      </c>
      <c r="CD37" s="993" t="s">
        <v>636</v>
      </c>
      <c r="CE37" s="993" t="s">
        <v>636</v>
      </c>
      <c r="CF37" s="993" t="s">
        <v>636</v>
      </c>
      <c r="CG37" s="1014" t="s">
        <v>636</v>
      </c>
      <c r="CH37" s="989">
        <v>629</v>
      </c>
      <c r="CI37" s="990"/>
      <c r="CJ37" s="990"/>
      <c r="CK37" s="990"/>
      <c r="CL37" s="991"/>
      <c r="CM37" s="989">
        <v>11278</v>
      </c>
      <c r="CN37" s="990"/>
      <c r="CO37" s="990"/>
      <c r="CP37" s="990"/>
      <c r="CQ37" s="991"/>
      <c r="CR37" s="989">
        <v>40</v>
      </c>
      <c r="CS37" s="990">
        <v>40</v>
      </c>
      <c r="CT37" s="990">
        <v>40</v>
      </c>
      <c r="CU37" s="990">
        <v>40</v>
      </c>
      <c r="CV37" s="991">
        <v>40</v>
      </c>
      <c r="CW37" s="989">
        <v>44</v>
      </c>
      <c r="CX37" s="990"/>
      <c r="CY37" s="990"/>
      <c r="CZ37" s="990"/>
      <c r="DA37" s="991"/>
      <c r="DB37" s="989">
        <v>28980</v>
      </c>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t="s">
        <v>646</v>
      </c>
      <c r="BS38" s="992" t="s">
        <v>637</v>
      </c>
      <c r="BT38" s="993" t="s">
        <v>637</v>
      </c>
      <c r="BU38" s="993" t="s">
        <v>637</v>
      </c>
      <c r="BV38" s="993" t="s">
        <v>637</v>
      </c>
      <c r="BW38" s="993" t="s">
        <v>637</v>
      </c>
      <c r="BX38" s="993" t="s">
        <v>637</v>
      </c>
      <c r="BY38" s="993" t="s">
        <v>637</v>
      </c>
      <c r="BZ38" s="993" t="s">
        <v>637</v>
      </c>
      <c r="CA38" s="993" t="s">
        <v>637</v>
      </c>
      <c r="CB38" s="993" t="s">
        <v>637</v>
      </c>
      <c r="CC38" s="993" t="s">
        <v>637</v>
      </c>
      <c r="CD38" s="993" t="s">
        <v>637</v>
      </c>
      <c r="CE38" s="993" t="s">
        <v>637</v>
      </c>
      <c r="CF38" s="993" t="s">
        <v>637</v>
      </c>
      <c r="CG38" s="1014" t="s">
        <v>637</v>
      </c>
      <c r="CH38" s="989">
        <v>218</v>
      </c>
      <c r="CI38" s="990"/>
      <c r="CJ38" s="990"/>
      <c r="CK38" s="990"/>
      <c r="CL38" s="991"/>
      <c r="CM38" s="989">
        <v>-9345</v>
      </c>
      <c r="CN38" s="990"/>
      <c r="CO38" s="990"/>
      <c r="CP38" s="990"/>
      <c r="CQ38" s="991"/>
      <c r="CR38" s="989">
        <v>2451</v>
      </c>
      <c r="CS38" s="990">
        <v>2451</v>
      </c>
      <c r="CT38" s="990">
        <v>2451</v>
      </c>
      <c r="CU38" s="990">
        <v>2451</v>
      </c>
      <c r="CV38" s="991">
        <v>2451</v>
      </c>
      <c r="CW38" s="989">
        <v>343</v>
      </c>
      <c r="CX38" s="990"/>
      <c r="CY38" s="990"/>
      <c r="CZ38" s="990"/>
      <c r="DA38" s="991"/>
      <c r="DB38" s="989">
        <v>7128</v>
      </c>
      <c r="DC38" s="990"/>
      <c r="DD38" s="990"/>
      <c r="DE38" s="990"/>
      <c r="DF38" s="991"/>
      <c r="DG38" s="989"/>
      <c r="DH38" s="990"/>
      <c r="DI38" s="990"/>
      <c r="DJ38" s="990"/>
      <c r="DK38" s="991"/>
      <c r="DL38" s="989">
        <v>5558</v>
      </c>
      <c r="DM38" s="990"/>
      <c r="DN38" s="990"/>
      <c r="DO38" s="990"/>
      <c r="DP38" s="991"/>
      <c r="DQ38" s="989">
        <v>5558</v>
      </c>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t="s">
        <v>638</v>
      </c>
      <c r="BT39" s="993" t="s">
        <v>638</v>
      </c>
      <c r="BU39" s="993" t="s">
        <v>638</v>
      </c>
      <c r="BV39" s="993" t="s">
        <v>638</v>
      </c>
      <c r="BW39" s="993" t="s">
        <v>638</v>
      </c>
      <c r="BX39" s="993" t="s">
        <v>638</v>
      </c>
      <c r="BY39" s="993" t="s">
        <v>638</v>
      </c>
      <c r="BZ39" s="993" t="s">
        <v>638</v>
      </c>
      <c r="CA39" s="993" t="s">
        <v>638</v>
      </c>
      <c r="CB39" s="993" t="s">
        <v>638</v>
      </c>
      <c r="CC39" s="993" t="s">
        <v>638</v>
      </c>
      <c r="CD39" s="993" t="s">
        <v>638</v>
      </c>
      <c r="CE39" s="993" t="s">
        <v>638</v>
      </c>
      <c r="CF39" s="993" t="s">
        <v>638</v>
      </c>
      <c r="CG39" s="1014" t="s">
        <v>638</v>
      </c>
      <c r="CH39" s="989">
        <v>-150</v>
      </c>
      <c r="CI39" s="990"/>
      <c r="CJ39" s="990"/>
      <c r="CK39" s="990"/>
      <c r="CL39" s="991"/>
      <c r="CM39" s="989">
        <v>1464</v>
      </c>
      <c r="CN39" s="990"/>
      <c r="CO39" s="990"/>
      <c r="CP39" s="990"/>
      <c r="CQ39" s="991"/>
      <c r="CR39" s="989">
        <v>200</v>
      </c>
      <c r="CS39" s="990">
        <v>200</v>
      </c>
      <c r="CT39" s="990">
        <v>200</v>
      </c>
      <c r="CU39" s="990">
        <v>200</v>
      </c>
      <c r="CV39" s="991">
        <v>200</v>
      </c>
      <c r="CW39" s="989" t="s">
        <v>529</v>
      </c>
      <c r="CX39" s="990"/>
      <c r="CY39" s="990"/>
      <c r="CZ39" s="990"/>
      <c r="DA39" s="991"/>
      <c r="DB39" s="989" t="s">
        <v>529</v>
      </c>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t="s">
        <v>639</v>
      </c>
      <c r="BT40" s="993"/>
      <c r="BU40" s="993"/>
      <c r="BV40" s="993"/>
      <c r="BW40" s="993"/>
      <c r="BX40" s="993"/>
      <c r="BY40" s="993"/>
      <c r="BZ40" s="993"/>
      <c r="CA40" s="993"/>
      <c r="CB40" s="993"/>
      <c r="CC40" s="993"/>
      <c r="CD40" s="993"/>
      <c r="CE40" s="993"/>
      <c r="CF40" s="993"/>
      <c r="CG40" s="1014"/>
      <c r="CH40" s="989">
        <v>58</v>
      </c>
      <c r="CI40" s="990"/>
      <c r="CJ40" s="990"/>
      <c r="CK40" s="990"/>
      <c r="CL40" s="991"/>
      <c r="CM40" s="989">
        <v>3845</v>
      </c>
      <c r="CN40" s="990"/>
      <c r="CO40" s="990"/>
      <c r="CP40" s="990"/>
      <c r="CQ40" s="991"/>
      <c r="CR40" s="989">
        <v>4332</v>
      </c>
      <c r="CS40" s="990"/>
      <c r="CT40" s="990"/>
      <c r="CU40" s="990"/>
      <c r="CV40" s="991"/>
      <c r="CW40" s="989">
        <v>1733</v>
      </c>
      <c r="CX40" s="990"/>
      <c r="CY40" s="990"/>
      <c r="CZ40" s="990"/>
      <c r="DA40" s="991"/>
      <c r="DB40" s="989" t="s">
        <v>529</v>
      </c>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t="s">
        <v>640</v>
      </c>
      <c r="BT41" s="993" t="s">
        <v>640</v>
      </c>
      <c r="BU41" s="993" t="s">
        <v>640</v>
      </c>
      <c r="BV41" s="993" t="s">
        <v>640</v>
      </c>
      <c r="BW41" s="993" t="s">
        <v>640</v>
      </c>
      <c r="BX41" s="993" t="s">
        <v>640</v>
      </c>
      <c r="BY41" s="993" t="s">
        <v>640</v>
      </c>
      <c r="BZ41" s="993" t="s">
        <v>640</v>
      </c>
      <c r="CA41" s="993" t="s">
        <v>640</v>
      </c>
      <c r="CB41" s="993" t="s">
        <v>640</v>
      </c>
      <c r="CC41" s="993" t="s">
        <v>640</v>
      </c>
      <c r="CD41" s="993" t="s">
        <v>640</v>
      </c>
      <c r="CE41" s="993" t="s">
        <v>640</v>
      </c>
      <c r="CF41" s="993" t="s">
        <v>640</v>
      </c>
      <c r="CG41" s="1014" t="s">
        <v>640</v>
      </c>
      <c r="CH41" s="989">
        <v>549</v>
      </c>
      <c r="CI41" s="990"/>
      <c r="CJ41" s="990"/>
      <c r="CK41" s="990"/>
      <c r="CL41" s="991"/>
      <c r="CM41" s="989">
        <v>32865</v>
      </c>
      <c r="CN41" s="990"/>
      <c r="CO41" s="990"/>
      <c r="CP41" s="990"/>
      <c r="CQ41" s="991"/>
      <c r="CR41" s="989">
        <v>30568</v>
      </c>
      <c r="CS41" s="990">
        <v>30568</v>
      </c>
      <c r="CT41" s="990">
        <v>30568</v>
      </c>
      <c r="CU41" s="990">
        <v>30568</v>
      </c>
      <c r="CV41" s="991">
        <v>30568</v>
      </c>
      <c r="CW41" s="989" t="s">
        <v>529</v>
      </c>
      <c r="CX41" s="990"/>
      <c r="CY41" s="990"/>
      <c r="CZ41" s="990"/>
      <c r="DA41" s="991"/>
      <c r="DB41" s="989">
        <v>3217</v>
      </c>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t="s">
        <v>641</v>
      </c>
      <c r="BT42" s="993" t="s">
        <v>641</v>
      </c>
      <c r="BU42" s="993" t="s">
        <v>641</v>
      </c>
      <c r="BV42" s="993" t="s">
        <v>641</v>
      </c>
      <c r="BW42" s="993" t="s">
        <v>641</v>
      </c>
      <c r="BX42" s="993" t="s">
        <v>641</v>
      </c>
      <c r="BY42" s="993" t="s">
        <v>641</v>
      </c>
      <c r="BZ42" s="993" t="s">
        <v>641</v>
      </c>
      <c r="CA42" s="993" t="s">
        <v>641</v>
      </c>
      <c r="CB42" s="993" t="s">
        <v>641</v>
      </c>
      <c r="CC42" s="993" t="s">
        <v>641</v>
      </c>
      <c r="CD42" s="993" t="s">
        <v>641</v>
      </c>
      <c r="CE42" s="993" t="s">
        <v>641</v>
      </c>
      <c r="CF42" s="993" t="s">
        <v>641</v>
      </c>
      <c r="CG42" s="1014" t="s">
        <v>641</v>
      </c>
      <c r="CH42" s="989">
        <v>435</v>
      </c>
      <c r="CI42" s="990"/>
      <c r="CJ42" s="990"/>
      <c r="CK42" s="990"/>
      <c r="CL42" s="991"/>
      <c r="CM42" s="989">
        <v>13274</v>
      </c>
      <c r="CN42" s="990"/>
      <c r="CO42" s="990"/>
      <c r="CP42" s="990"/>
      <c r="CQ42" s="991"/>
      <c r="CR42" s="989">
        <v>4174</v>
      </c>
      <c r="CS42" s="990">
        <v>4174</v>
      </c>
      <c r="CT42" s="990">
        <v>4174</v>
      </c>
      <c r="CU42" s="990">
        <v>4174</v>
      </c>
      <c r="CV42" s="991">
        <v>4174</v>
      </c>
      <c r="CW42" s="989">
        <v>2100</v>
      </c>
      <c r="CX42" s="990"/>
      <c r="CY42" s="990"/>
      <c r="CZ42" s="990"/>
      <c r="DA42" s="991"/>
      <c r="DB42" s="989" t="s">
        <v>529</v>
      </c>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t="s">
        <v>642</v>
      </c>
      <c r="BT43" s="993" t="s">
        <v>642</v>
      </c>
      <c r="BU43" s="993" t="s">
        <v>642</v>
      </c>
      <c r="BV43" s="993" t="s">
        <v>642</v>
      </c>
      <c r="BW43" s="993" t="s">
        <v>642</v>
      </c>
      <c r="BX43" s="993" t="s">
        <v>642</v>
      </c>
      <c r="BY43" s="993" t="s">
        <v>642</v>
      </c>
      <c r="BZ43" s="993" t="s">
        <v>642</v>
      </c>
      <c r="CA43" s="993" t="s">
        <v>642</v>
      </c>
      <c r="CB43" s="993" t="s">
        <v>642</v>
      </c>
      <c r="CC43" s="993" t="s">
        <v>642</v>
      </c>
      <c r="CD43" s="993" t="s">
        <v>642</v>
      </c>
      <c r="CE43" s="993" t="s">
        <v>642</v>
      </c>
      <c r="CF43" s="993" t="s">
        <v>642</v>
      </c>
      <c r="CG43" s="1014" t="s">
        <v>642</v>
      </c>
      <c r="CH43" s="989">
        <v>1024</v>
      </c>
      <c r="CI43" s="990"/>
      <c r="CJ43" s="990"/>
      <c r="CK43" s="990"/>
      <c r="CL43" s="991"/>
      <c r="CM43" s="989">
        <v>7588</v>
      </c>
      <c r="CN43" s="990"/>
      <c r="CO43" s="990"/>
      <c r="CP43" s="990"/>
      <c r="CQ43" s="991"/>
      <c r="CR43" s="989">
        <v>450</v>
      </c>
      <c r="CS43" s="990">
        <v>450</v>
      </c>
      <c r="CT43" s="990">
        <v>450</v>
      </c>
      <c r="CU43" s="990">
        <v>450</v>
      </c>
      <c r="CV43" s="991">
        <v>450</v>
      </c>
      <c r="CW43" s="989">
        <v>50</v>
      </c>
      <c r="CX43" s="990"/>
      <c r="CY43" s="990"/>
      <c r="CZ43" s="990"/>
      <c r="DA43" s="991"/>
      <c r="DB43" s="989">
        <v>8198</v>
      </c>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t="s">
        <v>643</v>
      </c>
      <c r="BT44" s="993" t="s">
        <v>643</v>
      </c>
      <c r="BU44" s="993" t="s">
        <v>643</v>
      </c>
      <c r="BV44" s="993" t="s">
        <v>643</v>
      </c>
      <c r="BW44" s="993" t="s">
        <v>643</v>
      </c>
      <c r="BX44" s="993" t="s">
        <v>643</v>
      </c>
      <c r="BY44" s="993" t="s">
        <v>643</v>
      </c>
      <c r="BZ44" s="993" t="s">
        <v>643</v>
      </c>
      <c r="CA44" s="993" t="s">
        <v>643</v>
      </c>
      <c r="CB44" s="993" t="s">
        <v>643</v>
      </c>
      <c r="CC44" s="993" t="s">
        <v>643</v>
      </c>
      <c r="CD44" s="993" t="s">
        <v>643</v>
      </c>
      <c r="CE44" s="993" t="s">
        <v>643</v>
      </c>
      <c r="CF44" s="993" t="s">
        <v>643</v>
      </c>
      <c r="CG44" s="1014" t="s">
        <v>643</v>
      </c>
      <c r="CH44" s="989">
        <v>97</v>
      </c>
      <c r="CI44" s="990"/>
      <c r="CJ44" s="990"/>
      <c r="CK44" s="990"/>
      <c r="CL44" s="991"/>
      <c r="CM44" s="989">
        <v>3004</v>
      </c>
      <c r="CN44" s="990"/>
      <c r="CO44" s="990"/>
      <c r="CP44" s="990"/>
      <c r="CQ44" s="991"/>
      <c r="CR44" s="989">
        <v>246</v>
      </c>
      <c r="CS44" s="990">
        <v>251</v>
      </c>
      <c r="CT44" s="990">
        <v>251</v>
      </c>
      <c r="CU44" s="990">
        <v>251</v>
      </c>
      <c r="CV44" s="991">
        <v>251</v>
      </c>
      <c r="CW44" s="989" t="s">
        <v>529</v>
      </c>
      <c r="CX44" s="990"/>
      <c r="CY44" s="990"/>
      <c r="CZ44" s="990"/>
      <c r="DA44" s="991"/>
      <c r="DB44" s="989" t="s">
        <v>529</v>
      </c>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t="s">
        <v>644</v>
      </c>
      <c r="BT45" s="993" t="s">
        <v>644</v>
      </c>
      <c r="BU45" s="993" t="s">
        <v>644</v>
      </c>
      <c r="BV45" s="993" t="s">
        <v>644</v>
      </c>
      <c r="BW45" s="993" t="s">
        <v>644</v>
      </c>
      <c r="BX45" s="993" t="s">
        <v>644</v>
      </c>
      <c r="BY45" s="993" t="s">
        <v>644</v>
      </c>
      <c r="BZ45" s="993" t="s">
        <v>644</v>
      </c>
      <c r="CA45" s="993" t="s">
        <v>644</v>
      </c>
      <c r="CB45" s="993" t="s">
        <v>644</v>
      </c>
      <c r="CC45" s="993" t="s">
        <v>644</v>
      </c>
      <c r="CD45" s="993" t="s">
        <v>644</v>
      </c>
      <c r="CE45" s="993" t="s">
        <v>644</v>
      </c>
      <c r="CF45" s="993" t="s">
        <v>644</v>
      </c>
      <c r="CG45" s="1014" t="s">
        <v>644</v>
      </c>
      <c r="CH45" s="989">
        <v>112</v>
      </c>
      <c r="CI45" s="990"/>
      <c r="CJ45" s="990"/>
      <c r="CK45" s="990"/>
      <c r="CL45" s="991"/>
      <c r="CM45" s="989">
        <v>928</v>
      </c>
      <c r="CN45" s="990"/>
      <c r="CO45" s="990"/>
      <c r="CP45" s="990"/>
      <c r="CQ45" s="991"/>
      <c r="CR45" s="989">
        <v>211</v>
      </c>
      <c r="CS45" s="990">
        <v>85</v>
      </c>
      <c r="CT45" s="990">
        <v>85</v>
      </c>
      <c r="CU45" s="990">
        <v>85</v>
      </c>
      <c r="CV45" s="991">
        <v>85</v>
      </c>
      <c r="CW45" s="989" t="s">
        <v>529</v>
      </c>
      <c r="CX45" s="990"/>
      <c r="CY45" s="990"/>
      <c r="CZ45" s="990"/>
      <c r="DA45" s="991"/>
      <c r="DB45" s="989" t="s">
        <v>529</v>
      </c>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t="s">
        <v>645</v>
      </c>
      <c r="BT46" s="993" t="s">
        <v>645</v>
      </c>
      <c r="BU46" s="993" t="s">
        <v>645</v>
      </c>
      <c r="BV46" s="993" t="s">
        <v>645</v>
      </c>
      <c r="BW46" s="993" t="s">
        <v>645</v>
      </c>
      <c r="BX46" s="993" t="s">
        <v>645</v>
      </c>
      <c r="BY46" s="993" t="s">
        <v>645</v>
      </c>
      <c r="BZ46" s="993" t="s">
        <v>645</v>
      </c>
      <c r="CA46" s="993" t="s">
        <v>645</v>
      </c>
      <c r="CB46" s="993" t="s">
        <v>645</v>
      </c>
      <c r="CC46" s="993" t="s">
        <v>645</v>
      </c>
      <c r="CD46" s="993" t="s">
        <v>645</v>
      </c>
      <c r="CE46" s="993" t="s">
        <v>645</v>
      </c>
      <c r="CF46" s="993" t="s">
        <v>645</v>
      </c>
      <c r="CG46" s="1014" t="s">
        <v>645</v>
      </c>
      <c r="CH46" s="989">
        <v>-1</v>
      </c>
      <c r="CI46" s="990"/>
      <c r="CJ46" s="990"/>
      <c r="CK46" s="990"/>
      <c r="CL46" s="991"/>
      <c r="CM46" s="989">
        <v>1832</v>
      </c>
      <c r="CN46" s="990"/>
      <c r="CO46" s="990"/>
      <c r="CP46" s="990"/>
      <c r="CQ46" s="991"/>
      <c r="CR46" s="989">
        <v>100</v>
      </c>
      <c r="CS46" s="990">
        <v>100</v>
      </c>
      <c r="CT46" s="990">
        <v>100</v>
      </c>
      <c r="CU46" s="990">
        <v>100</v>
      </c>
      <c r="CV46" s="991">
        <v>100</v>
      </c>
      <c r="CW46" s="989">
        <v>67</v>
      </c>
      <c r="CX46" s="990"/>
      <c r="CY46" s="990"/>
      <c r="CZ46" s="990"/>
      <c r="DA46" s="991"/>
      <c r="DB46" s="989" t="s">
        <v>529</v>
      </c>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397</v>
      </c>
      <c r="B63" s="937" t="s">
        <v>425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91250</v>
      </c>
      <c r="AG63" s="959"/>
      <c r="AH63" s="959"/>
      <c r="AI63" s="959"/>
      <c r="AJ63" s="1022"/>
      <c r="AK63" s="1023"/>
      <c r="AL63" s="963"/>
      <c r="AM63" s="963"/>
      <c r="AN63" s="963"/>
      <c r="AO63" s="963"/>
      <c r="AP63" s="959">
        <v>736997</v>
      </c>
      <c r="AQ63" s="959"/>
      <c r="AR63" s="959"/>
      <c r="AS63" s="959"/>
      <c r="AT63" s="959"/>
      <c r="AU63" s="959">
        <v>284093</v>
      </c>
      <c r="AV63" s="959"/>
      <c r="AW63" s="959"/>
      <c r="AX63" s="959"/>
      <c r="AY63" s="959"/>
      <c r="AZ63" s="1017"/>
      <c r="BA63" s="1017"/>
      <c r="BB63" s="1017"/>
      <c r="BC63" s="1017"/>
      <c r="BD63" s="1017"/>
      <c r="BE63" s="960"/>
      <c r="BF63" s="960"/>
      <c r="BG63" s="960"/>
      <c r="BH63" s="960"/>
      <c r="BI63" s="961"/>
      <c r="BJ63" s="1018" t="s">
        <v>399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427</v>
      </c>
      <c r="B66" s="996"/>
      <c r="C66" s="996"/>
      <c r="D66" s="996"/>
      <c r="E66" s="996"/>
      <c r="F66" s="996"/>
      <c r="G66" s="996"/>
      <c r="H66" s="996"/>
      <c r="I66" s="996"/>
      <c r="J66" s="996"/>
      <c r="K66" s="996"/>
      <c r="L66" s="996"/>
      <c r="M66" s="996"/>
      <c r="N66" s="996"/>
      <c r="O66" s="996"/>
      <c r="P66" s="997"/>
      <c r="Q66" s="1001" t="s">
        <v>402</v>
      </c>
      <c r="R66" s="1002"/>
      <c r="S66" s="1002"/>
      <c r="T66" s="1002"/>
      <c r="U66" s="1003"/>
      <c r="V66" s="1001" t="s">
        <v>428</v>
      </c>
      <c r="W66" s="1002"/>
      <c r="X66" s="1002"/>
      <c r="Y66" s="1002"/>
      <c r="Z66" s="1003"/>
      <c r="AA66" s="1001" t="s">
        <v>429</v>
      </c>
      <c r="AB66" s="1002"/>
      <c r="AC66" s="1002"/>
      <c r="AD66" s="1002"/>
      <c r="AE66" s="1003"/>
      <c r="AF66" s="1007" t="s">
        <v>430</v>
      </c>
      <c r="AG66" s="1008"/>
      <c r="AH66" s="1008"/>
      <c r="AI66" s="1008"/>
      <c r="AJ66" s="1009"/>
      <c r="AK66" s="1001" t="s">
        <v>431</v>
      </c>
      <c r="AL66" s="996"/>
      <c r="AM66" s="996"/>
      <c r="AN66" s="996"/>
      <c r="AO66" s="997"/>
      <c r="AP66" s="1001" t="s">
        <v>407</v>
      </c>
      <c r="AQ66" s="1002"/>
      <c r="AR66" s="1002"/>
      <c r="AS66" s="1002"/>
      <c r="AT66" s="1003"/>
      <c r="AU66" s="1001" t="s">
        <v>432</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597</v>
      </c>
      <c r="C68" s="986"/>
      <c r="D68" s="986"/>
      <c r="E68" s="986"/>
      <c r="F68" s="986"/>
      <c r="G68" s="986"/>
      <c r="H68" s="986"/>
      <c r="I68" s="986"/>
      <c r="J68" s="986"/>
      <c r="K68" s="986"/>
      <c r="L68" s="986"/>
      <c r="M68" s="986"/>
      <c r="N68" s="986"/>
      <c r="O68" s="986"/>
      <c r="P68" s="987"/>
      <c r="Q68" s="988">
        <v>2743</v>
      </c>
      <c r="R68" s="982"/>
      <c r="S68" s="982"/>
      <c r="T68" s="982"/>
      <c r="U68" s="982"/>
      <c r="V68" s="982">
        <v>2681</v>
      </c>
      <c r="W68" s="982"/>
      <c r="X68" s="982"/>
      <c r="Y68" s="982"/>
      <c r="Z68" s="982"/>
      <c r="AA68" s="982">
        <v>62</v>
      </c>
      <c r="AB68" s="982"/>
      <c r="AC68" s="982"/>
      <c r="AD68" s="982"/>
      <c r="AE68" s="982"/>
      <c r="AF68" s="982">
        <v>62</v>
      </c>
      <c r="AG68" s="982"/>
      <c r="AH68" s="982"/>
      <c r="AI68" s="982"/>
      <c r="AJ68" s="982"/>
      <c r="AK68" s="982">
        <v>72</v>
      </c>
      <c r="AL68" s="982"/>
      <c r="AM68" s="982"/>
      <c r="AN68" s="982"/>
      <c r="AO68" s="982"/>
      <c r="AP68" s="982">
        <v>49</v>
      </c>
      <c r="AQ68" s="982"/>
      <c r="AR68" s="982"/>
      <c r="AS68" s="982"/>
      <c r="AT68" s="982"/>
      <c r="AU68" s="982" t="s">
        <v>529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598</v>
      </c>
      <c r="C69" s="975"/>
      <c r="D69" s="975"/>
      <c r="E69" s="975"/>
      <c r="F69" s="975"/>
      <c r="G69" s="975"/>
      <c r="H69" s="975"/>
      <c r="I69" s="975"/>
      <c r="J69" s="975"/>
      <c r="K69" s="975"/>
      <c r="L69" s="975"/>
      <c r="M69" s="975"/>
      <c r="N69" s="975"/>
      <c r="O69" s="975"/>
      <c r="P69" s="976"/>
      <c r="Q69" s="977">
        <v>194</v>
      </c>
      <c r="R69" s="971"/>
      <c r="S69" s="971"/>
      <c r="T69" s="971"/>
      <c r="U69" s="971"/>
      <c r="V69" s="971">
        <v>178</v>
      </c>
      <c r="W69" s="971"/>
      <c r="X69" s="971"/>
      <c r="Y69" s="971"/>
      <c r="Z69" s="971"/>
      <c r="AA69" s="971">
        <v>16</v>
      </c>
      <c r="AB69" s="971"/>
      <c r="AC69" s="971"/>
      <c r="AD69" s="971"/>
      <c r="AE69" s="971"/>
      <c r="AF69" s="971">
        <v>16</v>
      </c>
      <c r="AG69" s="971"/>
      <c r="AH69" s="971"/>
      <c r="AI69" s="971"/>
      <c r="AJ69" s="971"/>
      <c r="AK69" s="971" t="s">
        <v>529</v>
      </c>
      <c r="AL69" s="971"/>
      <c r="AM69" s="971"/>
      <c r="AN69" s="971"/>
      <c r="AO69" s="971"/>
      <c r="AP69" s="971" t="s">
        <v>529</v>
      </c>
      <c r="AQ69" s="971"/>
      <c r="AR69" s="971"/>
      <c r="AS69" s="971"/>
      <c r="AT69" s="971"/>
      <c r="AU69" s="971" t="s">
        <v>529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599</v>
      </c>
      <c r="C70" s="975"/>
      <c r="D70" s="975"/>
      <c r="E70" s="975"/>
      <c r="F70" s="975"/>
      <c r="G70" s="975"/>
      <c r="H70" s="975"/>
      <c r="I70" s="975"/>
      <c r="J70" s="975"/>
      <c r="K70" s="975"/>
      <c r="L70" s="975"/>
      <c r="M70" s="975"/>
      <c r="N70" s="975"/>
      <c r="O70" s="975"/>
      <c r="P70" s="976"/>
      <c r="Q70" s="977">
        <v>1305178</v>
      </c>
      <c r="R70" s="971"/>
      <c r="S70" s="971"/>
      <c r="T70" s="971"/>
      <c r="U70" s="971"/>
      <c r="V70" s="971">
        <v>1290844</v>
      </c>
      <c r="W70" s="971"/>
      <c r="X70" s="971"/>
      <c r="Y70" s="971"/>
      <c r="Z70" s="971"/>
      <c r="AA70" s="971">
        <v>14334</v>
      </c>
      <c r="AB70" s="971"/>
      <c r="AC70" s="971"/>
      <c r="AD70" s="971"/>
      <c r="AE70" s="971"/>
      <c r="AF70" s="971">
        <v>14334</v>
      </c>
      <c r="AG70" s="971"/>
      <c r="AH70" s="971"/>
      <c r="AI70" s="971"/>
      <c r="AJ70" s="971"/>
      <c r="AK70" s="971">
        <v>9500</v>
      </c>
      <c r="AL70" s="971"/>
      <c r="AM70" s="971"/>
      <c r="AN70" s="971"/>
      <c r="AO70" s="971"/>
      <c r="AP70" s="971" t="s">
        <v>529</v>
      </c>
      <c r="AQ70" s="971"/>
      <c r="AR70" s="971"/>
      <c r="AS70" s="971"/>
      <c r="AT70" s="971"/>
      <c r="AU70" s="971" t="s">
        <v>529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600</v>
      </c>
      <c r="C71" s="975"/>
      <c r="D71" s="975"/>
      <c r="E71" s="975"/>
      <c r="F71" s="975"/>
      <c r="G71" s="975"/>
      <c r="H71" s="975"/>
      <c r="I71" s="975"/>
      <c r="J71" s="975"/>
      <c r="K71" s="975"/>
      <c r="L71" s="975"/>
      <c r="M71" s="975"/>
      <c r="N71" s="975"/>
      <c r="O71" s="975"/>
      <c r="P71" s="976"/>
      <c r="Q71" s="977">
        <v>162</v>
      </c>
      <c r="R71" s="971"/>
      <c r="S71" s="971"/>
      <c r="T71" s="971"/>
      <c r="U71" s="971"/>
      <c r="V71" s="971">
        <v>157</v>
      </c>
      <c r="W71" s="971"/>
      <c r="X71" s="971"/>
      <c r="Y71" s="971"/>
      <c r="Z71" s="971"/>
      <c r="AA71" s="971">
        <v>5</v>
      </c>
      <c r="AB71" s="971"/>
      <c r="AC71" s="971"/>
      <c r="AD71" s="971"/>
      <c r="AE71" s="971"/>
      <c r="AF71" s="971">
        <v>5</v>
      </c>
      <c r="AG71" s="971"/>
      <c r="AH71" s="971"/>
      <c r="AI71" s="971"/>
      <c r="AJ71" s="971"/>
      <c r="AK71" s="971" t="s">
        <v>529</v>
      </c>
      <c r="AL71" s="971"/>
      <c r="AM71" s="971"/>
      <c r="AN71" s="971"/>
      <c r="AO71" s="971"/>
      <c r="AP71" s="971" t="s">
        <v>529</v>
      </c>
      <c r="AQ71" s="971"/>
      <c r="AR71" s="971"/>
      <c r="AS71" s="971"/>
      <c r="AT71" s="971"/>
      <c r="AU71" s="971" t="s">
        <v>529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601</v>
      </c>
      <c r="C72" s="975"/>
      <c r="D72" s="975"/>
      <c r="E72" s="975"/>
      <c r="F72" s="975"/>
      <c r="G72" s="975"/>
      <c r="H72" s="975"/>
      <c r="I72" s="975"/>
      <c r="J72" s="975"/>
      <c r="K72" s="975"/>
      <c r="L72" s="975"/>
      <c r="M72" s="975"/>
      <c r="N72" s="975"/>
      <c r="O72" s="975"/>
      <c r="P72" s="976"/>
      <c r="Q72" s="977">
        <v>131</v>
      </c>
      <c r="R72" s="971"/>
      <c r="S72" s="971"/>
      <c r="T72" s="971"/>
      <c r="U72" s="971"/>
      <c r="V72" s="971">
        <v>126</v>
      </c>
      <c r="W72" s="971"/>
      <c r="X72" s="971"/>
      <c r="Y72" s="971"/>
      <c r="Z72" s="971"/>
      <c r="AA72" s="971">
        <v>5</v>
      </c>
      <c r="AB72" s="971"/>
      <c r="AC72" s="971"/>
      <c r="AD72" s="971"/>
      <c r="AE72" s="971"/>
      <c r="AF72" s="971">
        <v>5</v>
      </c>
      <c r="AG72" s="971"/>
      <c r="AH72" s="971"/>
      <c r="AI72" s="971"/>
      <c r="AJ72" s="971"/>
      <c r="AK72" s="971" t="s">
        <v>529</v>
      </c>
      <c r="AL72" s="971"/>
      <c r="AM72" s="971"/>
      <c r="AN72" s="971"/>
      <c r="AO72" s="971"/>
      <c r="AP72" s="971" t="s">
        <v>529</v>
      </c>
      <c r="AQ72" s="971"/>
      <c r="AR72" s="971"/>
      <c r="AS72" s="971"/>
      <c r="AT72" s="971"/>
      <c r="AU72" s="971" t="s">
        <v>529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602</v>
      </c>
      <c r="C73" s="975"/>
      <c r="D73" s="975"/>
      <c r="E73" s="975"/>
      <c r="F73" s="975"/>
      <c r="G73" s="975"/>
      <c r="H73" s="975"/>
      <c r="I73" s="975"/>
      <c r="J73" s="975"/>
      <c r="K73" s="975"/>
      <c r="L73" s="975"/>
      <c r="M73" s="975"/>
      <c r="N73" s="975"/>
      <c r="O73" s="975"/>
      <c r="P73" s="976"/>
      <c r="Q73" s="977">
        <v>99</v>
      </c>
      <c r="R73" s="971"/>
      <c r="S73" s="971"/>
      <c r="T73" s="971"/>
      <c r="U73" s="971"/>
      <c r="V73" s="971">
        <v>96</v>
      </c>
      <c r="W73" s="971"/>
      <c r="X73" s="971"/>
      <c r="Y73" s="971"/>
      <c r="Z73" s="971"/>
      <c r="AA73" s="971">
        <v>3</v>
      </c>
      <c r="AB73" s="971"/>
      <c r="AC73" s="971"/>
      <c r="AD73" s="971"/>
      <c r="AE73" s="971"/>
      <c r="AF73" s="971">
        <v>3</v>
      </c>
      <c r="AG73" s="971"/>
      <c r="AH73" s="971"/>
      <c r="AI73" s="971"/>
      <c r="AJ73" s="971"/>
      <c r="AK73" s="971" t="s">
        <v>529</v>
      </c>
      <c r="AL73" s="971"/>
      <c r="AM73" s="971"/>
      <c r="AN73" s="971"/>
      <c r="AO73" s="971"/>
      <c r="AP73" s="971" t="s">
        <v>529</v>
      </c>
      <c r="AQ73" s="971"/>
      <c r="AR73" s="971"/>
      <c r="AS73" s="971"/>
      <c r="AT73" s="971"/>
      <c r="AU73" s="971" t="s">
        <v>529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603</v>
      </c>
      <c r="C74" s="975"/>
      <c r="D74" s="975"/>
      <c r="E74" s="975"/>
      <c r="F74" s="975"/>
      <c r="G74" s="975"/>
      <c r="H74" s="975"/>
      <c r="I74" s="975"/>
      <c r="J74" s="975"/>
      <c r="K74" s="975"/>
      <c r="L74" s="975"/>
      <c r="M74" s="975"/>
      <c r="N74" s="975"/>
      <c r="O74" s="975"/>
      <c r="P74" s="976"/>
      <c r="Q74" s="977">
        <v>23618</v>
      </c>
      <c r="R74" s="971"/>
      <c r="S74" s="971"/>
      <c r="T74" s="971"/>
      <c r="U74" s="971"/>
      <c r="V74" s="971">
        <v>23618</v>
      </c>
      <c r="W74" s="971"/>
      <c r="X74" s="971"/>
      <c r="Y74" s="971"/>
      <c r="Z74" s="971"/>
      <c r="AA74" s="971" t="s">
        <v>529</v>
      </c>
      <c r="AB74" s="971"/>
      <c r="AC74" s="971"/>
      <c r="AD74" s="971"/>
      <c r="AE74" s="971"/>
      <c r="AF74" s="971" t="s">
        <v>529</v>
      </c>
      <c r="AG74" s="971"/>
      <c r="AH74" s="971"/>
      <c r="AI74" s="971"/>
      <c r="AJ74" s="971"/>
      <c r="AK74" s="971">
        <v>10223</v>
      </c>
      <c r="AL74" s="971"/>
      <c r="AM74" s="971"/>
      <c r="AN74" s="971"/>
      <c r="AO74" s="971"/>
      <c r="AP74" s="971">
        <v>19692</v>
      </c>
      <c r="AQ74" s="971"/>
      <c r="AR74" s="971"/>
      <c r="AS74" s="971"/>
      <c r="AT74" s="971"/>
      <c r="AU74" s="971">
        <v>8330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397</v>
      </c>
      <c r="B88" s="937" t="s">
        <v>433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14424</v>
      </c>
      <c r="AG88" s="959"/>
      <c r="AH88" s="959"/>
      <c r="AI88" s="959"/>
      <c r="AJ88" s="959"/>
      <c r="AK88" s="963"/>
      <c r="AL88" s="963"/>
      <c r="AM88" s="963"/>
      <c r="AN88" s="963"/>
      <c r="AO88" s="963"/>
      <c r="AP88" s="959">
        <v>19742</v>
      </c>
      <c r="AQ88" s="959"/>
      <c r="AR88" s="959"/>
      <c r="AS88" s="959"/>
      <c r="AT88" s="959"/>
      <c r="AU88" s="959">
        <v>8330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434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786569</v>
      </c>
      <c r="CS102" s="953"/>
      <c r="CT102" s="953"/>
      <c r="CU102" s="953"/>
      <c r="CV102" s="954"/>
      <c r="CW102" s="952">
        <v>59704</v>
      </c>
      <c r="CX102" s="953"/>
      <c r="CY102" s="953"/>
      <c r="CZ102" s="953"/>
      <c r="DA102" s="954"/>
      <c r="DB102" s="952">
        <v>143356</v>
      </c>
      <c r="DC102" s="953"/>
      <c r="DD102" s="953"/>
      <c r="DE102" s="953"/>
      <c r="DF102" s="954"/>
      <c r="DG102" s="952"/>
      <c r="DH102" s="953"/>
      <c r="DI102" s="953"/>
      <c r="DJ102" s="953"/>
      <c r="DK102" s="954"/>
      <c r="DL102" s="952">
        <v>23772</v>
      </c>
      <c r="DM102" s="953"/>
      <c r="DN102" s="953"/>
      <c r="DO102" s="953"/>
      <c r="DP102" s="954"/>
      <c r="DQ102" s="952">
        <v>22084</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442</v>
      </c>
      <c r="AB109" s="896"/>
      <c r="AC109" s="896"/>
      <c r="AD109" s="896"/>
      <c r="AE109" s="897"/>
      <c r="AF109" s="898" t="s">
        <v>443</v>
      </c>
      <c r="AG109" s="896"/>
      <c r="AH109" s="896"/>
      <c r="AI109" s="896"/>
      <c r="AJ109" s="897"/>
      <c r="AK109" s="898" t="s">
        <v>311</v>
      </c>
      <c r="AL109" s="896"/>
      <c r="AM109" s="896"/>
      <c r="AN109" s="896"/>
      <c r="AO109" s="897"/>
      <c r="AP109" s="898" t="s">
        <v>444</v>
      </c>
      <c r="AQ109" s="896"/>
      <c r="AR109" s="896"/>
      <c r="AS109" s="896"/>
      <c r="AT109" s="929"/>
      <c r="AU109" s="895" t="s">
        <v>441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442</v>
      </c>
      <c r="BR109" s="896"/>
      <c r="BS109" s="896"/>
      <c r="BT109" s="896"/>
      <c r="BU109" s="897"/>
      <c r="BV109" s="898" t="s">
        <v>443</v>
      </c>
      <c r="BW109" s="896"/>
      <c r="BX109" s="896"/>
      <c r="BY109" s="896"/>
      <c r="BZ109" s="897"/>
      <c r="CA109" s="898" t="s">
        <v>311</v>
      </c>
      <c r="CB109" s="896"/>
      <c r="CC109" s="896"/>
      <c r="CD109" s="896"/>
      <c r="CE109" s="897"/>
      <c r="CF109" s="936" t="s">
        <v>444</v>
      </c>
      <c r="CG109" s="936"/>
      <c r="CH109" s="936"/>
      <c r="CI109" s="936"/>
      <c r="CJ109" s="936"/>
      <c r="CK109" s="898" t="s">
        <v>445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442</v>
      </c>
      <c r="DH109" s="896"/>
      <c r="DI109" s="896"/>
      <c r="DJ109" s="896"/>
      <c r="DK109" s="897"/>
      <c r="DL109" s="898" t="s">
        <v>443</v>
      </c>
      <c r="DM109" s="896"/>
      <c r="DN109" s="896"/>
      <c r="DO109" s="896"/>
      <c r="DP109" s="897"/>
      <c r="DQ109" s="898" t="s">
        <v>311</v>
      </c>
      <c r="DR109" s="896"/>
      <c r="DS109" s="896"/>
      <c r="DT109" s="896"/>
      <c r="DU109" s="897"/>
      <c r="DV109" s="898" t="s">
        <v>444</v>
      </c>
      <c r="DW109" s="896"/>
      <c r="DX109" s="896"/>
      <c r="DY109" s="896"/>
      <c r="DZ109" s="929"/>
    </row>
    <row r="110" spans="1:131" s="230" customFormat="1" ht="26.25" customHeight="1" x14ac:dyDescent="0.2">
      <c r="A110" s="807" t="s">
        <v>446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85235502</v>
      </c>
      <c r="AB110" s="889"/>
      <c r="AC110" s="889"/>
      <c r="AD110" s="889"/>
      <c r="AE110" s="890"/>
      <c r="AF110" s="891">
        <v>85462826</v>
      </c>
      <c r="AG110" s="889"/>
      <c r="AH110" s="889"/>
      <c r="AI110" s="889"/>
      <c r="AJ110" s="890"/>
      <c r="AK110" s="891">
        <v>85586318</v>
      </c>
      <c r="AL110" s="889"/>
      <c r="AM110" s="889"/>
      <c r="AN110" s="889"/>
      <c r="AO110" s="890"/>
      <c r="AP110" s="892">
        <v>11.1</v>
      </c>
      <c r="AQ110" s="893"/>
      <c r="AR110" s="893"/>
      <c r="AS110" s="893"/>
      <c r="AT110" s="894"/>
      <c r="AU110" s="930" t="s">
        <v>75</v>
      </c>
      <c r="AV110" s="931"/>
      <c r="AW110" s="931"/>
      <c r="AX110" s="931"/>
      <c r="AY110" s="931"/>
      <c r="AZ110" s="860" t="s">
        <v>447</v>
      </c>
      <c r="BA110" s="808"/>
      <c r="BB110" s="808"/>
      <c r="BC110" s="808"/>
      <c r="BD110" s="808"/>
      <c r="BE110" s="808"/>
      <c r="BF110" s="808"/>
      <c r="BG110" s="808"/>
      <c r="BH110" s="808"/>
      <c r="BI110" s="808"/>
      <c r="BJ110" s="808"/>
      <c r="BK110" s="808"/>
      <c r="BL110" s="808"/>
      <c r="BM110" s="808"/>
      <c r="BN110" s="808"/>
      <c r="BO110" s="808"/>
      <c r="BP110" s="809"/>
      <c r="BQ110" s="861">
        <v>2454822694</v>
      </c>
      <c r="BR110" s="842"/>
      <c r="BS110" s="842"/>
      <c r="BT110" s="842"/>
      <c r="BU110" s="842"/>
      <c r="BV110" s="842">
        <v>2360740382</v>
      </c>
      <c r="BW110" s="842"/>
      <c r="BX110" s="842"/>
      <c r="BY110" s="842"/>
      <c r="BZ110" s="842"/>
      <c r="CA110" s="842">
        <v>2235120660</v>
      </c>
      <c r="CB110" s="842"/>
      <c r="CC110" s="842"/>
      <c r="CD110" s="842"/>
      <c r="CE110" s="842"/>
      <c r="CF110" s="866">
        <v>288.60000000000002</v>
      </c>
      <c r="CG110" s="867"/>
      <c r="CH110" s="867"/>
      <c r="CI110" s="867"/>
      <c r="CJ110" s="867"/>
      <c r="CK110" s="926" t="s">
        <v>448</v>
      </c>
      <c r="CL110" s="819"/>
      <c r="CM110" s="860" t="s">
        <v>449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450</v>
      </c>
      <c r="DH110" s="842"/>
      <c r="DI110" s="842"/>
      <c r="DJ110" s="842"/>
      <c r="DK110" s="842"/>
      <c r="DL110" s="842" t="s">
        <v>451</v>
      </c>
      <c r="DM110" s="842"/>
      <c r="DN110" s="842"/>
      <c r="DO110" s="842"/>
      <c r="DP110" s="842"/>
      <c r="DQ110" s="842" t="s">
        <v>452</v>
      </c>
      <c r="DR110" s="842"/>
      <c r="DS110" s="842"/>
      <c r="DT110" s="842"/>
      <c r="DU110" s="842"/>
      <c r="DV110" s="843" t="s">
        <v>453</v>
      </c>
      <c r="DW110" s="843"/>
      <c r="DX110" s="843"/>
      <c r="DY110" s="843"/>
      <c r="DZ110" s="844"/>
    </row>
    <row r="111" spans="1:131" s="230" customFormat="1" ht="26.25" customHeight="1" x14ac:dyDescent="0.2">
      <c r="A111" s="774" t="s">
        <v>454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399</v>
      </c>
      <c r="AB111" s="919"/>
      <c r="AC111" s="919"/>
      <c r="AD111" s="919"/>
      <c r="AE111" s="920"/>
      <c r="AF111" s="921" t="s">
        <v>399</v>
      </c>
      <c r="AG111" s="919"/>
      <c r="AH111" s="919"/>
      <c r="AI111" s="919"/>
      <c r="AJ111" s="920"/>
      <c r="AK111" s="921" t="s">
        <v>399</v>
      </c>
      <c r="AL111" s="919"/>
      <c r="AM111" s="919"/>
      <c r="AN111" s="919"/>
      <c r="AO111" s="920"/>
      <c r="AP111" s="922" t="s">
        <v>399</v>
      </c>
      <c r="AQ111" s="923"/>
      <c r="AR111" s="923"/>
      <c r="AS111" s="923"/>
      <c r="AT111" s="924"/>
      <c r="AU111" s="932"/>
      <c r="AV111" s="933"/>
      <c r="AW111" s="933"/>
      <c r="AX111" s="933"/>
      <c r="AY111" s="933"/>
      <c r="AZ111" s="815" t="s">
        <v>455</v>
      </c>
      <c r="BA111" s="752"/>
      <c r="BB111" s="752"/>
      <c r="BC111" s="752"/>
      <c r="BD111" s="752"/>
      <c r="BE111" s="752"/>
      <c r="BF111" s="752"/>
      <c r="BG111" s="752"/>
      <c r="BH111" s="752"/>
      <c r="BI111" s="752"/>
      <c r="BJ111" s="752"/>
      <c r="BK111" s="752"/>
      <c r="BL111" s="752"/>
      <c r="BM111" s="752"/>
      <c r="BN111" s="752"/>
      <c r="BO111" s="752"/>
      <c r="BP111" s="753"/>
      <c r="BQ111" s="816">
        <v>77407749</v>
      </c>
      <c r="BR111" s="817"/>
      <c r="BS111" s="817"/>
      <c r="BT111" s="817"/>
      <c r="BU111" s="817"/>
      <c r="BV111" s="817">
        <v>66267709</v>
      </c>
      <c r="BW111" s="817"/>
      <c r="BX111" s="817"/>
      <c r="BY111" s="817"/>
      <c r="BZ111" s="817"/>
      <c r="CA111" s="817">
        <v>55728032</v>
      </c>
      <c r="CB111" s="817"/>
      <c r="CC111" s="817"/>
      <c r="CD111" s="817"/>
      <c r="CE111" s="817"/>
      <c r="CF111" s="875">
        <v>7.2</v>
      </c>
      <c r="CG111" s="876"/>
      <c r="CH111" s="876"/>
      <c r="CI111" s="876"/>
      <c r="CJ111" s="876"/>
      <c r="CK111" s="927"/>
      <c r="CL111" s="821"/>
      <c r="CM111" s="815" t="s">
        <v>456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11432200</v>
      </c>
      <c r="DH111" s="817"/>
      <c r="DI111" s="817"/>
      <c r="DJ111" s="817"/>
      <c r="DK111" s="817"/>
      <c r="DL111" s="817">
        <v>9241293</v>
      </c>
      <c r="DM111" s="817"/>
      <c r="DN111" s="817"/>
      <c r="DO111" s="817"/>
      <c r="DP111" s="817"/>
      <c r="DQ111" s="817">
        <v>7248913</v>
      </c>
      <c r="DR111" s="817"/>
      <c r="DS111" s="817"/>
      <c r="DT111" s="817"/>
      <c r="DU111" s="817"/>
      <c r="DV111" s="794">
        <v>0.9</v>
      </c>
      <c r="DW111" s="794"/>
      <c r="DX111" s="794"/>
      <c r="DY111" s="794"/>
      <c r="DZ111" s="795"/>
    </row>
    <row r="112" spans="1:131" s="230" customFormat="1" ht="26.25" customHeight="1" x14ac:dyDescent="0.2">
      <c r="A112" s="912" t="s">
        <v>457</v>
      </c>
      <c r="B112" s="913"/>
      <c r="C112" s="752" t="s">
        <v>458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78417697</v>
      </c>
      <c r="AB112" s="780"/>
      <c r="AC112" s="780"/>
      <c r="AD112" s="780"/>
      <c r="AE112" s="781"/>
      <c r="AF112" s="782">
        <v>73889994</v>
      </c>
      <c r="AG112" s="780"/>
      <c r="AH112" s="780"/>
      <c r="AI112" s="780"/>
      <c r="AJ112" s="781"/>
      <c r="AK112" s="782">
        <v>68475675</v>
      </c>
      <c r="AL112" s="780"/>
      <c r="AM112" s="780"/>
      <c r="AN112" s="780"/>
      <c r="AO112" s="781"/>
      <c r="AP112" s="824">
        <v>8.8000000000000007</v>
      </c>
      <c r="AQ112" s="825"/>
      <c r="AR112" s="825"/>
      <c r="AS112" s="825"/>
      <c r="AT112" s="826"/>
      <c r="AU112" s="932"/>
      <c r="AV112" s="933"/>
      <c r="AW112" s="933"/>
      <c r="AX112" s="933"/>
      <c r="AY112" s="933"/>
      <c r="AZ112" s="815" t="s">
        <v>459</v>
      </c>
      <c r="BA112" s="752"/>
      <c r="BB112" s="752"/>
      <c r="BC112" s="752"/>
      <c r="BD112" s="752"/>
      <c r="BE112" s="752"/>
      <c r="BF112" s="752"/>
      <c r="BG112" s="752"/>
      <c r="BH112" s="752"/>
      <c r="BI112" s="752"/>
      <c r="BJ112" s="752"/>
      <c r="BK112" s="752"/>
      <c r="BL112" s="752"/>
      <c r="BM112" s="752"/>
      <c r="BN112" s="752"/>
      <c r="BO112" s="752"/>
      <c r="BP112" s="753"/>
      <c r="BQ112" s="816">
        <v>282245377</v>
      </c>
      <c r="BR112" s="817"/>
      <c r="BS112" s="817"/>
      <c r="BT112" s="817"/>
      <c r="BU112" s="817"/>
      <c r="BV112" s="817">
        <v>280491430</v>
      </c>
      <c r="BW112" s="817"/>
      <c r="BX112" s="817"/>
      <c r="BY112" s="817"/>
      <c r="BZ112" s="817"/>
      <c r="CA112" s="817">
        <v>284093424</v>
      </c>
      <c r="CB112" s="817"/>
      <c r="CC112" s="817"/>
      <c r="CD112" s="817"/>
      <c r="CE112" s="817"/>
      <c r="CF112" s="875">
        <v>36.700000000000003</v>
      </c>
      <c r="CG112" s="876"/>
      <c r="CH112" s="876"/>
      <c r="CI112" s="876"/>
      <c r="CJ112" s="876"/>
      <c r="CK112" s="927"/>
      <c r="CL112" s="821"/>
      <c r="CM112" s="815" t="s">
        <v>460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399</v>
      </c>
      <c r="DH112" s="817"/>
      <c r="DI112" s="817"/>
      <c r="DJ112" s="817"/>
      <c r="DK112" s="817"/>
      <c r="DL112" s="817" t="s">
        <v>399</v>
      </c>
      <c r="DM112" s="817"/>
      <c r="DN112" s="817"/>
      <c r="DO112" s="817"/>
      <c r="DP112" s="817"/>
      <c r="DQ112" s="817" t="s">
        <v>399</v>
      </c>
      <c r="DR112" s="817"/>
      <c r="DS112" s="817"/>
      <c r="DT112" s="817"/>
      <c r="DU112" s="817"/>
      <c r="DV112" s="794" t="s">
        <v>450</v>
      </c>
      <c r="DW112" s="794"/>
      <c r="DX112" s="794"/>
      <c r="DY112" s="794"/>
      <c r="DZ112" s="795"/>
    </row>
    <row r="113" spans="1:130" s="230" customFormat="1" ht="26.25" customHeight="1" x14ac:dyDescent="0.2">
      <c r="A113" s="914"/>
      <c r="B113" s="915"/>
      <c r="C113" s="752" t="s">
        <v>461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20210910</v>
      </c>
      <c r="AB113" s="919"/>
      <c r="AC113" s="919"/>
      <c r="AD113" s="919"/>
      <c r="AE113" s="920"/>
      <c r="AF113" s="921">
        <v>19393580</v>
      </c>
      <c r="AG113" s="919"/>
      <c r="AH113" s="919"/>
      <c r="AI113" s="919"/>
      <c r="AJ113" s="920"/>
      <c r="AK113" s="921">
        <v>18811247</v>
      </c>
      <c r="AL113" s="919"/>
      <c r="AM113" s="919"/>
      <c r="AN113" s="919"/>
      <c r="AO113" s="920"/>
      <c r="AP113" s="922">
        <v>2.4</v>
      </c>
      <c r="AQ113" s="923"/>
      <c r="AR113" s="923"/>
      <c r="AS113" s="923"/>
      <c r="AT113" s="924"/>
      <c r="AU113" s="932"/>
      <c r="AV113" s="933"/>
      <c r="AW113" s="933"/>
      <c r="AX113" s="933"/>
      <c r="AY113" s="933"/>
      <c r="AZ113" s="815" t="s">
        <v>462</v>
      </c>
      <c r="BA113" s="752"/>
      <c r="BB113" s="752"/>
      <c r="BC113" s="752"/>
      <c r="BD113" s="752"/>
      <c r="BE113" s="752"/>
      <c r="BF113" s="752"/>
      <c r="BG113" s="752"/>
      <c r="BH113" s="752"/>
      <c r="BI113" s="752"/>
      <c r="BJ113" s="752"/>
      <c r="BK113" s="752"/>
      <c r="BL113" s="752"/>
      <c r="BM113" s="752"/>
      <c r="BN113" s="752"/>
      <c r="BO113" s="752"/>
      <c r="BP113" s="753"/>
      <c r="BQ113" s="816">
        <v>8514819</v>
      </c>
      <c r="BR113" s="817"/>
      <c r="BS113" s="817"/>
      <c r="BT113" s="817"/>
      <c r="BU113" s="817"/>
      <c r="BV113" s="817">
        <v>7958677</v>
      </c>
      <c r="BW113" s="817"/>
      <c r="BX113" s="817"/>
      <c r="BY113" s="817"/>
      <c r="BZ113" s="817"/>
      <c r="CA113" s="817">
        <v>8329868</v>
      </c>
      <c r="CB113" s="817"/>
      <c r="CC113" s="817"/>
      <c r="CD113" s="817"/>
      <c r="CE113" s="817"/>
      <c r="CF113" s="875">
        <v>1.1000000000000001</v>
      </c>
      <c r="CG113" s="876"/>
      <c r="CH113" s="876"/>
      <c r="CI113" s="876"/>
      <c r="CJ113" s="876"/>
      <c r="CK113" s="927"/>
      <c r="CL113" s="821"/>
      <c r="CM113" s="815" t="s">
        <v>463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453</v>
      </c>
      <c r="DH113" s="780"/>
      <c r="DI113" s="780"/>
      <c r="DJ113" s="780"/>
      <c r="DK113" s="781"/>
      <c r="DL113" s="782" t="s">
        <v>450</v>
      </c>
      <c r="DM113" s="780"/>
      <c r="DN113" s="780"/>
      <c r="DO113" s="780"/>
      <c r="DP113" s="781"/>
      <c r="DQ113" s="782" t="s">
        <v>453</v>
      </c>
      <c r="DR113" s="780"/>
      <c r="DS113" s="780"/>
      <c r="DT113" s="780"/>
      <c r="DU113" s="781"/>
      <c r="DV113" s="824" t="s">
        <v>464</v>
      </c>
      <c r="DW113" s="825"/>
      <c r="DX113" s="825"/>
      <c r="DY113" s="825"/>
      <c r="DZ113" s="826"/>
    </row>
    <row r="114" spans="1:130" s="230" customFormat="1" ht="26.25" customHeight="1" x14ac:dyDescent="0.2">
      <c r="A114" s="914"/>
      <c r="B114" s="915"/>
      <c r="C114" s="752" t="s">
        <v>465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643973</v>
      </c>
      <c r="AB114" s="780"/>
      <c r="AC114" s="780"/>
      <c r="AD114" s="780"/>
      <c r="AE114" s="781"/>
      <c r="AF114" s="782">
        <v>600357</v>
      </c>
      <c r="AG114" s="780"/>
      <c r="AH114" s="780"/>
      <c r="AI114" s="780"/>
      <c r="AJ114" s="781"/>
      <c r="AK114" s="782">
        <v>359005</v>
      </c>
      <c r="AL114" s="780"/>
      <c r="AM114" s="780"/>
      <c r="AN114" s="780"/>
      <c r="AO114" s="781"/>
      <c r="AP114" s="824">
        <v>0</v>
      </c>
      <c r="AQ114" s="825"/>
      <c r="AR114" s="825"/>
      <c r="AS114" s="825"/>
      <c r="AT114" s="826"/>
      <c r="AU114" s="932"/>
      <c r="AV114" s="933"/>
      <c r="AW114" s="933"/>
      <c r="AX114" s="933"/>
      <c r="AY114" s="933"/>
      <c r="AZ114" s="815" t="s">
        <v>466</v>
      </c>
      <c r="BA114" s="752"/>
      <c r="BB114" s="752"/>
      <c r="BC114" s="752"/>
      <c r="BD114" s="752"/>
      <c r="BE114" s="752"/>
      <c r="BF114" s="752"/>
      <c r="BG114" s="752"/>
      <c r="BH114" s="752"/>
      <c r="BI114" s="752"/>
      <c r="BJ114" s="752"/>
      <c r="BK114" s="752"/>
      <c r="BL114" s="752"/>
      <c r="BM114" s="752"/>
      <c r="BN114" s="752"/>
      <c r="BO114" s="752"/>
      <c r="BP114" s="753"/>
      <c r="BQ114" s="816">
        <v>229242445</v>
      </c>
      <c r="BR114" s="817"/>
      <c r="BS114" s="817"/>
      <c r="BT114" s="817"/>
      <c r="BU114" s="817"/>
      <c r="BV114" s="817">
        <v>216729846</v>
      </c>
      <c r="BW114" s="817"/>
      <c r="BX114" s="817"/>
      <c r="BY114" s="817"/>
      <c r="BZ114" s="817"/>
      <c r="CA114" s="817">
        <v>216488299</v>
      </c>
      <c r="CB114" s="817"/>
      <c r="CC114" s="817"/>
      <c r="CD114" s="817"/>
      <c r="CE114" s="817"/>
      <c r="CF114" s="875">
        <v>28</v>
      </c>
      <c r="CG114" s="876"/>
      <c r="CH114" s="876"/>
      <c r="CI114" s="876"/>
      <c r="CJ114" s="876"/>
      <c r="CK114" s="927"/>
      <c r="CL114" s="821"/>
      <c r="CM114" s="815" t="s">
        <v>467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453</v>
      </c>
      <c r="DH114" s="780"/>
      <c r="DI114" s="780"/>
      <c r="DJ114" s="780"/>
      <c r="DK114" s="781"/>
      <c r="DL114" s="782" t="s">
        <v>452</v>
      </c>
      <c r="DM114" s="780"/>
      <c r="DN114" s="780"/>
      <c r="DO114" s="780"/>
      <c r="DP114" s="781"/>
      <c r="DQ114" s="782" t="s">
        <v>450</v>
      </c>
      <c r="DR114" s="780"/>
      <c r="DS114" s="780"/>
      <c r="DT114" s="780"/>
      <c r="DU114" s="781"/>
      <c r="DV114" s="824" t="s">
        <v>399</v>
      </c>
      <c r="DW114" s="825"/>
      <c r="DX114" s="825"/>
      <c r="DY114" s="825"/>
      <c r="DZ114" s="826"/>
    </row>
    <row r="115" spans="1:130" s="230" customFormat="1" ht="26.25" customHeight="1" x14ac:dyDescent="0.2">
      <c r="A115" s="914"/>
      <c r="B115" s="915"/>
      <c r="C115" s="752" t="s">
        <v>468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11126473</v>
      </c>
      <c r="AB115" s="919"/>
      <c r="AC115" s="919"/>
      <c r="AD115" s="919"/>
      <c r="AE115" s="920"/>
      <c r="AF115" s="921">
        <v>11259294</v>
      </c>
      <c r="AG115" s="919"/>
      <c r="AH115" s="919"/>
      <c r="AI115" s="919"/>
      <c r="AJ115" s="920"/>
      <c r="AK115" s="921">
        <v>11285787</v>
      </c>
      <c r="AL115" s="919"/>
      <c r="AM115" s="919"/>
      <c r="AN115" s="919"/>
      <c r="AO115" s="920"/>
      <c r="AP115" s="922">
        <v>1.5</v>
      </c>
      <c r="AQ115" s="923"/>
      <c r="AR115" s="923"/>
      <c r="AS115" s="923"/>
      <c r="AT115" s="924"/>
      <c r="AU115" s="932"/>
      <c r="AV115" s="933"/>
      <c r="AW115" s="933"/>
      <c r="AX115" s="933"/>
      <c r="AY115" s="933"/>
      <c r="AZ115" s="815" t="s">
        <v>469</v>
      </c>
      <c r="BA115" s="752"/>
      <c r="BB115" s="752"/>
      <c r="BC115" s="752"/>
      <c r="BD115" s="752"/>
      <c r="BE115" s="752"/>
      <c r="BF115" s="752"/>
      <c r="BG115" s="752"/>
      <c r="BH115" s="752"/>
      <c r="BI115" s="752"/>
      <c r="BJ115" s="752"/>
      <c r="BK115" s="752"/>
      <c r="BL115" s="752"/>
      <c r="BM115" s="752"/>
      <c r="BN115" s="752"/>
      <c r="BO115" s="752"/>
      <c r="BP115" s="753"/>
      <c r="BQ115" s="816">
        <v>25577600</v>
      </c>
      <c r="BR115" s="817"/>
      <c r="BS115" s="817"/>
      <c r="BT115" s="817"/>
      <c r="BU115" s="817"/>
      <c r="BV115" s="817">
        <v>23831768</v>
      </c>
      <c r="BW115" s="817"/>
      <c r="BX115" s="817"/>
      <c r="BY115" s="817"/>
      <c r="BZ115" s="817"/>
      <c r="CA115" s="817">
        <v>22085313</v>
      </c>
      <c r="CB115" s="817"/>
      <c r="CC115" s="817"/>
      <c r="CD115" s="817"/>
      <c r="CE115" s="817"/>
      <c r="CF115" s="875">
        <v>2.9</v>
      </c>
      <c r="CG115" s="876"/>
      <c r="CH115" s="876"/>
      <c r="CI115" s="876"/>
      <c r="CJ115" s="876"/>
      <c r="CK115" s="927"/>
      <c r="CL115" s="821"/>
      <c r="CM115" s="815" t="s">
        <v>470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453</v>
      </c>
      <c r="DH115" s="780"/>
      <c r="DI115" s="780"/>
      <c r="DJ115" s="780"/>
      <c r="DK115" s="781"/>
      <c r="DL115" s="782" t="s">
        <v>450</v>
      </c>
      <c r="DM115" s="780"/>
      <c r="DN115" s="780"/>
      <c r="DO115" s="780"/>
      <c r="DP115" s="781"/>
      <c r="DQ115" s="782" t="s">
        <v>464</v>
      </c>
      <c r="DR115" s="780"/>
      <c r="DS115" s="780"/>
      <c r="DT115" s="780"/>
      <c r="DU115" s="781"/>
      <c r="DV115" s="824" t="s">
        <v>399</v>
      </c>
      <c r="DW115" s="825"/>
      <c r="DX115" s="825"/>
      <c r="DY115" s="825"/>
      <c r="DZ115" s="826"/>
    </row>
    <row r="116" spans="1:130" s="230" customFormat="1" ht="26.25" customHeight="1" x14ac:dyDescent="0.2">
      <c r="A116" s="916"/>
      <c r="B116" s="917"/>
      <c r="C116" s="839" t="s">
        <v>471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451</v>
      </c>
      <c r="AB116" s="780"/>
      <c r="AC116" s="780"/>
      <c r="AD116" s="780"/>
      <c r="AE116" s="781"/>
      <c r="AF116" s="782" t="s">
        <v>451</v>
      </c>
      <c r="AG116" s="780"/>
      <c r="AH116" s="780"/>
      <c r="AI116" s="780"/>
      <c r="AJ116" s="781"/>
      <c r="AK116" s="782" t="s">
        <v>399</v>
      </c>
      <c r="AL116" s="780"/>
      <c r="AM116" s="780"/>
      <c r="AN116" s="780"/>
      <c r="AO116" s="781"/>
      <c r="AP116" s="824" t="s">
        <v>399</v>
      </c>
      <c r="AQ116" s="825"/>
      <c r="AR116" s="825"/>
      <c r="AS116" s="825"/>
      <c r="AT116" s="826"/>
      <c r="AU116" s="932"/>
      <c r="AV116" s="933"/>
      <c r="AW116" s="933"/>
      <c r="AX116" s="933"/>
      <c r="AY116" s="933"/>
      <c r="AZ116" s="909" t="s">
        <v>472</v>
      </c>
      <c r="BA116" s="910"/>
      <c r="BB116" s="910"/>
      <c r="BC116" s="910"/>
      <c r="BD116" s="910"/>
      <c r="BE116" s="910"/>
      <c r="BF116" s="910"/>
      <c r="BG116" s="910"/>
      <c r="BH116" s="910"/>
      <c r="BI116" s="910"/>
      <c r="BJ116" s="910"/>
      <c r="BK116" s="910"/>
      <c r="BL116" s="910"/>
      <c r="BM116" s="910"/>
      <c r="BN116" s="910"/>
      <c r="BO116" s="910"/>
      <c r="BP116" s="911"/>
      <c r="BQ116" s="816" t="s">
        <v>452</v>
      </c>
      <c r="BR116" s="817"/>
      <c r="BS116" s="817"/>
      <c r="BT116" s="817"/>
      <c r="BU116" s="817"/>
      <c r="BV116" s="817" t="s">
        <v>399</v>
      </c>
      <c r="BW116" s="817"/>
      <c r="BX116" s="817"/>
      <c r="BY116" s="817"/>
      <c r="BZ116" s="817"/>
      <c r="CA116" s="817" t="s">
        <v>450</v>
      </c>
      <c r="CB116" s="817"/>
      <c r="CC116" s="817"/>
      <c r="CD116" s="817"/>
      <c r="CE116" s="817"/>
      <c r="CF116" s="875" t="s">
        <v>452</v>
      </c>
      <c r="CG116" s="876"/>
      <c r="CH116" s="876"/>
      <c r="CI116" s="876"/>
      <c r="CJ116" s="876"/>
      <c r="CK116" s="927"/>
      <c r="CL116" s="821"/>
      <c r="CM116" s="815" t="s">
        <v>473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453</v>
      </c>
      <c r="DH116" s="780"/>
      <c r="DI116" s="780"/>
      <c r="DJ116" s="780"/>
      <c r="DK116" s="781"/>
      <c r="DL116" s="782" t="s">
        <v>450</v>
      </c>
      <c r="DM116" s="780"/>
      <c r="DN116" s="780"/>
      <c r="DO116" s="780"/>
      <c r="DP116" s="781"/>
      <c r="DQ116" s="782" t="s">
        <v>451</v>
      </c>
      <c r="DR116" s="780"/>
      <c r="DS116" s="780"/>
      <c r="DT116" s="780"/>
      <c r="DU116" s="781"/>
      <c r="DV116" s="824" t="s">
        <v>452</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474</v>
      </c>
      <c r="Z117" s="897"/>
      <c r="AA117" s="902">
        <v>195634555</v>
      </c>
      <c r="AB117" s="903"/>
      <c r="AC117" s="903"/>
      <c r="AD117" s="903"/>
      <c r="AE117" s="904"/>
      <c r="AF117" s="905">
        <v>190606051</v>
      </c>
      <c r="AG117" s="903"/>
      <c r="AH117" s="903"/>
      <c r="AI117" s="903"/>
      <c r="AJ117" s="904"/>
      <c r="AK117" s="905">
        <v>184518032</v>
      </c>
      <c r="AL117" s="903"/>
      <c r="AM117" s="903"/>
      <c r="AN117" s="903"/>
      <c r="AO117" s="904"/>
      <c r="AP117" s="906"/>
      <c r="AQ117" s="907"/>
      <c r="AR117" s="907"/>
      <c r="AS117" s="907"/>
      <c r="AT117" s="908"/>
      <c r="AU117" s="932"/>
      <c r="AV117" s="933"/>
      <c r="AW117" s="933"/>
      <c r="AX117" s="933"/>
      <c r="AY117" s="933"/>
      <c r="AZ117" s="863" t="s">
        <v>475</v>
      </c>
      <c r="BA117" s="864"/>
      <c r="BB117" s="864"/>
      <c r="BC117" s="864"/>
      <c r="BD117" s="864"/>
      <c r="BE117" s="864"/>
      <c r="BF117" s="864"/>
      <c r="BG117" s="864"/>
      <c r="BH117" s="864"/>
      <c r="BI117" s="864"/>
      <c r="BJ117" s="864"/>
      <c r="BK117" s="864"/>
      <c r="BL117" s="864"/>
      <c r="BM117" s="864"/>
      <c r="BN117" s="864"/>
      <c r="BO117" s="864"/>
      <c r="BP117" s="865"/>
      <c r="BQ117" s="816" t="s">
        <v>399</v>
      </c>
      <c r="BR117" s="817"/>
      <c r="BS117" s="817"/>
      <c r="BT117" s="817"/>
      <c r="BU117" s="817"/>
      <c r="BV117" s="817" t="s">
        <v>476</v>
      </c>
      <c r="BW117" s="817"/>
      <c r="BX117" s="817"/>
      <c r="BY117" s="817"/>
      <c r="BZ117" s="817"/>
      <c r="CA117" s="817" t="s">
        <v>464</v>
      </c>
      <c r="CB117" s="817"/>
      <c r="CC117" s="817"/>
      <c r="CD117" s="817"/>
      <c r="CE117" s="817"/>
      <c r="CF117" s="875" t="s">
        <v>451</v>
      </c>
      <c r="CG117" s="876"/>
      <c r="CH117" s="876"/>
      <c r="CI117" s="876"/>
      <c r="CJ117" s="876"/>
      <c r="CK117" s="927"/>
      <c r="CL117" s="821"/>
      <c r="CM117" s="815" t="s">
        <v>477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399</v>
      </c>
      <c r="DH117" s="780"/>
      <c r="DI117" s="780"/>
      <c r="DJ117" s="780"/>
      <c r="DK117" s="781"/>
      <c r="DL117" s="782" t="s">
        <v>464</v>
      </c>
      <c r="DM117" s="780"/>
      <c r="DN117" s="780"/>
      <c r="DO117" s="780"/>
      <c r="DP117" s="781"/>
      <c r="DQ117" s="782" t="s">
        <v>453</v>
      </c>
      <c r="DR117" s="780"/>
      <c r="DS117" s="780"/>
      <c r="DT117" s="780"/>
      <c r="DU117" s="781"/>
      <c r="DV117" s="824" t="s">
        <v>450</v>
      </c>
      <c r="DW117" s="825"/>
      <c r="DX117" s="825"/>
      <c r="DY117" s="825"/>
      <c r="DZ117" s="826"/>
    </row>
    <row r="118" spans="1:130" s="230" customFormat="1" ht="26.25" customHeight="1" x14ac:dyDescent="0.2">
      <c r="A118" s="895" t="s">
        <v>445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442</v>
      </c>
      <c r="AB118" s="896"/>
      <c r="AC118" s="896"/>
      <c r="AD118" s="896"/>
      <c r="AE118" s="897"/>
      <c r="AF118" s="898" t="s">
        <v>443</v>
      </c>
      <c r="AG118" s="896"/>
      <c r="AH118" s="896"/>
      <c r="AI118" s="896"/>
      <c r="AJ118" s="897"/>
      <c r="AK118" s="898" t="s">
        <v>311</v>
      </c>
      <c r="AL118" s="896"/>
      <c r="AM118" s="896"/>
      <c r="AN118" s="896"/>
      <c r="AO118" s="897"/>
      <c r="AP118" s="899" t="s">
        <v>444</v>
      </c>
      <c r="AQ118" s="900"/>
      <c r="AR118" s="900"/>
      <c r="AS118" s="900"/>
      <c r="AT118" s="901"/>
      <c r="AU118" s="932"/>
      <c r="AV118" s="933"/>
      <c r="AW118" s="933"/>
      <c r="AX118" s="933"/>
      <c r="AY118" s="933"/>
      <c r="AZ118" s="838" t="s">
        <v>478</v>
      </c>
      <c r="BA118" s="839"/>
      <c r="BB118" s="839"/>
      <c r="BC118" s="839"/>
      <c r="BD118" s="839"/>
      <c r="BE118" s="839"/>
      <c r="BF118" s="839"/>
      <c r="BG118" s="839"/>
      <c r="BH118" s="839"/>
      <c r="BI118" s="839"/>
      <c r="BJ118" s="839"/>
      <c r="BK118" s="839"/>
      <c r="BL118" s="839"/>
      <c r="BM118" s="839"/>
      <c r="BN118" s="839"/>
      <c r="BO118" s="839"/>
      <c r="BP118" s="840"/>
      <c r="BQ118" s="879" t="s">
        <v>451</v>
      </c>
      <c r="BR118" s="845"/>
      <c r="BS118" s="845"/>
      <c r="BT118" s="845"/>
      <c r="BU118" s="845"/>
      <c r="BV118" s="845" t="s">
        <v>451</v>
      </c>
      <c r="BW118" s="845"/>
      <c r="BX118" s="845"/>
      <c r="BY118" s="845"/>
      <c r="BZ118" s="845"/>
      <c r="CA118" s="845" t="s">
        <v>451</v>
      </c>
      <c r="CB118" s="845"/>
      <c r="CC118" s="845"/>
      <c r="CD118" s="845"/>
      <c r="CE118" s="845"/>
      <c r="CF118" s="875" t="s">
        <v>450</v>
      </c>
      <c r="CG118" s="876"/>
      <c r="CH118" s="876"/>
      <c r="CI118" s="876"/>
      <c r="CJ118" s="876"/>
      <c r="CK118" s="927"/>
      <c r="CL118" s="821"/>
      <c r="CM118" s="815" t="s">
        <v>479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399</v>
      </c>
      <c r="DH118" s="780"/>
      <c r="DI118" s="780"/>
      <c r="DJ118" s="780"/>
      <c r="DK118" s="781"/>
      <c r="DL118" s="782" t="s">
        <v>464</v>
      </c>
      <c r="DM118" s="780"/>
      <c r="DN118" s="780"/>
      <c r="DO118" s="780"/>
      <c r="DP118" s="781"/>
      <c r="DQ118" s="782" t="s">
        <v>450</v>
      </c>
      <c r="DR118" s="780"/>
      <c r="DS118" s="780"/>
      <c r="DT118" s="780"/>
      <c r="DU118" s="781"/>
      <c r="DV118" s="824" t="s">
        <v>451</v>
      </c>
      <c r="DW118" s="825"/>
      <c r="DX118" s="825"/>
      <c r="DY118" s="825"/>
      <c r="DZ118" s="826"/>
    </row>
    <row r="119" spans="1:130" s="230" customFormat="1" ht="26.25" customHeight="1" x14ac:dyDescent="0.2">
      <c r="A119" s="818" t="s">
        <v>448</v>
      </c>
      <c r="B119" s="819"/>
      <c r="C119" s="860" t="s">
        <v>449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476</v>
      </c>
      <c r="AB119" s="889"/>
      <c r="AC119" s="889"/>
      <c r="AD119" s="889"/>
      <c r="AE119" s="890"/>
      <c r="AF119" s="891" t="s">
        <v>451</v>
      </c>
      <c r="AG119" s="889"/>
      <c r="AH119" s="889"/>
      <c r="AI119" s="889"/>
      <c r="AJ119" s="890"/>
      <c r="AK119" s="891" t="s">
        <v>476</v>
      </c>
      <c r="AL119" s="889"/>
      <c r="AM119" s="889"/>
      <c r="AN119" s="889"/>
      <c r="AO119" s="890"/>
      <c r="AP119" s="892" t="s">
        <v>399</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480</v>
      </c>
      <c r="BP119" s="878"/>
      <c r="BQ119" s="879">
        <v>3077810684</v>
      </c>
      <c r="BR119" s="845"/>
      <c r="BS119" s="845"/>
      <c r="BT119" s="845"/>
      <c r="BU119" s="845"/>
      <c r="BV119" s="845">
        <v>2956019812</v>
      </c>
      <c r="BW119" s="845"/>
      <c r="BX119" s="845"/>
      <c r="BY119" s="845"/>
      <c r="BZ119" s="845"/>
      <c r="CA119" s="845">
        <v>2821845596</v>
      </c>
      <c r="CB119" s="845"/>
      <c r="CC119" s="845"/>
      <c r="CD119" s="845"/>
      <c r="CE119" s="845"/>
      <c r="CF119" s="748"/>
      <c r="CG119" s="749"/>
      <c r="CH119" s="749"/>
      <c r="CI119" s="749"/>
      <c r="CJ119" s="834"/>
      <c r="CK119" s="928"/>
      <c r="CL119" s="823"/>
      <c r="CM119" s="838" t="s">
        <v>481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65975549</v>
      </c>
      <c r="DH119" s="764"/>
      <c r="DI119" s="764"/>
      <c r="DJ119" s="764"/>
      <c r="DK119" s="765"/>
      <c r="DL119" s="766">
        <v>57026416</v>
      </c>
      <c r="DM119" s="764"/>
      <c r="DN119" s="764"/>
      <c r="DO119" s="764"/>
      <c r="DP119" s="765"/>
      <c r="DQ119" s="766">
        <v>48479119</v>
      </c>
      <c r="DR119" s="764"/>
      <c r="DS119" s="764"/>
      <c r="DT119" s="764"/>
      <c r="DU119" s="765"/>
      <c r="DV119" s="848">
        <v>6.3</v>
      </c>
      <c r="DW119" s="849"/>
      <c r="DX119" s="849"/>
      <c r="DY119" s="849"/>
      <c r="DZ119" s="850"/>
    </row>
    <row r="120" spans="1:130" s="230" customFormat="1" ht="26.25" customHeight="1" x14ac:dyDescent="0.2">
      <c r="A120" s="820"/>
      <c r="B120" s="821"/>
      <c r="C120" s="815" t="s">
        <v>456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1756501</v>
      </c>
      <c r="AB120" s="780"/>
      <c r="AC120" s="780"/>
      <c r="AD120" s="780"/>
      <c r="AE120" s="781"/>
      <c r="AF120" s="782">
        <v>2190907</v>
      </c>
      <c r="AG120" s="780"/>
      <c r="AH120" s="780"/>
      <c r="AI120" s="780"/>
      <c r="AJ120" s="781"/>
      <c r="AK120" s="782">
        <v>1992380</v>
      </c>
      <c r="AL120" s="780"/>
      <c r="AM120" s="780"/>
      <c r="AN120" s="780"/>
      <c r="AO120" s="781"/>
      <c r="AP120" s="824">
        <v>0.3</v>
      </c>
      <c r="AQ120" s="825"/>
      <c r="AR120" s="825"/>
      <c r="AS120" s="825"/>
      <c r="AT120" s="826"/>
      <c r="AU120" s="880" t="s">
        <v>482</v>
      </c>
      <c r="AV120" s="881"/>
      <c r="AW120" s="881"/>
      <c r="AX120" s="881"/>
      <c r="AY120" s="882"/>
      <c r="AZ120" s="860" t="s">
        <v>483</v>
      </c>
      <c r="BA120" s="808"/>
      <c r="BB120" s="808"/>
      <c r="BC120" s="808"/>
      <c r="BD120" s="808"/>
      <c r="BE120" s="808"/>
      <c r="BF120" s="808"/>
      <c r="BG120" s="808"/>
      <c r="BH120" s="808"/>
      <c r="BI120" s="808"/>
      <c r="BJ120" s="808"/>
      <c r="BK120" s="808"/>
      <c r="BL120" s="808"/>
      <c r="BM120" s="808"/>
      <c r="BN120" s="808"/>
      <c r="BO120" s="808"/>
      <c r="BP120" s="809"/>
      <c r="BQ120" s="861">
        <v>897658250</v>
      </c>
      <c r="BR120" s="842"/>
      <c r="BS120" s="842"/>
      <c r="BT120" s="842"/>
      <c r="BU120" s="842"/>
      <c r="BV120" s="842">
        <v>908767115</v>
      </c>
      <c r="BW120" s="842"/>
      <c r="BX120" s="842"/>
      <c r="BY120" s="842"/>
      <c r="BZ120" s="842"/>
      <c r="CA120" s="842">
        <v>932391241</v>
      </c>
      <c r="CB120" s="842"/>
      <c r="CC120" s="842"/>
      <c r="CD120" s="842"/>
      <c r="CE120" s="842"/>
      <c r="CF120" s="866">
        <v>120.4</v>
      </c>
      <c r="CG120" s="867"/>
      <c r="CH120" s="867"/>
      <c r="CI120" s="867"/>
      <c r="CJ120" s="867"/>
      <c r="CK120" s="868" t="s">
        <v>484</v>
      </c>
      <c r="CL120" s="852"/>
      <c r="CM120" s="852"/>
      <c r="CN120" s="852"/>
      <c r="CO120" s="853"/>
      <c r="CP120" s="872" t="s">
        <v>485</v>
      </c>
      <c r="CQ120" s="873"/>
      <c r="CR120" s="873"/>
      <c r="CS120" s="873"/>
      <c r="CT120" s="873"/>
      <c r="CU120" s="873"/>
      <c r="CV120" s="873"/>
      <c r="CW120" s="873"/>
      <c r="CX120" s="873"/>
      <c r="CY120" s="873"/>
      <c r="CZ120" s="873"/>
      <c r="DA120" s="873"/>
      <c r="DB120" s="873"/>
      <c r="DC120" s="873"/>
      <c r="DD120" s="873"/>
      <c r="DE120" s="873"/>
      <c r="DF120" s="874"/>
      <c r="DG120" s="861">
        <v>272536191</v>
      </c>
      <c r="DH120" s="842"/>
      <c r="DI120" s="842"/>
      <c r="DJ120" s="842"/>
      <c r="DK120" s="842"/>
      <c r="DL120" s="842">
        <v>269538198</v>
      </c>
      <c r="DM120" s="842"/>
      <c r="DN120" s="842"/>
      <c r="DO120" s="842"/>
      <c r="DP120" s="842"/>
      <c r="DQ120" s="842">
        <v>271663505</v>
      </c>
      <c r="DR120" s="842"/>
      <c r="DS120" s="842"/>
      <c r="DT120" s="842"/>
      <c r="DU120" s="842"/>
      <c r="DV120" s="843">
        <v>35.1</v>
      </c>
      <c r="DW120" s="843"/>
      <c r="DX120" s="843"/>
      <c r="DY120" s="843"/>
      <c r="DZ120" s="844"/>
    </row>
    <row r="121" spans="1:130" s="230" customFormat="1" ht="26.25" customHeight="1" x14ac:dyDescent="0.2">
      <c r="A121" s="820"/>
      <c r="B121" s="821"/>
      <c r="C121" s="863" t="s">
        <v>486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451</v>
      </c>
      <c r="AB121" s="780"/>
      <c r="AC121" s="780"/>
      <c r="AD121" s="780"/>
      <c r="AE121" s="781"/>
      <c r="AF121" s="782" t="s">
        <v>451</v>
      </c>
      <c r="AG121" s="780"/>
      <c r="AH121" s="780"/>
      <c r="AI121" s="780"/>
      <c r="AJ121" s="781"/>
      <c r="AK121" s="782" t="s">
        <v>453</v>
      </c>
      <c r="AL121" s="780"/>
      <c r="AM121" s="780"/>
      <c r="AN121" s="780"/>
      <c r="AO121" s="781"/>
      <c r="AP121" s="824" t="s">
        <v>450</v>
      </c>
      <c r="AQ121" s="825"/>
      <c r="AR121" s="825"/>
      <c r="AS121" s="825"/>
      <c r="AT121" s="826"/>
      <c r="AU121" s="883"/>
      <c r="AV121" s="884"/>
      <c r="AW121" s="884"/>
      <c r="AX121" s="884"/>
      <c r="AY121" s="885"/>
      <c r="AZ121" s="815" t="s">
        <v>487</v>
      </c>
      <c r="BA121" s="752"/>
      <c r="BB121" s="752"/>
      <c r="BC121" s="752"/>
      <c r="BD121" s="752"/>
      <c r="BE121" s="752"/>
      <c r="BF121" s="752"/>
      <c r="BG121" s="752"/>
      <c r="BH121" s="752"/>
      <c r="BI121" s="752"/>
      <c r="BJ121" s="752"/>
      <c r="BK121" s="752"/>
      <c r="BL121" s="752"/>
      <c r="BM121" s="752"/>
      <c r="BN121" s="752"/>
      <c r="BO121" s="752"/>
      <c r="BP121" s="753"/>
      <c r="BQ121" s="816">
        <v>786137169</v>
      </c>
      <c r="BR121" s="817"/>
      <c r="BS121" s="817"/>
      <c r="BT121" s="817"/>
      <c r="BU121" s="817"/>
      <c r="BV121" s="817">
        <v>819578090</v>
      </c>
      <c r="BW121" s="817"/>
      <c r="BX121" s="817"/>
      <c r="BY121" s="817"/>
      <c r="BZ121" s="817"/>
      <c r="CA121" s="817">
        <v>855139167</v>
      </c>
      <c r="CB121" s="817"/>
      <c r="CC121" s="817"/>
      <c r="CD121" s="817"/>
      <c r="CE121" s="817"/>
      <c r="CF121" s="875">
        <v>110.4</v>
      </c>
      <c r="CG121" s="876"/>
      <c r="CH121" s="876"/>
      <c r="CI121" s="876"/>
      <c r="CJ121" s="876"/>
      <c r="CK121" s="869"/>
      <c r="CL121" s="855"/>
      <c r="CM121" s="855"/>
      <c r="CN121" s="855"/>
      <c r="CO121" s="856"/>
      <c r="CP121" s="835" t="s">
        <v>418</v>
      </c>
      <c r="CQ121" s="836"/>
      <c r="CR121" s="836"/>
      <c r="CS121" s="836"/>
      <c r="CT121" s="836"/>
      <c r="CU121" s="836"/>
      <c r="CV121" s="836"/>
      <c r="CW121" s="836"/>
      <c r="CX121" s="836"/>
      <c r="CY121" s="836"/>
      <c r="CZ121" s="836"/>
      <c r="DA121" s="836"/>
      <c r="DB121" s="836"/>
      <c r="DC121" s="836"/>
      <c r="DD121" s="836"/>
      <c r="DE121" s="836"/>
      <c r="DF121" s="837"/>
      <c r="DG121" s="816">
        <v>9092388</v>
      </c>
      <c r="DH121" s="817"/>
      <c r="DI121" s="817"/>
      <c r="DJ121" s="817"/>
      <c r="DK121" s="817"/>
      <c r="DL121" s="817">
        <v>8619534</v>
      </c>
      <c r="DM121" s="817"/>
      <c r="DN121" s="817"/>
      <c r="DO121" s="817"/>
      <c r="DP121" s="817"/>
      <c r="DQ121" s="817">
        <v>7081744</v>
      </c>
      <c r="DR121" s="817"/>
      <c r="DS121" s="817"/>
      <c r="DT121" s="817"/>
      <c r="DU121" s="817"/>
      <c r="DV121" s="794">
        <v>0.9</v>
      </c>
      <c r="DW121" s="794"/>
      <c r="DX121" s="794"/>
      <c r="DY121" s="794"/>
      <c r="DZ121" s="795"/>
    </row>
    <row r="122" spans="1:130" s="230" customFormat="1" ht="26.25" customHeight="1" x14ac:dyDescent="0.2">
      <c r="A122" s="820"/>
      <c r="B122" s="821"/>
      <c r="C122" s="815" t="s">
        <v>467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451</v>
      </c>
      <c r="AB122" s="780"/>
      <c r="AC122" s="780"/>
      <c r="AD122" s="780"/>
      <c r="AE122" s="781"/>
      <c r="AF122" s="782" t="s">
        <v>451</v>
      </c>
      <c r="AG122" s="780"/>
      <c r="AH122" s="780"/>
      <c r="AI122" s="780"/>
      <c r="AJ122" s="781"/>
      <c r="AK122" s="782" t="s">
        <v>450</v>
      </c>
      <c r="AL122" s="780"/>
      <c r="AM122" s="780"/>
      <c r="AN122" s="780"/>
      <c r="AO122" s="781"/>
      <c r="AP122" s="824" t="s">
        <v>464</v>
      </c>
      <c r="AQ122" s="825"/>
      <c r="AR122" s="825"/>
      <c r="AS122" s="825"/>
      <c r="AT122" s="826"/>
      <c r="AU122" s="883"/>
      <c r="AV122" s="884"/>
      <c r="AW122" s="884"/>
      <c r="AX122" s="884"/>
      <c r="AY122" s="885"/>
      <c r="AZ122" s="838" t="s">
        <v>488</v>
      </c>
      <c r="BA122" s="839"/>
      <c r="BB122" s="839"/>
      <c r="BC122" s="839"/>
      <c r="BD122" s="839"/>
      <c r="BE122" s="839"/>
      <c r="BF122" s="839"/>
      <c r="BG122" s="839"/>
      <c r="BH122" s="839"/>
      <c r="BI122" s="839"/>
      <c r="BJ122" s="839"/>
      <c r="BK122" s="839"/>
      <c r="BL122" s="839"/>
      <c r="BM122" s="839"/>
      <c r="BN122" s="839"/>
      <c r="BO122" s="839"/>
      <c r="BP122" s="840"/>
      <c r="BQ122" s="879">
        <v>1353105031</v>
      </c>
      <c r="BR122" s="845"/>
      <c r="BS122" s="845"/>
      <c r="BT122" s="845"/>
      <c r="BU122" s="845"/>
      <c r="BV122" s="845">
        <v>1365738088</v>
      </c>
      <c r="BW122" s="845"/>
      <c r="BX122" s="845"/>
      <c r="BY122" s="845"/>
      <c r="BZ122" s="845"/>
      <c r="CA122" s="845">
        <v>1342443967</v>
      </c>
      <c r="CB122" s="845"/>
      <c r="CC122" s="845"/>
      <c r="CD122" s="845"/>
      <c r="CE122" s="845"/>
      <c r="CF122" s="846">
        <v>173.3</v>
      </c>
      <c r="CG122" s="847"/>
      <c r="CH122" s="847"/>
      <c r="CI122" s="847"/>
      <c r="CJ122" s="847"/>
      <c r="CK122" s="869"/>
      <c r="CL122" s="855"/>
      <c r="CM122" s="855"/>
      <c r="CN122" s="855"/>
      <c r="CO122" s="856"/>
      <c r="CP122" s="835" t="s">
        <v>489</v>
      </c>
      <c r="CQ122" s="836"/>
      <c r="CR122" s="836"/>
      <c r="CS122" s="836"/>
      <c r="CT122" s="836"/>
      <c r="CU122" s="836"/>
      <c r="CV122" s="836"/>
      <c r="CW122" s="836"/>
      <c r="CX122" s="836"/>
      <c r="CY122" s="836"/>
      <c r="CZ122" s="836"/>
      <c r="DA122" s="836"/>
      <c r="DB122" s="836"/>
      <c r="DC122" s="836"/>
      <c r="DD122" s="836"/>
      <c r="DE122" s="836"/>
      <c r="DF122" s="837"/>
      <c r="DG122" s="816">
        <v>506096</v>
      </c>
      <c r="DH122" s="817"/>
      <c r="DI122" s="817"/>
      <c r="DJ122" s="817"/>
      <c r="DK122" s="817"/>
      <c r="DL122" s="817">
        <v>2128302</v>
      </c>
      <c r="DM122" s="817"/>
      <c r="DN122" s="817"/>
      <c r="DO122" s="817"/>
      <c r="DP122" s="817"/>
      <c r="DQ122" s="817">
        <v>5150263</v>
      </c>
      <c r="DR122" s="817"/>
      <c r="DS122" s="817"/>
      <c r="DT122" s="817"/>
      <c r="DU122" s="817"/>
      <c r="DV122" s="794">
        <v>0.7</v>
      </c>
      <c r="DW122" s="794"/>
      <c r="DX122" s="794"/>
      <c r="DY122" s="794"/>
      <c r="DZ122" s="795"/>
    </row>
    <row r="123" spans="1:130" s="230" customFormat="1" ht="26.25" customHeight="1" x14ac:dyDescent="0.2">
      <c r="A123" s="820"/>
      <c r="B123" s="821"/>
      <c r="C123" s="815" t="s">
        <v>473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464</v>
      </c>
      <c r="AB123" s="780"/>
      <c r="AC123" s="780"/>
      <c r="AD123" s="780"/>
      <c r="AE123" s="781"/>
      <c r="AF123" s="782" t="s">
        <v>476</v>
      </c>
      <c r="AG123" s="780"/>
      <c r="AH123" s="780"/>
      <c r="AI123" s="780"/>
      <c r="AJ123" s="781"/>
      <c r="AK123" s="782" t="s">
        <v>464</v>
      </c>
      <c r="AL123" s="780"/>
      <c r="AM123" s="780"/>
      <c r="AN123" s="780"/>
      <c r="AO123" s="781"/>
      <c r="AP123" s="824" t="s">
        <v>451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490</v>
      </c>
      <c r="BP123" s="878"/>
      <c r="BQ123" s="832">
        <v>3036900450</v>
      </c>
      <c r="BR123" s="833"/>
      <c r="BS123" s="833"/>
      <c r="BT123" s="833"/>
      <c r="BU123" s="833"/>
      <c r="BV123" s="833">
        <v>3094083293</v>
      </c>
      <c r="BW123" s="833"/>
      <c r="BX123" s="833"/>
      <c r="BY123" s="833"/>
      <c r="BZ123" s="833"/>
      <c r="CA123" s="833">
        <v>3129974375</v>
      </c>
      <c r="CB123" s="833"/>
      <c r="CC123" s="833"/>
      <c r="CD123" s="833"/>
      <c r="CE123" s="833"/>
      <c r="CF123" s="748"/>
      <c r="CG123" s="749"/>
      <c r="CH123" s="749"/>
      <c r="CI123" s="749"/>
      <c r="CJ123" s="834"/>
      <c r="CK123" s="869"/>
      <c r="CL123" s="855"/>
      <c r="CM123" s="855"/>
      <c r="CN123" s="855"/>
      <c r="CO123" s="856"/>
      <c r="CP123" s="835" t="s">
        <v>491</v>
      </c>
      <c r="CQ123" s="836"/>
      <c r="CR123" s="836"/>
      <c r="CS123" s="836"/>
      <c r="CT123" s="836"/>
      <c r="CU123" s="836"/>
      <c r="CV123" s="836"/>
      <c r="CW123" s="836"/>
      <c r="CX123" s="836"/>
      <c r="CY123" s="836"/>
      <c r="CZ123" s="836"/>
      <c r="DA123" s="836"/>
      <c r="DB123" s="836"/>
      <c r="DC123" s="836"/>
      <c r="DD123" s="836"/>
      <c r="DE123" s="836"/>
      <c r="DF123" s="837"/>
      <c r="DG123" s="779">
        <v>109692</v>
      </c>
      <c r="DH123" s="780"/>
      <c r="DI123" s="780"/>
      <c r="DJ123" s="780"/>
      <c r="DK123" s="781"/>
      <c r="DL123" s="782">
        <v>204930</v>
      </c>
      <c r="DM123" s="780"/>
      <c r="DN123" s="780"/>
      <c r="DO123" s="780"/>
      <c r="DP123" s="781"/>
      <c r="DQ123" s="782">
        <v>197411</v>
      </c>
      <c r="DR123" s="780"/>
      <c r="DS123" s="780"/>
      <c r="DT123" s="780"/>
      <c r="DU123" s="781"/>
      <c r="DV123" s="824">
        <v>0</v>
      </c>
      <c r="DW123" s="825"/>
      <c r="DX123" s="825"/>
      <c r="DY123" s="825"/>
      <c r="DZ123" s="826"/>
    </row>
    <row r="124" spans="1:130" s="230" customFormat="1" ht="26.25" customHeight="1" thickBot="1" x14ac:dyDescent="0.25">
      <c r="A124" s="820"/>
      <c r="B124" s="821"/>
      <c r="C124" s="815" t="s">
        <v>477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399</v>
      </c>
      <c r="AB124" s="780"/>
      <c r="AC124" s="780"/>
      <c r="AD124" s="780"/>
      <c r="AE124" s="781"/>
      <c r="AF124" s="782" t="s">
        <v>451</v>
      </c>
      <c r="AG124" s="780"/>
      <c r="AH124" s="780"/>
      <c r="AI124" s="780"/>
      <c r="AJ124" s="781"/>
      <c r="AK124" s="782" t="s">
        <v>451</v>
      </c>
      <c r="AL124" s="780"/>
      <c r="AM124" s="780"/>
      <c r="AN124" s="780"/>
      <c r="AO124" s="781"/>
      <c r="AP124" s="824" t="s">
        <v>476</v>
      </c>
      <c r="AQ124" s="825"/>
      <c r="AR124" s="825"/>
      <c r="AS124" s="825"/>
      <c r="AT124" s="826"/>
      <c r="AU124" s="827" t="s">
        <v>492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5.3</v>
      </c>
      <c r="BR124" s="831"/>
      <c r="BS124" s="831"/>
      <c r="BT124" s="831"/>
      <c r="BU124" s="831"/>
      <c r="BV124" s="831" t="s">
        <v>451</v>
      </c>
      <c r="BW124" s="831"/>
      <c r="BX124" s="831"/>
      <c r="BY124" s="831"/>
      <c r="BZ124" s="831"/>
      <c r="CA124" s="831" t="s">
        <v>399</v>
      </c>
      <c r="CB124" s="831"/>
      <c r="CC124" s="831"/>
      <c r="CD124" s="831"/>
      <c r="CE124" s="831"/>
      <c r="CF124" s="726"/>
      <c r="CG124" s="727"/>
      <c r="CH124" s="727"/>
      <c r="CI124" s="727"/>
      <c r="CJ124" s="862"/>
      <c r="CK124" s="870"/>
      <c r="CL124" s="870"/>
      <c r="CM124" s="870"/>
      <c r="CN124" s="870"/>
      <c r="CO124" s="871"/>
      <c r="CP124" s="835" t="s">
        <v>493</v>
      </c>
      <c r="CQ124" s="836"/>
      <c r="CR124" s="836"/>
      <c r="CS124" s="836"/>
      <c r="CT124" s="836"/>
      <c r="CU124" s="836"/>
      <c r="CV124" s="836"/>
      <c r="CW124" s="836"/>
      <c r="CX124" s="836"/>
      <c r="CY124" s="836"/>
      <c r="CZ124" s="836"/>
      <c r="DA124" s="836"/>
      <c r="DB124" s="836"/>
      <c r="DC124" s="836"/>
      <c r="DD124" s="836"/>
      <c r="DE124" s="836"/>
      <c r="DF124" s="837"/>
      <c r="DG124" s="763">
        <v>1010</v>
      </c>
      <c r="DH124" s="764"/>
      <c r="DI124" s="764"/>
      <c r="DJ124" s="764"/>
      <c r="DK124" s="765"/>
      <c r="DL124" s="766">
        <v>466</v>
      </c>
      <c r="DM124" s="764"/>
      <c r="DN124" s="764"/>
      <c r="DO124" s="764"/>
      <c r="DP124" s="765"/>
      <c r="DQ124" s="766">
        <v>501</v>
      </c>
      <c r="DR124" s="764"/>
      <c r="DS124" s="764"/>
      <c r="DT124" s="764"/>
      <c r="DU124" s="765"/>
      <c r="DV124" s="848">
        <v>0</v>
      </c>
      <c r="DW124" s="849"/>
      <c r="DX124" s="849"/>
      <c r="DY124" s="849"/>
      <c r="DZ124" s="850"/>
    </row>
    <row r="125" spans="1:130" s="230" customFormat="1" ht="26.25" customHeight="1" x14ac:dyDescent="0.2">
      <c r="A125" s="820"/>
      <c r="B125" s="821"/>
      <c r="C125" s="815" t="s">
        <v>479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399</v>
      </c>
      <c r="AB125" s="780"/>
      <c r="AC125" s="780"/>
      <c r="AD125" s="780"/>
      <c r="AE125" s="781"/>
      <c r="AF125" s="782" t="s">
        <v>451</v>
      </c>
      <c r="AG125" s="780"/>
      <c r="AH125" s="780"/>
      <c r="AI125" s="780"/>
      <c r="AJ125" s="781"/>
      <c r="AK125" s="782" t="s">
        <v>450</v>
      </c>
      <c r="AL125" s="780"/>
      <c r="AM125" s="780"/>
      <c r="AN125" s="780"/>
      <c r="AO125" s="781"/>
      <c r="AP125" s="824" t="s">
        <v>476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494</v>
      </c>
      <c r="CL125" s="852"/>
      <c r="CM125" s="852"/>
      <c r="CN125" s="852"/>
      <c r="CO125" s="853"/>
      <c r="CP125" s="860" t="s">
        <v>495</v>
      </c>
      <c r="CQ125" s="808"/>
      <c r="CR125" s="808"/>
      <c r="CS125" s="808"/>
      <c r="CT125" s="808"/>
      <c r="CU125" s="808"/>
      <c r="CV125" s="808"/>
      <c r="CW125" s="808"/>
      <c r="CX125" s="808"/>
      <c r="CY125" s="808"/>
      <c r="CZ125" s="808"/>
      <c r="DA125" s="808"/>
      <c r="DB125" s="808"/>
      <c r="DC125" s="808"/>
      <c r="DD125" s="808"/>
      <c r="DE125" s="808"/>
      <c r="DF125" s="809"/>
      <c r="DG125" s="861" t="s">
        <v>451</v>
      </c>
      <c r="DH125" s="842"/>
      <c r="DI125" s="842"/>
      <c r="DJ125" s="842"/>
      <c r="DK125" s="842"/>
      <c r="DL125" s="842" t="s">
        <v>399</v>
      </c>
      <c r="DM125" s="842"/>
      <c r="DN125" s="842"/>
      <c r="DO125" s="842"/>
      <c r="DP125" s="842"/>
      <c r="DQ125" s="842" t="s">
        <v>453</v>
      </c>
      <c r="DR125" s="842"/>
      <c r="DS125" s="842"/>
      <c r="DT125" s="842"/>
      <c r="DU125" s="842"/>
      <c r="DV125" s="843" t="s">
        <v>450</v>
      </c>
      <c r="DW125" s="843"/>
      <c r="DX125" s="843"/>
      <c r="DY125" s="843"/>
      <c r="DZ125" s="844"/>
    </row>
    <row r="126" spans="1:130" s="230" customFormat="1" ht="26.25" customHeight="1" thickBot="1" x14ac:dyDescent="0.25">
      <c r="A126" s="820"/>
      <c r="B126" s="821"/>
      <c r="C126" s="815" t="s">
        <v>481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9369972</v>
      </c>
      <c r="AB126" s="780"/>
      <c r="AC126" s="780"/>
      <c r="AD126" s="780"/>
      <c r="AE126" s="781"/>
      <c r="AF126" s="782">
        <v>9068387</v>
      </c>
      <c r="AG126" s="780"/>
      <c r="AH126" s="780"/>
      <c r="AI126" s="780"/>
      <c r="AJ126" s="781"/>
      <c r="AK126" s="782">
        <v>9293407</v>
      </c>
      <c r="AL126" s="780"/>
      <c r="AM126" s="780"/>
      <c r="AN126" s="780"/>
      <c r="AO126" s="781"/>
      <c r="AP126" s="824">
        <v>1.2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496</v>
      </c>
      <c r="CQ126" s="752"/>
      <c r="CR126" s="752"/>
      <c r="CS126" s="752"/>
      <c r="CT126" s="752"/>
      <c r="CU126" s="752"/>
      <c r="CV126" s="752"/>
      <c r="CW126" s="752"/>
      <c r="CX126" s="752"/>
      <c r="CY126" s="752"/>
      <c r="CZ126" s="752"/>
      <c r="DA126" s="752"/>
      <c r="DB126" s="752"/>
      <c r="DC126" s="752"/>
      <c r="DD126" s="752"/>
      <c r="DE126" s="752"/>
      <c r="DF126" s="753"/>
      <c r="DG126" s="816" t="s">
        <v>450</v>
      </c>
      <c r="DH126" s="817"/>
      <c r="DI126" s="817"/>
      <c r="DJ126" s="817"/>
      <c r="DK126" s="817"/>
      <c r="DL126" s="817" t="s">
        <v>476</v>
      </c>
      <c r="DM126" s="817"/>
      <c r="DN126" s="817"/>
      <c r="DO126" s="817"/>
      <c r="DP126" s="817"/>
      <c r="DQ126" s="817" t="s">
        <v>451</v>
      </c>
      <c r="DR126" s="817"/>
      <c r="DS126" s="817"/>
      <c r="DT126" s="817"/>
      <c r="DU126" s="817"/>
      <c r="DV126" s="794" t="s">
        <v>453</v>
      </c>
      <c r="DW126" s="794"/>
      <c r="DX126" s="794"/>
      <c r="DY126" s="794"/>
      <c r="DZ126" s="795"/>
    </row>
    <row r="127" spans="1:130" s="230" customFormat="1" ht="26.25" customHeight="1" x14ac:dyDescent="0.2">
      <c r="A127" s="822"/>
      <c r="B127" s="823"/>
      <c r="C127" s="838" t="s">
        <v>497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476</v>
      </c>
      <c r="AB127" s="780"/>
      <c r="AC127" s="780"/>
      <c r="AD127" s="780"/>
      <c r="AE127" s="781"/>
      <c r="AF127" s="782" t="s">
        <v>451</v>
      </c>
      <c r="AG127" s="780"/>
      <c r="AH127" s="780"/>
      <c r="AI127" s="780"/>
      <c r="AJ127" s="781"/>
      <c r="AK127" s="782" t="s">
        <v>399</v>
      </c>
      <c r="AL127" s="780"/>
      <c r="AM127" s="780"/>
      <c r="AN127" s="780"/>
      <c r="AO127" s="781"/>
      <c r="AP127" s="824" t="s">
        <v>399</v>
      </c>
      <c r="AQ127" s="825"/>
      <c r="AR127" s="825"/>
      <c r="AS127" s="825"/>
      <c r="AT127" s="826"/>
      <c r="AU127" s="232"/>
      <c r="AV127" s="232"/>
      <c r="AW127" s="232"/>
      <c r="AX127" s="841" t="s">
        <v>498</v>
      </c>
      <c r="AY127" s="812"/>
      <c r="AZ127" s="812"/>
      <c r="BA127" s="812"/>
      <c r="BB127" s="812"/>
      <c r="BC127" s="812"/>
      <c r="BD127" s="812"/>
      <c r="BE127" s="813"/>
      <c r="BF127" s="811" t="s">
        <v>499</v>
      </c>
      <c r="BG127" s="812"/>
      <c r="BH127" s="812"/>
      <c r="BI127" s="812"/>
      <c r="BJ127" s="812"/>
      <c r="BK127" s="812"/>
      <c r="BL127" s="813"/>
      <c r="BM127" s="811" t="s">
        <v>500</v>
      </c>
      <c r="BN127" s="812"/>
      <c r="BO127" s="812"/>
      <c r="BP127" s="812"/>
      <c r="BQ127" s="812"/>
      <c r="BR127" s="812"/>
      <c r="BS127" s="813"/>
      <c r="BT127" s="811" t="s">
        <v>501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502</v>
      </c>
      <c r="CQ127" s="752"/>
      <c r="CR127" s="752"/>
      <c r="CS127" s="752"/>
      <c r="CT127" s="752"/>
      <c r="CU127" s="752"/>
      <c r="CV127" s="752"/>
      <c r="CW127" s="752"/>
      <c r="CX127" s="752"/>
      <c r="CY127" s="752"/>
      <c r="CZ127" s="752"/>
      <c r="DA127" s="752"/>
      <c r="DB127" s="752"/>
      <c r="DC127" s="752"/>
      <c r="DD127" s="752"/>
      <c r="DE127" s="752"/>
      <c r="DF127" s="753"/>
      <c r="DG127" s="816" t="s">
        <v>450</v>
      </c>
      <c r="DH127" s="817"/>
      <c r="DI127" s="817"/>
      <c r="DJ127" s="817"/>
      <c r="DK127" s="817"/>
      <c r="DL127" s="817" t="s">
        <v>451</v>
      </c>
      <c r="DM127" s="817"/>
      <c r="DN127" s="817"/>
      <c r="DO127" s="817"/>
      <c r="DP127" s="817"/>
      <c r="DQ127" s="817" t="s">
        <v>476</v>
      </c>
      <c r="DR127" s="817"/>
      <c r="DS127" s="817"/>
      <c r="DT127" s="817"/>
      <c r="DU127" s="817"/>
      <c r="DV127" s="794" t="s">
        <v>399</v>
      </c>
      <c r="DW127" s="794"/>
      <c r="DX127" s="794"/>
      <c r="DY127" s="794"/>
      <c r="DZ127" s="795"/>
    </row>
    <row r="128" spans="1:130" s="230" customFormat="1" ht="26.25" customHeight="1" thickBot="1" x14ac:dyDescent="0.25">
      <c r="A128" s="796" t="s">
        <v>503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504</v>
      </c>
      <c r="X128" s="798"/>
      <c r="Y128" s="798"/>
      <c r="Z128" s="799"/>
      <c r="AA128" s="800">
        <v>80872856</v>
      </c>
      <c r="AB128" s="801"/>
      <c r="AC128" s="801"/>
      <c r="AD128" s="801"/>
      <c r="AE128" s="802"/>
      <c r="AF128" s="803">
        <v>80176771</v>
      </c>
      <c r="AG128" s="801"/>
      <c r="AH128" s="801"/>
      <c r="AI128" s="801"/>
      <c r="AJ128" s="802"/>
      <c r="AK128" s="803">
        <v>81092104</v>
      </c>
      <c r="AL128" s="801"/>
      <c r="AM128" s="801"/>
      <c r="AN128" s="801"/>
      <c r="AO128" s="802"/>
      <c r="AP128" s="804"/>
      <c r="AQ128" s="805"/>
      <c r="AR128" s="805"/>
      <c r="AS128" s="805"/>
      <c r="AT128" s="806"/>
      <c r="AU128" s="232"/>
      <c r="AV128" s="232"/>
      <c r="AW128" s="232"/>
      <c r="AX128" s="807" t="s">
        <v>505</v>
      </c>
      <c r="AY128" s="808"/>
      <c r="AZ128" s="808"/>
      <c r="BA128" s="808"/>
      <c r="BB128" s="808"/>
      <c r="BC128" s="808"/>
      <c r="BD128" s="808"/>
      <c r="BE128" s="809"/>
      <c r="BF128" s="786" t="s">
        <v>451</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506</v>
      </c>
      <c r="CQ128" s="730"/>
      <c r="CR128" s="730"/>
      <c r="CS128" s="730"/>
      <c r="CT128" s="730"/>
      <c r="CU128" s="730"/>
      <c r="CV128" s="730"/>
      <c r="CW128" s="730"/>
      <c r="CX128" s="730"/>
      <c r="CY128" s="730"/>
      <c r="CZ128" s="730"/>
      <c r="DA128" s="730"/>
      <c r="DB128" s="730"/>
      <c r="DC128" s="730"/>
      <c r="DD128" s="730"/>
      <c r="DE128" s="730"/>
      <c r="DF128" s="731"/>
      <c r="DG128" s="790">
        <v>25577600</v>
      </c>
      <c r="DH128" s="791"/>
      <c r="DI128" s="791"/>
      <c r="DJ128" s="791"/>
      <c r="DK128" s="791"/>
      <c r="DL128" s="791">
        <v>23831768</v>
      </c>
      <c r="DM128" s="791"/>
      <c r="DN128" s="791"/>
      <c r="DO128" s="791"/>
      <c r="DP128" s="791"/>
      <c r="DQ128" s="791">
        <v>22085313</v>
      </c>
      <c r="DR128" s="791"/>
      <c r="DS128" s="791"/>
      <c r="DT128" s="791"/>
      <c r="DU128" s="791"/>
      <c r="DV128" s="792">
        <v>2.9</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507</v>
      </c>
      <c r="X129" s="777"/>
      <c r="Y129" s="777"/>
      <c r="Z129" s="778"/>
      <c r="AA129" s="779">
        <v>864930635</v>
      </c>
      <c r="AB129" s="780"/>
      <c r="AC129" s="780"/>
      <c r="AD129" s="780"/>
      <c r="AE129" s="781"/>
      <c r="AF129" s="782">
        <v>899578624</v>
      </c>
      <c r="AG129" s="780"/>
      <c r="AH129" s="780"/>
      <c r="AI129" s="780"/>
      <c r="AJ129" s="781"/>
      <c r="AK129" s="782">
        <v>872042473</v>
      </c>
      <c r="AL129" s="780"/>
      <c r="AM129" s="780"/>
      <c r="AN129" s="780"/>
      <c r="AO129" s="781"/>
      <c r="AP129" s="783"/>
      <c r="AQ129" s="784"/>
      <c r="AR129" s="784"/>
      <c r="AS129" s="784"/>
      <c r="AT129" s="785"/>
      <c r="AU129" s="233"/>
      <c r="AV129" s="233"/>
      <c r="AW129" s="233"/>
      <c r="AX129" s="751" t="s">
        <v>508</v>
      </c>
      <c r="AY129" s="752"/>
      <c r="AZ129" s="752"/>
      <c r="BA129" s="752"/>
      <c r="BB129" s="752"/>
      <c r="BC129" s="752"/>
      <c r="BD129" s="752"/>
      <c r="BE129" s="753"/>
      <c r="BF129" s="770" t="s">
        <v>399</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510</v>
      </c>
      <c r="X130" s="777"/>
      <c r="Y130" s="777"/>
      <c r="Z130" s="778"/>
      <c r="AA130" s="779">
        <v>101010301</v>
      </c>
      <c r="AB130" s="780"/>
      <c r="AC130" s="780"/>
      <c r="AD130" s="780"/>
      <c r="AE130" s="781"/>
      <c r="AF130" s="782">
        <v>99571902</v>
      </c>
      <c r="AG130" s="780"/>
      <c r="AH130" s="780"/>
      <c r="AI130" s="780"/>
      <c r="AJ130" s="781"/>
      <c r="AK130" s="782">
        <v>97630004</v>
      </c>
      <c r="AL130" s="780"/>
      <c r="AM130" s="780"/>
      <c r="AN130" s="780"/>
      <c r="AO130" s="781"/>
      <c r="AP130" s="783"/>
      <c r="AQ130" s="784"/>
      <c r="AR130" s="784"/>
      <c r="AS130" s="784"/>
      <c r="AT130" s="785"/>
      <c r="AU130" s="233"/>
      <c r="AV130" s="233"/>
      <c r="AW130" s="233"/>
      <c r="AX130" s="751" t="s">
        <v>511</v>
      </c>
      <c r="AY130" s="752"/>
      <c r="AZ130" s="752"/>
      <c r="BA130" s="752"/>
      <c r="BB130" s="752"/>
      <c r="BC130" s="752"/>
      <c r="BD130" s="752"/>
      <c r="BE130" s="753"/>
      <c r="BF130" s="754">
        <v>1.3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512</v>
      </c>
      <c r="X131" s="761"/>
      <c r="Y131" s="761"/>
      <c r="Z131" s="762"/>
      <c r="AA131" s="763">
        <v>763920334</v>
      </c>
      <c r="AB131" s="764"/>
      <c r="AC131" s="764"/>
      <c r="AD131" s="764"/>
      <c r="AE131" s="765"/>
      <c r="AF131" s="766">
        <v>800006722</v>
      </c>
      <c r="AG131" s="764"/>
      <c r="AH131" s="764"/>
      <c r="AI131" s="764"/>
      <c r="AJ131" s="765"/>
      <c r="AK131" s="766">
        <v>774412469</v>
      </c>
      <c r="AL131" s="764"/>
      <c r="AM131" s="764"/>
      <c r="AN131" s="764"/>
      <c r="AO131" s="765"/>
      <c r="AP131" s="767"/>
      <c r="AQ131" s="768"/>
      <c r="AR131" s="768"/>
      <c r="AS131" s="768"/>
      <c r="AT131" s="769"/>
      <c r="AU131" s="233"/>
      <c r="AV131" s="233"/>
      <c r="AW131" s="233"/>
      <c r="AX131" s="729" t="s">
        <v>513</v>
      </c>
      <c r="AY131" s="730"/>
      <c r="AZ131" s="730"/>
      <c r="BA131" s="730"/>
      <c r="BB131" s="730"/>
      <c r="BC131" s="730"/>
      <c r="BD131" s="730"/>
      <c r="BE131" s="731"/>
      <c r="BF131" s="732" t="s">
        <v>399</v>
      </c>
      <c r="BG131" s="733"/>
      <c r="BH131" s="733"/>
      <c r="BI131" s="733"/>
      <c r="BJ131" s="733"/>
      <c r="BK131" s="733"/>
      <c r="BL131" s="734"/>
      <c r="BM131" s="732">
        <v>400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515</v>
      </c>
      <c r="W132" s="742"/>
      <c r="X132" s="742"/>
      <c r="Y132" s="742"/>
      <c r="Z132" s="743"/>
      <c r="AA132" s="744">
        <v>1.8001089100000001</v>
      </c>
      <c r="AB132" s="745"/>
      <c r="AC132" s="745"/>
      <c r="AD132" s="745"/>
      <c r="AE132" s="746"/>
      <c r="AF132" s="747">
        <v>1.357160846</v>
      </c>
      <c r="AG132" s="745"/>
      <c r="AH132" s="745"/>
      <c r="AI132" s="745"/>
      <c r="AJ132" s="746"/>
      <c r="AK132" s="747">
        <v>0.74842854800000003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516</v>
      </c>
      <c r="W133" s="721"/>
      <c r="X133" s="721"/>
      <c r="Y133" s="721"/>
      <c r="Z133" s="722"/>
      <c r="AA133" s="723">
        <v>2.7</v>
      </c>
      <c r="AB133" s="724"/>
      <c r="AC133" s="724"/>
      <c r="AD133" s="724"/>
      <c r="AE133" s="725"/>
      <c r="AF133" s="723">
        <v>1.8</v>
      </c>
      <c r="AG133" s="724"/>
      <c r="AH133" s="724"/>
      <c r="AI133" s="724"/>
      <c r="AJ133" s="725"/>
      <c r="AK133" s="723">
        <v>1.3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bRYxcQ6o9vLmQ+ydpt4lIyVxLBLInLl7CcjARLlO3dH2t1aywHCV3QxcMnk/X6h+4uEftaW5UnO+BEOEppmSw==" saltValue="Gp3fcB6QnCXt2zcmaFzoN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031BC-61AB-4C78-B1DE-300E0AA58DC6}">
  <sheetPr>
    <pageSetUpPr fitToPage="1"/>
  </sheetPr>
  <dimension ref="A1:DQ105"/>
  <sheetViews>
    <sheetView showGridLines="0" view="pageBreakPreview" topLeftCell="K13" zoomScale="85" zoomScaleNormal="85" zoomScaleSheetLayoutView="8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517</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Ek5zxDtVBf5W1JzVOMtAbxqFz2K0QDQhusemF4u1QNJJ03zwFB20s0YvHGkAXEG6APSH4etRRPAGLZWdMhdeQQ==" saltValue="dT+aYCKTLhCI0Bloeqbn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S1"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2009XkoY73BLo3UttCVpIeCWTr28KjUUorADolY5eEiLut1NtwIaqQx7I6+4xyd7v6U0GEFJTefo1tUZ1KrxFw==" saltValue="IO7MJ/bjLMyb6VnWnnMut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5"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520</v>
      </c>
      <c r="AP7" s="272"/>
      <c r="AQ7" s="273" t="s">
        <v>521</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522</v>
      </c>
      <c r="AQ8" s="279" t="s">
        <v>523</v>
      </c>
      <c r="AR8" s="280" t="s">
        <v>524</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525</v>
      </c>
      <c r="AL9" s="1131"/>
      <c r="AM9" s="1131"/>
      <c r="AN9" s="1132"/>
      <c r="AO9" s="281">
        <v>305257702</v>
      </c>
      <c r="AP9" s="281">
        <v>111343</v>
      </c>
      <c r="AQ9" s="282">
        <v>106216</v>
      </c>
      <c r="AR9" s="283">
        <v>4.8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526</v>
      </c>
      <c r="AL10" s="1131"/>
      <c r="AM10" s="1131"/>
      <c r="AN10" s="1132"/>
      <c r="AO10" s="284">
        <v>1577356</v>
      </c>
      <c r="AP10" s="284">
        <v>575</v>
      </c>
      <c r="AQ10" s="285">
        <v>93</v>
      </c>
      <c r="AR10" s="286">
        <v>518.29999999999995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527</v>
      </c>
      <c r="AL11" s="1131"/>
      <c r="AM11" s="1131"/>
      <c r="AN11" s="1132"/>
      <c r="AO11" s="284">
        <v>623289</v>
      </c>
      <c r="AP11" s="284">
        <v>227</v>
      </c>
      <c r="AQ11" s="285">
        <v>1081</v>
      </c>
      <c r="AR11" s="286">
        <v>-79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528</v>
      </c>
      <c r="AL12" s="1131"/>
      <c r="AM12" s="1131"/>
      <c r="AN12" s="1132"/>
      <c r="AO12" s="284" t="s">
        <v>529</v>
      </c>
      <c r="AP12" s="284" t="s">
        <v>529</v>
      </c>
      <c r="AQ12" s="285">
        <v>5</v>
      </c>
      <c r="AR12" s="286" t="s">
        <v>529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530</v>
      </c>
      <c r="AL13" s="1131"/>
      <c r="AM13" s="1131"/>
      <c r="AN13" s="1132"/>
      <c r="AO13" s="284">
        <v>5535646</v>
      </c>
      <c r="AP13" s="284">
        <v>2019</v>
      </c>
      <c r="AQ13" s="285">
        <v>1912</v>
      </c>
      <c r="AR13" s="286">
        <v>5.6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531</v>
      </c>
      <c r="AL14" s="1131"/>
      <c r="AM14" s="1131"/>
      <c r="AN14" s="1132"/>
      <c r="AO14" s="284">
        <v>3984046</v>
      </c>
      <c r="AP14" s="284">
        <v>1453</v>
      </c>
      <c r="AQ14" s="285">
        <v>1291</v>
      </c>
      <c r="AR14" s="286">
        <v>12.5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532</v>
      </c>
      <c r="AL15" s="1134"/>
      <c r="AM15" s="1134"/>
      <c r="AN15" s="1135"/>
      <c r="AO15" s="284">
        <v>-19579862</v>
      </c>
      <c r="AP15" s="284">
        <v>-7142</v>
      </c>
      <c r="AQ15" s="285">
        <v>-7284</v>
      </c>
      <c r="AR15" s="286">
        <v>-1.9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297398177</v>
      </c>
      <c r="AP16" s="284">
        <v>108477</v>
      </c>
      <c r="AQ16" s="285">
        <v>103314</v>
      </c>
      <c r="AR16" s="286">
        <v>5</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537</v>
      </c>
      <c r="AL21" s="1137"/>
      <c r="AM21" s="1137"/>
      <c r="AN21" s="1138"/>
      <c r="AO21" s="297">
        <v>12.14</v>
      </c>
      <c r="AP21" s="298">
        <v>11.33</v>
      </c>
      <c r="AQ21" s="299">
        <v>0.81</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538</v>
      </c>
      <c r="AL22" s="1137"/>
      <c r="AM22" s="1137"/>
      <c r="AN22" s="1138"/>
      <c r="AO22" s="302">
        <v>97.1</v>
      </c>
      <c r="AP22" s="303">
        <v>99.7</v>
      </c>
      <c r="AQ22" s="304">
        <v>-2.6</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520</v>
      </c>
      <c r="AP30" s="272"/>
      <c r="AQ30" s="273" t="s">
        <v>521</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522</v>
      </c>
      <c r="AQ31" s="279" t="s">
        <v>523</v>
      </c>
      <c r="AR31" s="280" t="s">
        <v>524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542</v>
      </c>
      <c r="AL32" s="1121"/>
      <c r="AM32" s="1121"/>
      <c r="AN32" s="1122"/>
      <c r="AO32" s="312">
        <v>85586318</v>
      </c>
      <c r="AP32" s="312">
        <v>31218</v>
      </c>
      <c r="AQ32" s="313">
        <v>30951</v>
      </c>
      <c r="AR32" s="314">
        <v>0.9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543</v>
      </c>
      <c r="AL33" s="1121"/>
      <c r="AM33" s="1121"/>
      <c r="AN33" s="1122"/>
      <c r="AO33" s="312" t="s">
        <v>529</v>
      </c>
      <c r="AP33" s="312" t="s">
        <v>529</v>
      </c>
      <c r="AQ33" s="313">
        <v>1792</v>
      </c>
      <c r="AR33" s="314" t="s">
        <v>529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544</v>
      </c>
      <c r="AL34" s="1121"/>
      <c r="AM34" s="1121"/>
      <c r="AN34" s="1122"/>
      <c r="AO34" s="312">
        <v>68475675</v>
      </c>
      <c r="AP34" s="312">
        <v>24977</v>
      </c>
      <c r="AQ34" s="313">
        <v>21367</v>
      </c>
      <c r="AR34" s="314">
        <v>16.899999999999999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545</v>
      </c>
      <c r="AL35" s="1121"/>
      <c r="AM35" s="1121"/>
      <c r="AN35" s="1122"/>
      <c r="AO35" s="312">
        <v>18811247</v>
      </c>
      <c r="AP35" s="312">
        <v>6861</v>
      </c>
      <c r="AQ35" s="313">
        <v>9606</v>
      </c>
      <c r="AR35" s="314">
        <v>-28.6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546</v>
      </c>
      <c r="AL36" s="1121"/>
      <c r="AM36" s="1121"/>
      <c r="AN36" s="1122"/>
      <c r="AO36" s="312">
        <v>359005</v>
      </c>
      <c r="AP36" s="312">
        <v>131</v>
      </c>
      <c r="AQ36" s="313">
        <v>129</v>
      </c>
      <c r="AR36" s="314">
        <v>1.6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547</v>
      </c>
      <c r="AL37" s="1121"/>
      <c r="AM37" s="1121"/>
      <c r="AN37" s="1122"/>
      <c r="AO37" s="312">
        <v>11285787</v>
      </c>
      <c r="AP37" s="312">
        <v>4117</v>
      </c>
      <c r="AQ37" s="313">
        <v>1458</v>
      </c>
      <c r="AR37" s="314">
        <v>182.4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548</v>
      </c>
      <c r="AL38" s="1124"/>
      <c r="AM38" s="1124"/>
      <c r="AN38" s="1125"/>
      <c r="AO38" s="315" t="s">
        <v>529</v>
      </c>
      <c r="AP38" s="315" t="s">
        <v>529</v>
      </c>
      <c r="AQ38" s="316">
        <v>0</v>
      </c>
      <c r="AR38" s="304" t="s">
        <v>529</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549</v>
      </c>
      <c r="AL39" s="1124"/>
      <c r="AM39" s="1124"/>
      <c r="AN39" s="1125"/>
      <c r="AO39" s="312">
        <v>-81092104</v>
      </c>
      <c r="AP39" s="312">
        <v>-29579</v>
      </c>
      <c r="AQ39" s="313">
        <v>-17360</v>
      </c>
      <c r="AR39" s="314">
        <v>70.400000000000006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550</v>
      </c>
      <c r="AL40" s="1121"/>
      <c r="AM40" s="1121"/>
      <c r="AN40" s="1122"/>
      <c r="AO40" s="312">
        <v>-97630004</v>
      </c>
      <c r="AP40" s="312">
        <v>-35611</v>
      </c>
      <c r="AQ40" s="313">
        <v>-31639</v>
      </c>
      <c r="AR40" s="314">
        <v>12.6</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5795924</v>
      </c>
      <c r="AP41" s="312">
        <v>2114</v>
      </c>
      <c r="AQ41" s="313">
        <v>16304</v>
      </c>
      <c r="AR41" s="314">
        <v>-87</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520</v>
      </c>
      <c r="AN49" s="1115" t="s">
        <v>554</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555</v>
      </c>
      <c r="AO50" s="329" t="s">
        <v>556</v>
      </c>
      <c r="AP50" s="330" t="s">
        <v>557</v>
      </c>
      <c r="AQ50" s="331" t="s">
        <v>558</v>
      </c>
      <c r="AR50" s="332" t="s">
        <v>559</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121547422</v>
      </c>
      <c r="AN51" s="334">
        <v>44777</v>
      </c>
      <c r="AO51" s="335">
        <v>4.5</v>
      </c>
      <c r="AP51" s="336">
        <v>54945</v>
      </c>
      <c r="AQ51" s="337">
        <v>3.9</v>
      </c>
      <c r="AR51" s="338">
        <v>0.6</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51672771</v>
      </c>
      <c r="AN52" s="342">
        <v>19036</v>
      </c>
      <c r="AO52" s="343">
        <v>23.5</v>
      </c>
      <c r="AP52" s="344">
        <v>29293</v>
      </c>
      <c r="AQ52" s="345">
        <v>8.4</v>
      </c>
      <c r="AR52" s="346">
        <v>15.1</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156343461</v>
      </c>
      <c r="AN53" s="334">
        <v>57260</v>
      </c>
      <c r="AO53" s="335">
        <v>27.9</v>
      </c>
      <c r="AP53" s="336">
        <v>57132</v>
      </c>
      <c r="AQ53" s="337">
        <v>4</v>
      </c>
      <c r="AR53" s="338">
        <v>23.9</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65289022</v>
      </c>
      <c r="AN54" s="342">
        <v>23912</v>
      </c>
      <c r="AO54" s="343">
        <v>25.6</v>
      </c>
      <c r="AP54" s="344">
        <v>30126</v>
      </c>
      <c r="AQ54" s="345">
        <v>2.8</v>
      </c>
      <c r="AR54" s="346">
        <v>22.8</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177486388</v>
      </c>
      <c r="AN55" s="334">
        <v>64777</v>
      </c>
      <c r="AO55" s="335">
        <v>13.1</v>
      </c>
      <c r="AP55" s="336">
        <v>58766</v>
      </c>
      <c r="AQ55" s="337">
        <v>2.9</v>
      </c>
      <c r="AR55" s="338">
        <v>10.199999999999999</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75309158</v>
      </c>
      <c r="AN56" s="342">
        <v>27485</v>
      </c>
      <c r="AO56" s="343">
        <v>14.9</v>
      </c>
      <c r="AP56" s="344">
        <v>29363</v>
      </c>
      <c r="AQ56" s="345">
        <v>-2.5</v>
      </c>
      <c r="AR56" s="346">
        <v>17.399999999999999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213337472</v>
      </c>
      <c r="AN57" s="334">
        <v>78083</v>
      </c>
      <c r="AO57" s="335">
        <v>20.5</v>
      </c>
      <c r="AP57" s="336">
        <v>62482</v>
      </c>
      <c r="AQ57" s="337">
        <v>6.3</v>
      </c>
      <c r="AR57" s="338">
        <v>14.2</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92886795</v>
      </c>
      <c r="AN58" s="342">
        <v>33997</v>
      </c>
      <c r="AO58" s="343">
        <v>23.7</v>
      </c>
      <c r="AP58" s="344">
        <v>34626</v>
      </c>
      <c r="AQ58" s="345">
        <v>17.899999999999999</v>
      </c>
      <c r="AR58" s="346">
        <v>5.8</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213480560</v>
      </c>
      <c r="AN59" s="334">
        <v>77868</v>
      </c>
      <c r="AO59" s="335">
        <v>-0.3</v>
      </c>
      <c r="AP59" s="336">
        <v>59288</v>
      </c>
      <c r="AQ59" s="337">
        <v>-5.0999999999999996</v>
      </c>
      <c r="AR59" s="338">
        <v>4.8</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96435005</v>
      </c>
      <c r="AN60" s="342">
        <v>35175</v>
      </c>
      <c r="AO60" s="343">
        <v>3.5</v>
      </c>
      <c r="AP60" s="344">
        <v>32670</v>
      </c>
      <c r="AQ60" s="345">
        <v>-5.6</v>
      </c>
      <c r="AR60" s="346">
        <v>9.1</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176439061</v>
      </c>
      <c r="AN61" s="349">
        <v>64553</v>
      </c>
      <c r="AO61" s="350">
        <v>13.1</v>
      </c>
      <c r="AP61" s="351">
        <v>58523</v>
      </c>
      <c r="AQ61" s="352">
        <v>2.4</v>
      </c>
      <c r="AR61" s="338">
        <v>10.7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76318550</v>
      </c>
      <c r="AN62" s="342">
        <v>27921</v>
      </c>
      <c r="AO62" s="343">
        <v>18.2</v>
      </c>
      <c r="AP62" s="344">
        <v>31216</v>
      </c>
      <c r="AQ62" s="345">
        <v>4.2</v>
      </c>
      <c r="AR62" s="346">
        <v>14</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jmOhxlWsHSne72QteCRUjZmw8BTKwDWj1f/21RrT0D69BF1uhgagl3xnOEu/LJG2AA7y3IP7UmOq7z2C3N1BCQ==" saltValue="tcm0m4EnI3m8+1OLpjr3A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2" zoomScale="85" zoomScaleNormal="85"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568</v>
      </c>
    </row>
    <row r="121" spans="125:125" ht="13.5" hidden="1" customHeight="1" x14ac:dyDescent="0.2">
      <c r="DU121" s="259"/>
    </row>
  </sheetData>
  <sheetProtection algorithmName="SHA-512" hashValue="pWNQl6S2ZM/xSEkohAudTKS76Ve7qJtvNeCJb+e/7otKdpTaxL+1eTpJkKPc8f3ukBzUlzNHRm1W686R+pBsJQ==" saltValue="0irPOb0duVE9TJCc94Nhr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9" zoomScale="85" zoomScaleNormal="85"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569</v>
      </c>
    </row>
  </sheetData>
  <sheetProtection algorithmName="SHA-512" hashValue="MuNFUWstw+r9pGS2hYRV3oS0KYwzQooZMqr9JW1HZsvsBuKRHnCWk8slipIkMd00ZZQNrcKvnVsyq0+ApsXVMg==" saltValue="8jPTF3gKb1YvYs8TgQZWb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J41" zoomScaleSheetLayoutView="100" workbookViewId="0">
      <selection activeCell="P48" sqref="P48"/>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570</v>
      </c>
      <c r="G46" s="8" t="s">
        <v>571</v>
      </c>
      <c r="H46" s="8" t="s">
        <v>572</v>
      </c>
      <c r="I46" s="8" t="s">
        <v>573</v>
      </c>
      <c r="J46" s="9" t="s">
        <v>574</v>
      </c>
    </row>
    <row r="47" spans="2:10" ht="57.75" customHeight="1" x14ac:dyDescent="0.2">
      <c r="B47" s="10"/>
      <c r="C47" s="1139" t="s">
        <v>3</v>
      </c>
      <c r="D47" s="1139"/>
      <c r="E47" s="1140"/>
      <c r="F47" s="11">
        <v>18.829999999999998</v>
      </c>
      <c r="G47" s="12">
        <v>18.97</v>
      </c>
      <c r="H47" s="12">
        <v>19.239999999999998</v>
      </c>
      <c r="I47" s="12">
        <v>23.65</v>
      </c>
      <c r="J47" s="13">
        <v>28.12</v>
      </c>
    </row>
    <row r="48" spans="2:10" ht="57.75" customHeight="1" x14ac:dyDescent="0.2">
      <c r="B48" s="14"/>
      <c r="C48" s="1141" t="s">
        <v>4</v>
      </c>
      <c r="D48" s="1141"/>
      <c r="E48" s="1142"/>
      <c r="F48" s="15">
        <v>0.05</v>
      </c>
      <c r="G48" s="16">
        <v>0.31</v>
      </c>
      <c r="H48" s="16">
        <v>1.51</v>
      </c>
      <c r="I48" s="16">
        <v>3.42</v>
      </c>
      <c r="J48" s="17">
        <v>2.96</v>
      </c>
    </row>
    <row r="49" spans="2:10" ht="57.75" customHeight="1" thickBot="1" x14ac:dyDescent="0.25">
      <c r="B49" s="18"/>
      <c r="C49" s="1143" t="s">
        <v>5</v>
      </c>
      <c r="D49" s="1143"/>
      <c r="E49" s="1144"/>
      <c r="F49" s="19" t="s">
        <v>575</v>
      </c>
      <c r="G49" s="20">
        <v>0.4</v>
      </c>
      <c r="H49" s="20">
        <v>1.75</v>
      </c>
      <c r="I49" s="20">
        <v>7.13</v>
      </c>
      <c r="J49" s="21">
        <v>3.11</v>
      </c>
    </row>
    <row r="50" spans="2:10" ht="13" x14ac:dyDescent="0.2"/>
  </sheetData>
  <sheetProtection algorithmName="SHA-512" hashValue="cG3229qoAfpH2kQLC5ApjrxVgoFssaNPzwQtw58gro/83kTsuZw7nVh1nOyzVn3ZrnRMHReIMjjvGFPnLodstg==" saltValue="7tVMGwPuxvYCGG6hbP4H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2024-03-27T02:32:40Z</dcterms:created>
  <dcterms:modified xsi:type="dcterms:W3CDTF">2024-03-27T02:33:46Z</dcterms:modified>
  <cp:category/>
</cp:coreProperties>
</file>