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2.mic5.soumu.go.jp\org1107\財務調査課(11070006)\04_調査統計係\【検討中】フォルダ\◆地方財政状況調査関係資料\05_財政状況資料集\R04決算_財政状況資料集\06 確認作業\政令市提出\62_神戸市\"/>
    </mc:Choice>
  </mc:AlternateContent>
  <xr:revisionPtr revIDLastSave="0" documentId="8_{B9DF2F39-45A7-448B-A821-0A76389B85F3}" xr6:coauthVersionLast="36" xr6:coauthVersionMax="36" xr10:uidLastSave="{00000000-0000-0000-0000-000000000000}"/>
  <bookViews>
    <workbookView xWindow="0" yWindow="0" windowWidth="23040" windowHeight="9036" tabRatio="78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U38" i="10"/>
  <c r="C38" i="10"/>
  <c r="BW37" i="10"/>
  <c r="BW36" i="10"/>
  <c r="BW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U37" i="10" s="1"/>
  <c r="AM34" i="10" l="1"/>
  <c r="AM35" i="10" s="1"/>
  <c r="AM36" i="10" s="1"/>
  <c r="AM37" i="10" s="1"/>
  <c r="AM38" i="10" s="1"/>
  <c r="AM39" i="10" s="1"/>
  <c r="AM40" i="10" s="1"/>
  <c r="BE34" i="10" l="1"/>
  <c r="BE35" i="10" l="1"/>
  <c r="BE36" i="10" s="1"/>
  <c r="BE37" i="10" s="1"/>
  <c r="BW34" i="10"/>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<sst xmlns="http://schemas.openxmlformats.org/spreadsheetml/2006/main" count="1158" uniqueCount="636">
  <si>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</si>
  <si>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</si>
  <si>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</si>
  <si>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</si>
  <si>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</si>
  <si>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</si>
  <si>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</si>
  <si>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</si>
  <si>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</si>
  <si>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</si>
  <si>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</si>
  <si>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</si>
  <si>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</si>
  <si>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</si>
  <si>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</si>
  <si>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</si>
  <si>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</si>
  <si>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</si>
  <si>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</si>
  <si>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</si>
  <si>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</si>
  <si>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</si>
  <si>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</si>
  <si>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</si>
  <si>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</si>
  <si>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</si>
  <si>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</si>
  <si>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</si>
  <si>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</si>
  <si>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</si>
  <si>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</si>
  <si>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</si>
  <si>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</si>
  <si>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</si>
  <si>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</si>
  <si>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</si>
  <si>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</si>
  <si>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</si>
  <si>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</si>
  <si>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</si>
  <si>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</si>
  <si>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</si>
  <si>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</si>
  <si>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</si>
  <si>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</si>
  <si>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</si>
  <si>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</si>
  <si>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</si>
  <si>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</si>
  <si>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</si>
  <si>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</si>
  <si>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</si>
  <si>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</si>
  <si>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</si>
  <si>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</si>
  <si>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</si>
  <si>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</si>
  <si>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</si>
  <si>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</si>
  <si>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</si>
  <si>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</si>
  <si>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</si>
  <si>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</si>
  <si>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</si>
  <si>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</si>
  <si>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</si>
  <si>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</si>
  <si>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</si>
  <si>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</si>
  <si>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</si>
  <si>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</si>
  <si>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</si>
  <si>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</si>
  <si>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</si>
  <si>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</si>
  <si>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</si>
  <si>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</si>
  <si>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</si>
  <si>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</si>
  <si>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</si>
  <si>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</si>
  <si>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</si>
  <si>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</si>
  <si>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</si>
  <si>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</si>
  <si>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</si>
  <si>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</si>
  <si>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</si>
  <si>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</si>
  <si>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</si>
  <si>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</si>
  <si>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</si>
  <si>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</si>
  <si>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</si>
  <si>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</si>
  <si>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</si>
  <si>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</si>
  <si>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</si>
  <si>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</si>
  <si>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</si>
  <si>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</si>
  <si>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</si>
  <si>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</si>
  <si>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</si>
  <si>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</si>
  <si>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</si>
  <si>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</si>
  <si>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</si>
  <si>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</si>
  <si>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</si>
  <si>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</si>
  <si>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</si>
  <si>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</si>
  <si>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</si>
  <si>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</si>
  <si>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</si>
  <si>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</si>
  <si>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</si>
  <si>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</si>
  <si>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</si>
  <si>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</si>
  <si>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</si>
  <si>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</si>
  <si>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</si>
  <si>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</si>
  <si>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</si>
  <si>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</si>
  <si>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</si>
  <si>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</si>
  <si>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</si>
  <si>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</si>
  <si>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</si>
  <si>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</si>
  <si>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</si>
  <si>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</si>
  <si>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</si>
  <si>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</si>
  <si>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</si>
  <si>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</si>
  <si>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</si>
  <si>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</si>
  <si>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</si>
  <si>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</si>
  <si>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</si>
  <si>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</si>
  <si>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</si>
  <si>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</si>
  <si>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</si>
  <si>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</si>
  <si>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</si>
  <si>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</si>
  <si>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</si>
  <si>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</si>
  <si>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</si>
  <si>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</si>
  <si>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</si>
  <si>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自動車事業会計</t>
    <phoneticPr fontId="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</si>
  <si>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</si>
  <si>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</si>
  <si>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</si>
  <si>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</si>
  <si>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</si>
  <si>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</si>
  <si>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</si>
  <si>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</si>
  <si>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</si>
  <si>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</si>
  <si>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</si>
  <si>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</si>
  <si>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</si>
  <si>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</si>
  <si>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</si>
  <si>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</si>
  <si>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</si>
  <si>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</si>
  <si>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</si>
  <si>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</si>
  <si>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</si>
  <si>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</si>
  <si>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</si>
  <si>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</si>
  <si>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</si>
  <si>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</si>
  <si>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</si>
  <si>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</si>
  <si>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</si>
  <si>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</si>
  <si>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</si>
  <si>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</si>
  <si>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</si>
  <si>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</si>
  <si>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</si>
  <si>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</si>
  <si>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</si>
  <si>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</si>
  <si>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</si>
  <si>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</si>
  <si>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</si>
  <si>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</si>
  <si>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</si>
  <si>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</si>
  <si>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</si>
  <si>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</si>
  <si>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</si>
  <si>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</si>
  <si>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</si>
  <si>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</si>
  <si>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</si>
  <si>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</si>
  <si>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</si>
  <si>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</si>
  <si>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</si>
  <si>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</si>
  <si>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</si>
  <si>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</si>
  <si>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</si>
  <si>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</si>
  <si>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兵庫県神戸市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</si>
  <si>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</si>
  <si>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</si>
  <si>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</si>
  <si>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</si>
  <si>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</si>
  <si>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</si>
  <si>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</si>
  <si>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</si>
  <si>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</si>
  <si>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</si>
  <si>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</si>
  <si>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</si>
  <si>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</si>
  <si>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</si>
  <si>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</si>
  <si>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</si>
  <si>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</si>
  <si>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</si>
  <si>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</si>
  <si>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</si>
  <si>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</si>
  <si>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</si>
  <si>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</si>
  <si>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</si>
  <si>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</si>
  <si>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</si>
  <si>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</si>
  <si>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</si>
  <si>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</si>
  <si>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</si>
  <si>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</si>
  <si>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</si>
  <si>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</si>
  <si>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</si>
  <si>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</si>
  <si>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</si>
  <si>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</si>
  <si>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</si>
  <si>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</si>
  <si>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</si>
  <si>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</si>
  <si>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</si>
  <si>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</si>
  <si>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</si>
  <si>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</si>
  <si>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</si>
  <si>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</si>
  <si>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</si>
  <si>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</si>
  <si>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</si>
  <si>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</si>
  <si>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</si>
  <si>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</si>
  <si>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</si>
  <si>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</si>
  <si>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</si>
  <si>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</si>
  <si>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</si>
  <si>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</si>
  <si>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</si>
  <si>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</si>
  <si>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</si>
  <si>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</si>
  <si>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</si>
  <si>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</si>
  <si>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</si>
  <si>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</si>
  <si>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</si>
  <si>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</si>
  <si>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</si>
  <si>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</si>
  <si>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</si>
  <si>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</si>
  <si>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</si>
  <si>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</si>
  <si>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</si>
  <si>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</si>
  <si>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</si>
  <si>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</si>
  <si>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</si>
  <si>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</si>
  <si>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</si>
  <si>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</si>
  <si>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</si>
  <si>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</si>
  <si>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</si>
  <si>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</si>
  <si>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</si>
  <si>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</si>
  <si>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</si>
  <si>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</si>
  <si>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</si>
  <si>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</si>
  <si>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</si>
  <si>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</si>
  <si>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</si>
  <si>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</si>
  <si>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</si>
  <si>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</si>
  <si>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</si>
  <si>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</si>
  <si>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</si>
  <si>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</si>
  <si>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</si>
  <si>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</si>
  <si>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</si>
  <si>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</si>
  <si>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</si>
  <si>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</si>
  <si>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</si>
  <si>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</si>
  <si>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</si>
  <si>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</si>
  <si>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</si>
  <si>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</si>
  <si>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</si>
  <si>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</si>
  <si>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</si>
  <si>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</si>
  <si>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</si>
  <si>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</si>
  <si>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</si>
  <si>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</si>
  <si>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</si>
  <si>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</si>
  <si>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</si>
  <si>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</si>
  <si>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</si>
  <si>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</si>
  <si>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</si>
  <si>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</si>
  <si>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</si>
  <si>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</si>
  <si>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</si>
  <si>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</si>
  <si>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</si>
  <si>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</si>
  <si>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</si>
  <si>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</si>
  <si>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</si>
  <si>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</si>
  <si>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</si>
  <si>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</si>
  <si>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</si>
  <si>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</si>
  <si>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</si>
  <si>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</si>
  <si>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</si>
  <si>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</si>
  <si>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</si>
  <si>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</si>
  <si>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</si>
  <si>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</si>
  <si>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兵庫県神戸市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</si>
  <si>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</si>
  <si>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</si>
  <si>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</si>
  <si>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</si>
  <si>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</si>
  <si>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</si>
  <si>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</si>
  <si>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</si>
  <si>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</si>
  <si>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</si>
  <si>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</si>
  <si>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</si>
  <si>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</si>
  <si>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</si>
  <si>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</si>
  <si>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</si>
  <si>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</si>
  <si>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</si>
  <si>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</si>
  <si>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</si>
  <si>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</si>
  <si>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市営住宅事業費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</si>
  <si>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</si>
  <si>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</si>
  <si>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</si>
  <si>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</si>
  <si>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</si>
  <si>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</si>
  <si>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</si>
  <si>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</si>
  <si>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</si>
  <si>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</si>
  <si>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</si>
  <si>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</si>
  <si>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</si>
  <si>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</si>
  <si>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</si>
  <si>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</si>
  <si>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駐車場事業費</t>
    <phoneticPr fontId="5"/>
  </si>
  <si>
    <t>後期高齢者医療事業費</t>
    <phoneticPr fontId="5"/>
  </si>
  <si>
    <t>下水道事業会計</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</si>
  <si>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</si>
  <si>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</si>
  <si>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</si>
  <si>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</si>
  <si>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</si>
  <si>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</si>
  <si>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</si>
  <si>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</si>
  <si>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</si>
  <si>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</si>
  <si>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</si>
  <si>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</si>
  <si>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</si>
  <si>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</si>
  <si>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</si>
  <si>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</si>
  <si>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</si>
  <si>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</si>
  <si>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</si>
  <si>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</si>
  <si>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</si>
  <si>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</si>
  <si>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</si>
  <si>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</si>
  <si>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</si>
  <si>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</si>
  <si>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</si>
  <si>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</si>
  <si>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</si>
  <si>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</si>
  <si>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</si>
  <si>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</si>
  <si>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</si>
  <si>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</si>
  <si>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</si>
  <si>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</si>
  <si>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</si>
  <si>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</si>
  <si>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</si>
  <si>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</si>
  <si>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</si>
  <si>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</si>
  <si>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</si>
  <si>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</si>
  <si>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</si>
  <si>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</si>
  <si>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</si>
  <si>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</si>
  <si>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</si>
  <si>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</si>
  <si>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</si>
  <si>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</si>
  <si>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</si>
  <si>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</si>
  <si>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</si>
  <si>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</si>
  <si>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</si>
  <si>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</si>
  <si>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</si>
  <si>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</si>
  <si>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</si>
  <si>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</si>
  <si>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</si>
  <si>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</si>
  <si>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</si>
  <si>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</si>
  <si>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</si>
  <si>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</si>
  <si>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</si>
  <si>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</si>
  <si>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</si>
  <si>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</si>
  <si>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</si>
  <si>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</si>
  <si>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</si>
  <si>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</si>
  <si>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</si>
  <si>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</si>
  <si>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</si>
  <si>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</si>
  <si>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</si>
  <si>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</si>
  <si>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</si>
  <si>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</si>
  <si>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</si>
  <si>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</si>
  <si>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</si>
  <si>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</si>
  <si>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</si>
  <si>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</si>
  <si>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</si>
  <si>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</si>
  <si>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</si>
  <si>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</si>
  <si>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</si>
  <si>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</si>
  <si>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</si>
  <si>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</si>
  <si>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</si>
  <si>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</si>
  <si>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</si>
  <si>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</si>
  <si>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</si>
  <si>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</si>
  <si>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</si>
  <si>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</si>
  <si>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</si>
  <si>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</si>
  <si>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</si>
  <si>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</si>
  <si>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</si>
  <si>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</si>
  <si>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</si>
  <si>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</si>
  <si>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</si>
  <si>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</si>
  <si>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</si>
  <si>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</si>
  <si>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</si>
  <si>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</si>
  <si>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</si>
  <si>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</si>
  <si>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</si>
  <si>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</si>
  <si>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</si>
  <si>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</si>
  <si>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</si>
  <si>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</si>
  <si>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</si>
  <si>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</si>
  <si>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</si>
  <si>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</si>
  <si>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</si>
  <si>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</si>
  <si>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</si>
  <si>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</si>
  <si>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</si>
  <si>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</si>
  <si>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</si>
  <si>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</si>
  <si>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</si>
  <si>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</si>
  <si>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</si>
  <si>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</si>
  <si>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</si>
  <si>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</si>
  <si>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</si>
  <si>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</si>
  <si>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</si>
  <si>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</si>
  <si>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0.14</t>
  </si>
  <si>
    <t>▲ 0.47</t>
  </si>
  <si>
    <t>▲ 0.97</t>
  </si>
  <si>
    <t>自動車事業会計</t>
  </si>
  <si>
    <t>▲ 0.41</t>
  </si>
  <si>
    <t>▲ 0.39</t>
  </si>
  <si>
    <t>▲ 0.27</t>
  </si>
  <si>
    <t>▲ 0.35</t>
  </si>
  <si>
    <t>▲ 0.37</t>
  </si>
  <si>
    <t>新都市整備事業会計</t>
  </si>
  <si>
    <t>港湾事業会計</t>
  </si>
  <si>
    <t>下水道事業会計</t>
  </si>
  <si>
    <t>市街地再開発事業費</t>
  </si>
  <si>
    <t>水道事業会計</t>
  </si>
  <si>
    <t>介護保険事業費</t>
  </si>
  <si>
    <t>高速鉄道事業会計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</si>
  <si>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</si>
  <si>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</si>
  <si>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</si>
  <si>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</si>
  <si>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</si>
  <si>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</si>
  <si>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</si>
  <si>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</si>
  <si>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</si>
  <si>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法適用企業</t>
  </si>
  <si>
    <t>○</t>
  </si>
  <si>
    <t>〇</t>
  </si>
  <si>
    <t>(公財)神戸国際コミュニティセンター</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</si>
  <si>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</si>
  <si>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</si>
  <si>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</si>
  <si>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神戸市公立大学法人</t>
  </si>
  <si>
    <t>(公財)神戸いきいき勤労財団</t>
  </si>
  <si>
    <t>(公財)神戸市スポーツ協会</t>
  </si>
  <si>
    <t>(公財)神戸市民文化振興財団</t>
  </si>
  <si>
    <t>(公財)こうべ市民福祉振興協会</t>
  </si>
  <si>
    <t>(社福)神戸市社会福祉協議会</t>
  </si>
  <si>
    <t>(独)神戸市民病院機構</t>
  </si>
  <si>
    <t>公立大学法人神戸市看護大学</t>
  </si>
  <si>
    <t>(一財)神戸在宅医療・介護推進財団</t>
  </si>
  <si>
    <t>(公財)神戸市産業振興財団</t>
  </si>
  <si>
    <t>(一財)神戸観光局</t>
  </si>
  <si>
    <t>(一財)神戸農政公社</t>
  </si>
  <si>
    <t>(株)神戸商工貿易センター</t>
  </si>
  <si>
    <t>(株)有馬温泉企業</t>
  </si>
  <si>
    <t>神戸市道路公社</t>
  </si>
  <si>
    <t>(公財)神戸市公園緑化協会</t>
  </si>
  <si>
    <t>(株)こうべ未来都市機構</t>
  </si>
  <si>
    <t>神戸新交通(株)</t>
  </si>
  <si>
    <t>雲井通５丁目再開発(株)</t>
  </si>
  <si>
    <t>神戸ハーバーランド(株)</t>
  </si>
  <si>
    <t>(株)神戸サンセンタープラザ</t>
  </si>
  <si>
    <t>神戸高速鉄道(株)</t>
  </si>
  <si>
    <t>(一財)神戸住環境整備公社</t>
  </si>
  <si>
    <t>（株）神戸ウォーターフロント開発機構</t>
  </si>
  <si>
    <t>神戸航空貨物ターミナル(株)</t>
  </si>
  <si>
    <t>(株)神戸フェリーセンター</t>
  </si>
  <si>
    <t>阪神国際港湾(株)</t>
  </si>
  <si>
    <t>(一財)神戸市水道サービス公社</t>
  </si>
  <si>
    <t>神戸交通振興(株)</t>
  </si>
  <si>
    <t>(一財)神戸市学校給食会</t>
  </si>
  <si>
    <t>R3.4.1名称変更</t>
    <rPh sb="6" eb="8">
      <t>メイショウ</t>
    </rPh>
    <rPh sb="8" eb="10">
      <t>ヘンコウ</t>
    </rPh>
    <phoneticPr fontId="2"/>
  </si>
  <si>
    <t>R5.4.1名称変更</t>
    <rPh sb="6" eb="8">
      <t>メイショウ</t>
    </rPh>
    <rPh sb="8" eb="10">
      <t>ヘンコウ</t>
    </rPh>
    <phoneticPr fontId="2"/>
  </si>
  <si>
    <t>R4.4.1名称変更</t>
  </si>
  <si>
    <t>R3.5.31設立</t>
  </si>
  <si>
    <t>R4.4.30解散</t>
  </si>
  <si>
    <t>関西広域連合</t>
    <rPh sb="0" eb="6">
      <t>カンサイコウイキレンゴウ</t>
    </rPh>
    <phoneticPr fontId="2"/>
  </si>
  <si>
    <t>市営住宅敷金等積立基金</t>
    <rPh sb="0" eb="9">
      <t>シエイジュウタクシキキントウツミタテ</t>
    </rPh>
    <rPh sb="9" eb="11">
      <t>キキン</t>
    </rPh>
    <phoneticPr fontId="2"/>
  </si>
  <si>
    <t>まちづくり等基金</t>
    <rPh sb="5" eb="6">
      <t>トウ</t>
    </rPh>
    <rPh sb="6" eb="8">
      <t>キキン</t>
    </rPh>
    <phoneticPr fontId="2"/>
  </si>
  <si>
    <t>市民福祉振興等基金</t>
    <rPh sb="0" eb="2">
      <t>シミン</t>
    </rPh>
    <rPh sb="2" eb="4">
      <t>フクシ</t>
    </rPh>
    <rPh sb="4" eb="7">
      <t>シンコウトウ</t>
    </rPh>
    <rPh sb="7" eb="9">
      <t>キキン</t>
    </rPh>
    <phoneticPr fontId="2"/>
  </si>
  <si>
    <t>公園緑地事業等基金</t>
    <rPh sb="0" eb="9">
      <t>コウエンリョクチジギョウトウキキン</t>
    </rPh>
    <phoneticPr fontId="2"/>
  </si>
  <si>
    <t>留学生支援等基金</t>
    <rPh sb="0" eb="8">
      <t>リュウガクセイシエントウキキン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</si>
</sst>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4904-493D-9E38-6008FE9F4F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56727</c:v>
                </c:pt>
                <c:pt idx="1">
                  <c:v>70552</c:v>
                </c:pt>
                <c:pt idx="2">
                  <c:v>78366</c:v>
                </c:pt>
                <c:pt idx="3">
                  <c:v>75099</c:v>
                </c:pt>
                <c:pt idx="4">
                  <c:v>77330</c:v>
                </c:pt>
              </c:numCache>
            </c:numRef>
          </c:val>
          <c:smooth val="0"/>
          <c:extLst>
            <c:ext xmlns:c16="http://schemas.microsoft.com/office/drawing/2014/chart" uri="{C3380CC4-5D6E-409C-BE32-E72D297353CC}">
              <c16:uniqueId val="{00000001-4904-493D-9E38-6008FE9F4F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0.46</c:v>
                </c:pt>
                <c:pt idx="1">
                  <c:v>0.3</c:v>
                </c:pt>
                <c:pt idx="2">
                  <c:v>7.0000000000000007E-2</c:v>
                </c:pt>
                <c:pt idx="3">
                  <c:v>0.22</c:v>
                </c:pt>
                <c:pt idx="4">
                  <c:v>0.25</c:v>
                </c:pt>
              </c:numCache>
            </c:numRef>
          </c:val>
          <c:extLst>
            <c:ext xmlns:c16="http://schemas.microsoft.com/office/drawing/2014/chart" uri="{C3380CC4-5D6E-409C-BE32-E72D297353CC}">
              <c16:uniqueId val="{00000000-02F6-4883-9E13-6BFFDA2DF2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2.94</c:v>
                </c:pt>
                <c:pt idx="1">
                  <c:v>2.62</c:v>
                </c:pt>
                <c:pt idx="2">
                  <c:v>1.86</c:v>
                </c:pt>
                <c:pt idx="3">
                  <c:v>3.16</c:v>
                </c:pt>
                <c:pt idx="4">
                  <c:v>3.47</c:v>
                </c:pt>
              </c:numCache>
            </c:numRef>
          </c:val>
          <c:extLst>
            <c:ext xmlns:c16="http://schemas.microsoft.com/office/drawing/2014/chart" uri="{C3380CC4-5D6E-409C-BE32-E72D297353CC}">
              <c16:uniqueId val="{00000001-02F6-4883-9E13-6BFFDA2DF2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-0.47</c:v>
                </c:pt>
                <c:pt idx="2">
                  <c:v>-0.97</c:v>
                </c:pt>
                <c:pt idx="3">
                  <c:v>1.53</c:v>
                </c:pt>
                <c:pt idx="4">
                  <c:v>0.25</c:v>
                </c:pt>
              </c:numCache>
            </c:numRef>
          </c:val>
          <c:smooth val="0"/>
          <c:extLst>
            <c:ext xmlns:c16="http://schemas.microsoft.com/office/drawing/2014/chart" uri="{C3380CC4-5D6E-409C-BE32-E72D297353CC}">
              <c16:uniqueId val="{00000002-02F6-4883-9E13-6BFFDA2DF2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1.04</c:v>
                </c:pt>
                <c:pt idx="2">
                  <c:v>#N/A</c:v>
                </c:pt>
                <c:pt idx="3">
                  <c:v>0.85</c:v>
                </c:pt>
                <c:pt idx="4">
                  <c:v>#N/A</c:v>
                </c:pt>
                <c:pt idx="5">
                  <c:v>0.9</c:v>
                </c:pt>
                <c:pt idx="6">
                  <c:v>#N/A</c:v>
                </c:pt>
                <c:pt idx="7">
                  <c:v>0.84</c:v>
                </c:pt>
                <c:pt idx="8">
                  <c:v>#N/A</c:v>
                </c:pt>
                <c:pt idx="9">
                  <c:v>0.94</c:v>
                </c:pt>
              </c:numCache>
            </c:numRef>
          </c:val>
          <c:extLst>
            <c:ext xmlns:c16="http://schemas.microsoft.com/office/drawing/2014/chart" uri="{C3380CC4-5D6E-409C-BE32-E72D297353CC}">
              <c16:uniqueId val="{00000000-0A88-4CC9-A969-984DFD06F8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8-4CC9-A969-984DFD06F8F8}"/>
            </c:ext>
          </c:extLst>
        </c:ser>
        <c:ser>
          <c:idx val="2"/>
          <c:order val="2"/>
          <c:tx>
            <c:strRef>
              <c:f>データシート!$A$29</c:f>
              <c:strCache>
                <c:ptCount val="1"/>
                <c:pt idx="0">
                  <c:v>高速鉄道事業会計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1.06</c:v>
                </c:pt>
                <c:pt idx="2">
                  <c:v>#N/A</c:v>
                </c:pt>
                <c:pt idx="3">
                  <c:v>1.66</c:v>
                </c:pt>
                <c:pt idx="4">
                  <c:v>#N/A</c:v>
                </c:pt>
                <c:pt idx="5">
                  <c:v>1.38</c:v>
                </c:pt>
                <c:pt idx="6">
                  <c:v>#N/A</c:v>
                </c:pt>
                <c:pt idx="7">
                  <c:v>0.72</c:v>
                </c:pt>
                <c:pt idx="8">
                  <c:v>#N/A</c:v>
                </c:pt>
                <c:pt idx="9">
                  <c:v>0.71</c:v>
                </c:pt>
              </c:numCache>
            </c:numRef>
          </c:val>
          <c:extLst>
            <c:ext xmlns:c16="http://schemas.microsoft.com/office/drawing/2014/chart" uri="{C3380CC4-5D6E-409C-BE32-E72D297353CC}">
              <c16:uniqueId val="{00000002-0A88-4CC9-A969-984DFD06F8F8}"/>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0.47</c:v>
                </c:pt>
                <c:pt idx="2">
                  <c:v>#N/A</c:v>
                </c:pt>
                <c:pt idx="3">
                  <c:v>0.77</c:v>
                </c:pt>
                <c:pt idx="4">
                  <c:v>#N/A</c:v>
                </c:pt>
                <c:pt idx="5">
                  <c:v>1.05</c:v>
                </c:pt>
                <c:pt idx="6">
                  <c:v>#N/A</c:v>
                </c:pt>
                <c:pt idx="7">
                  <c:v>0.69</c:v>
                </c:pt>
                <c:pt idx="8">
                  <c:v>#N/A</c:v>
                </c:pt>
                <c:pt idx="9">
                  <c:v>0.96</c:v>
                </c:pt>
              </c:numCache>
            </c:numRef>
          </c:val>
          <c:extLst>
            <c:ext xmlns:c16="http://schemas.microsoft.com/office/drawing/2014/chart" uri="{C3380CC4-5D6E-409C-BE32-E72D297353CC}">
              <c16:uniqueId val="{00000003-0A88-4CC9-A969-984DFD06F8F8}"/>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3.61</c:v>
                </c:pt>
                <c:pt idx="2">
                  <c:v>#N/A</c:v>
                </c:pt>
                <c:pt idx="3">
                  <c:v>3.82</c:v>
                </c:pt>
                <c:pt idx="4">
                  <c:v>#N/A</c:v>
                </c:pt>
                <c:pt idx="5">
                  <c:v>3.33</c:v>
                </c:pt>
                <c:pt idx="6">
                  <c:v>#N/A</c:v>
                </c:pt>
                <c:pt idx="7">
                  <c:v>2.09</c:v>
                </c:pt>
                <c:pt idx="8">
                  <c:v>#N/A</c:v>
                </c:pt>
                <c:pt idx="9">
                  <c:v>1.32</c:v>
                </c:pt>
              </c:numCache>
            </c:numRef>
          </c:val>
          <c:extLst>
            <c:ext xmlns:c16="http://schemas.microsoft.com/office/drawing/2014/chart" uri="{C3380CC4-5D6E-409C-BE32-E72D297353CC}">
              <c16:uniqueId val="{00000004-0A88-4CC9-A969-984DFD06F8F8}"/>
            </c:ext>
          </c:extLst>
        </c:ser>
        <c:ser>
          <c:idx val="5"/>
          <c:order val="5"/>
          <c:tx>
            <c:strRef>
              <c:f>データシート!$A$32</c:f>
              <c:strCache>
                <c:ptCount val="1"/>
                <c:pt idx="0">
                  <c:v>市街地再開発事業費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0.7</c:v>
                </c:pt>
                <c:pt idx="6">
                  <c:v>#N/A</c:v>
                </c:pt>
                <c:pt idx="7">
                  <c:v>1.17</c:v>
                </c:pt>
                <c:pt idx="8">
                  <c:v>#N/A</c:v>
                </c:pt>
                <c:pt idx="9">
                  <c:v>1.54</c:v>
                </c:pt>
              </c:numCache>
            </c:numRef>
          </c:val>
          <c:extLst>
            <c:ext xmlns:c16="http://schemas.microsoft.com/office/drawing/2014/chart" uri="{C3380CC4-5D6E-409C-BE32-E72D297353CC}">
              <c16:uniqueId val="{00000005-0A88-4CC9-A969-984DFD06F8F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6.12</c:v>
                </c:pt>
                <c:pt idx="2">
                  <c:v>#N/A</c:v>
                </c:pt>
                <c:pt idx="3">
                  <c:v>6.17</c:v>
                </c:pt>
                <c:pt idx="4">
                  <c:v>#N/A</c:v>
                </c:pt>
                <c:pt idx="5">
                  <c:v>6.06</c:v>
                </c:pt>
                <c:pt idx="6">
                  <c:v>#N/A</c:v>
                </c:pt>
                <c:pt idx="7">
                  <c:v>6.41</c:v>
                </c:pt>
                <c:pt idx="8">
                  <c:v>#N/A</c:v>
                </c:pt>
                <c:pt idx="9">
                  <c:v>6.81</c:v>
                </c:pt>
              </c:numCache>
            </c:numRef>
          </c:val>
          <c:extLst>
            <c:ext xmlns:c16="http://schemas.microsoft.com/office/drawing/2014/chart" uri="{C3380CC4-5D6E-409C-BE32-E72D297353CC}">
              <c16:uniqueId val="{00000006-0A88-4CC9-A969-984DFD06F8F8}"/>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7.94</c:v>
                </c:pt>
                <c:pt idx="2">
                  <c:v>#N/A</c:v>
                </c:pt>
                <c:pt idx="3">
                  <c:v>8.48</c:v>
                </c:pt>
                <c:pt idx="4">
                  <c:v>#N/A</c:v>
                </c:pt>
                <c:pt idx="5">
                  <c:v>8.94</c:v>
                </c:pt>
                <c:pt idx="6">
                  <c:v>#N/A</c:v>
                </c:pt>
                <c:pt idx="7">
                  <c:v>9.44</c:v>
                </c:pt>
                <c:pt idx="8">
                  <c:v>#N/A</c:v>
                </c:pt>
                <c:pt idx="9">
                  <c:v>9.16</c:v>
                </c:pt>
              </c:numCache>
            </c:numRef>
          </c:val>
          <c:extLst>
            <c:ext xmlns:c16="http://schemas.microsoft.com/office/drawing/2014/chart" uri="{C3380CC4-5D6E-409C-BE32-E72D297353CC}">
              <c16:uniqueId val="{00000007-0A88-4CC9-A969-984DFD06F8F8}"/>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25.98</c:v>
                </c:pt>
                <c:pt idx="2">
                  <c:v>#N/A</c:v>
                </c:pt>
                <c:pt idx="3">
                  <c:v>26.6</c:v>
                </c:pt>
                <c:pt idx="4">
                  <c:v>#N/A</c:v>
                </c:pt>
                <c:pt idx="5">
                  <c:v>27.83</c:v>
                </c:pt>
                <c:pt idx="6">
                  <c:v>#N/A</c:v>
                </c:pt>
                <c:pt idx="7">
                  <c:v>24.43</c:v>
                </c:pt>
                <c:pt idx="8">
                  <c:v>#N/A</c:v>
                </c:pt>
                <c:pt idx="9">
                  <c:v>24.27</c:v>
                </c:pt>
              </c:numCache>
            </c:numRef>
          </c:val>
          <c:extLst>
            <c:ext xmlns:c16="http://schemas.microsoft.com/office/drawing/2014/chart" uri="{C3380CC4-5D6E-409C-BE32-E72D297353CC}">
              <c16:uniqueId val="{00000008-0A88-4CC9-A969-984DFD06F8F8}"/>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0.41</c:v>
                </c:pt>
                <c:pt idx="1">
                  <c:v>#N/A</c:v>
                </c:pt>
                <c:pt idx="2">
                  <c:v>0.39</c:v>
                </c:pt>
                <c:pt idx="3">
                  <c:v>#N/A</c:v>
                </c:pt>
                <c:pt idx="4">
                  <c:v>0.27</c:v>
                </c:pt>
                <c:pt idx="5">
                  <c:v>#N/A</c:v>
                </c:pt>
                <c:pt idx="6">
                  <c:v>0.35</c:v>
                </c:pt>
                <c:pt idx="7">
                  <c:v>#N/A</c:v>
                </c:pt>
                <c:pt idx="8">
                  <c:v>0.37</c:v>
                </c:pt>
                <c:pt idx="9">
                  <c:v>#N/A</c:v>
                </c:pt>
              </c:numCache>
            </c:numRef>
          </c:val>
          <c:extLst>
            <c:ext xmlns:c16="http://schemas.microsoft.com/office/drawing/2014/chart" uri="{C3380CC4-5D6E-409C-BE32-E72D297353CC}">
              <c16:uniqueId val="{00000009-0A88-4CC9-A969-984DFD06F8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91358</c:v>
                </c:pt>
                <c:pt idx="5">
                  <c:v>89541</c:v>
                </c:pt>
                <c:pt idx="8">
                  <c:v>85784</c:v>
                </c:pt>
                <c:pt idx="11">
                  <c:v>86057</c:v>
                </c:pt>
                <c:pt idx="14">
                  <c:v>83845</c:v>
                </c:pt>
              </c:numCache>
            </c:numRef>
          </c:val>
          <c:extLst>
            <c:ext xmlns:c16="http://schemas.microsoft.com/office/drawing/2014/chart" uri="{C3380CC4-5D6E-409C-BE32-E72D297353CC}">
              <c16:uniqueId val="{00000000-D585-43CD-97A4-11F58DA7AC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85-43CD-97A4-11F58DA7AC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599</c:v>
                </c:pt>
                <c:pt idx="3">
                  <c:v>587</c:v>
                </c:pt>
                <c:pt idx="6">
                  <c:v>579</c:v>
                </c:pt>
                <c:pt idx="9">
                  <c:v>620</c:v>
                </c:pt>
                <c:pt idx="12">
                  <c:v>616</c:v>
                </c:pt>
              </c:numCache>
            </c:numRef>
          </c:val>
          <c:extLst>
            <c:ext xmlns:c16="http://schemas.microsoft.com/office/drawing/2014/chart" uri="{C3380CC4-5D6E-409C-BE32-E72D297353CC}">
              <c16:uniqueId val="{00000002-D585-43CD-97A4-11F58DA7AC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234</c:v>
                </c:pt>
                <c:pt idx="3">
                  <c:v>161</c:v>
                </c:pt>
                <c:pt idx="6">
                  <c:v>144</c:v>
                </c:pt>
                <c:pt idx="9">
                  <c:v>12</c:v>
                </c:pt>
                <c:pt idx="12">
                  <c:v>12</c:v>
                </c:pt>
              </c:numCache>
            </c:numRef>
          </c:val>
          <c:extLst>
            <c:ext xmlns:c16="http://schemas.microsoft.com/office/drawing/2014/chart" uri="{C3380CC4-5D6E-409C-BE32-E72D297353CC}">
              <c16:uniqueId val="{00000003-D585-43CD-97A4-11F58DA7AC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16106</c:v>
                </c:pt>
                <c:pt idx="3">
                  <c:v>15259</c:v>
                </c:pt>
                <c:pt idx="6">
                  <c:v>15527</c:v>
                </c:pt>
                <c:pt idx="9">
                  <c:v>16277</c:v>
                </c:pt>
                <c:pt idx="12">
                  <c:v>15801</c:v>
                </c:pt>
              </c:numCache>
            </c:numRef>
          </c:val>
          <c:extLst>
            <c:ext xmlns:c16="http://schemas.microsoft.com/office/drawing/2014/chart" uri="{C3380CC4-5D6E-409C-BE32-E72D297353CC}">
              <c16:uniqueId val="{00000004-D585-43CD-97A4-11F58DA7AC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41708</c:v>
                </c:pt>
                <c:pt idx="3">
                  <c:v>42879</c:v>
                </c:pt>
                <c:pt idx="6">
                  <c:v>44716</c:v>
                </c:pt>
                <c:pt idx="9">
                  <c:v>46696</c:v>
                </c:pt>
                <c:pt idx="12">
                  <c:v>48432</c:v>
                </c:pt>
              </c:numCache>
            </c:numRef>
          </c:val>
          <c:extLst>
            <c:ext xmlns:c16="http://schemas.microsoft.com/office/drawing/2014/chart" uri="{C3380CC4-5D6E-409C-BE32-E72D297353CC}">
              <c16:uniqueId val="{00000005-D585-43CD-97A4-11F58DA7AC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85-43CD-97A4-11F58DA7AC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48267</c:v>
                </c:pt>
                <c:pt idx="3">
                  <c:v>46454</c:v>
                </c:pt>
                <c:pt idx="6">
                  <c:v>43314</c:v>
                </c:pt>
                <c:pt idx="9">
                  <c:v>40219</c:v>
                </c:pt>
                <c:pt idx="12">
                  <c:v>39836</c:v>
                </c:pt>
              </c:numCache>
            </c:numRef>
          </c:val>
          <c:extLst>
            <c:ext xmlns:c16="http://schemas.microsoft.com/office/drawing/2014/chart" uri="{C3380CC4-5D6E-409C-BE32-E72D297353CC}">
              <c16:uniqueId val="{00000007-D585-43CD-97A4-11F58DA7AC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15556</c:v>
                </c:pt>
                <c:pt idx="2">
                  <c:v>#N/A</c:v>
                </c:pt>
                <c:pt idx="3">
                  <c:v>#N/A</c:v>
                </c:pt>
                <c:pt idx="4">
                  <c:v>15799</c:v>
                </c:pt>
                <c:pt idx="5">
                  <c:v>#N/A</c:v>
                </c:pt>
                <c:pt idx="6">
                  <c:v>#N/A</c:v>
                </c:pt>
                <c:pt idx="7">
                  <c:v>18496</c:v>
                </c:pt>
                <c:pt idx="8">
                  <c:v>#N/A</c:v>
                </c:pt>
                <c:pt idx="9">
                  <c:v>#N/A</c:v>
                </c:pt>
                <c:pt idx="10">
                  <c:v>17767</c:v>
                </c:pt>
                <c:pt idx="11">
                  <c:v>#N/A</c:v>
                </c:pt>
                <c:pt idx="12">
                  <c:v>#N/A</c:v>
                </c:pt>
                <c:pt idx="13">
                  <c:v>20852</c:v>
                </c:pt>
                <c:pt idx="14">
                  <c:v>#N/A</c:v>
                </c:pt>
              </c:numCache>
            </c:numRef>
          </c:val>
          <c:smooth val="0"/>
          <c:extLst>
            <c:ext xmlns:c16="http://schemas.microsoft.com/office/drawing/2014/chart" uri="{C3380CC4-5D6E-409C-BE32-E72D297353CC}">
              <c16:uniqueId val="{00000008-D585-43CD-97A4-11F58DA7AC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775260</c:v>
                </c:pt>
                <c:pt idx="5">
                  <c:v>789859</c:v>
                </c:pt>
                <c:pt idx="8">
                  <c:v>804996</c:v>
                </c:pt>
                <c:pt idx="11">
                  <c:v>817714</c:v>
                </c:pt>
                <c:pt idx="14">
                  <c:v>816493</c:v>
                </c:pt>
              </c:numCache>
            </c:numRef>
          </c:val>
          <c:extLst>
            <c:ext xmlns:c16="http://schemas.microsoft.com/office/drawing/2014/chart" uri="{C3380CC4-5D6E-409C-BE32-E72D297353CC}">
              <c16:uniqueId val="{00000000-8C9D-4C95-8C3F-3879B1F626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208380</c:v>
                </c:pt>
                <c:pt idx="5">
                  <c:v>207043</c:v>
                </c:pt>
                <c:pt idx="8">
                  <c:v>207734</c:v>
                </c:pt>
                <c:pt idx="11">
                  <c:v>208776</c:v>
                </c:pt>
                <c:pt idx="14">
                  <c:v>200650</c:v>
                </c:pt>
              </c:numCache>
            </c:numRef>
          </c:val>
          <c:extLst>
            <c:ext xmlns:c16="http://schemas.microsoft.com/office/drawing/2014/chart" uri="{C3380CC4-5D6E-409C-BE32-E72D297353CC}">
              <c16:uniqueId val="{00000001-8C9D-4C95-8C3F-3879B1F626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299089</c:v>
                </c:pt>
                <c:pt idx="5">
                  <c:v>315291</c:v>
                </c:pt>
                <c:pt idx="8">
                  <c:v>334226</c:v>
                </c:pt>
                <c:pt idx="11">
                  <c:v>388248</c:v>
                </c:pt>
                <c:pt idx="14">
                  <c:v>427679</c:v>
                </c:pt>
              </c:numCache>
            </c:numRef>
          </c:val>
          <c:extLst>
            <c:ext xmlns:c16="http://schemas.microsoft.com/office/drawing/2014/chart" uri="{C3380CC4-5D6E-409C-BE32-E72D297353CC}">
              <c16:uniqueId val="{00000002-8C9D-4C95-8C3F-3879B1F626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9D-4C95-8C3F-3879B1F626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9D-4C95-8C3F-3879B1F626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7032</c:v>
                </c:pt>
                <c:pt idx="3">
                  <c:v>6081</c:v>
                </c:pt>
                <c:pt idx="6">
                  <c:v>2629</c:v>
                </c:pt>
                <c:pt idx="9">
                  <c:v>348</c:v>
                </c:pt>
                <c:pt idx="12">
                  <c:v>1006</c:v>
                </c:pt>
              </c:numCache>
            </c:numRef>
          </c:val>
          <c:extLst>
            <c:ext xmlns:c16="http://schemas.microsoft.com/office/drawing/2014/chart" uri="{C3380CC4-5D6E-409C-BE32-E72D297353CC}">
              <c16:uniqueId val="{00000005-8C9D-4C95-8C3F-3879B1F626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132469</c:v>
                </c:pt>
                <c:pt idx="3">
                  <c:v>128896</c:v>
                </c:pt>
                <c:pt idx="6">
                  <c:v>126295</c:v>
                </c:pt>
                <c:pt idx="9">
                  <c:v>124080</c:v>
                </c:pt>
                <c:pt idx="12">
                  <c:v>120572</c:v>
                </c:pt>
              </c:numCache>
            </c:numRef>
          </c:val>
          <c:extLst>
            <c:ext xmlns:c16="http://schemas.microsoft.com/office/drawing/2014/chart" uri="{C3380CC4-5D6E-409C-BE32-E72D297353CC}">
              <c16:uniqueId val="{00000006-8C9D-4C95-8C3F-3879B1F626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456</c:v>
                </c:pt>
                <c:pt idx="3">
                  <c:v>302</c:v>
                </c:pt>
                <c:pt idx="6">
                  <c:v>162</c:v>
                </c:pt>
                <c:pt idx="9">
                  <c:v>154</c:v>
                </c:pt>
                <c:pt idx="12">
                  <c:v>145</c:v>
                </c:pt>
              </c:numCache>
            </c:numRef>
          </c:val>
          <c:extLst>
            <c:ext xmlns:c16="http://schemas.microsoft.com/office/drawing/2014/chart" uri="{C3380CC4-5D6E-409C-BE32-E72D297353CC}">
              <c16:uniqueId val="{00000007-8C9D-4C95-8C3F-3879B1F626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173599</c:v>
                </c:pt>
                <c:pt idx="3">
                  <c:v>159851</c:v>
                </c:pt>
                <c:pt idx="6">
                  <c:v>144417</c:v>
                </c:pt>
                <c:pt idx="9">
                  <c:v>163536</c:v>
                </c:pt>
                <c:pt idx="12">
                  <c:v>180870</c:v>
                </c:pt>
              </c:numCache>
            </c:numRef>
          </c:val>
          <c:extLst>
            <c:ext xmlns:c16="http://schemas.microsoft.com/office/drawing/2014/chart" uri="{C3380CC4-5D6E-409C-BE32-E72D297353CC}">
              <c16:uniqueId val="{00000008-8C9D-4C95-8C3F-3879B1F626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13746</c:v>
                </c:pt>
                <c:pt idx="3">
                  <c:v>12625</c:v>
                </c:pt>
                <c:pt idx="6">
                  <c:v>9266</c:v>
                </c:pt>
                <c:pt idx="9">
                  <c:v>8137</c:v>
                </c:pt>
                <c:pt idx="12">
                  <c:v>7313</c:v>
                </c:pt>
              </c:numCache>
            </c:numRef>
          </c:val>
          <c:extLst>
            <c:ext xmlns:c16="http://schemas.microsoft.com/office/drawing/2014/chart" uri="{C3380CC4-5D6E-409C-BE32-E72D297353CC}">
              <c16:uniqueId val="{00000009-8C9D-4C95-8C3F-3879B1F626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1224023</c:v>
                </c:pt>
                <c:pt idx="3">
                  <c:v>1256347</c:v>
                </c:pt>
                <c:pt idx="6">
                  <c:v>1302898</c:v>
                </c:pt>
                <c:pt idx="9">
                  <c:v>1347560</c:v>
                </c:pt>
                <c:pt idx="12">
                  <c:v>1375102</c:v>
                </c:pt>
              </c:numCache>
            </c:numRef>
          </c:val>
          <c:extLst>
            <c:ext xmlns:c16="http://schemas.microsoft.com/office/drawing/2014/chart" uri="{C3380CC4-5D6E-409C-BE32-E72D297353CC}">
              <c16:uniqueId val="{0000000A-8C9D-4C95-8C3F-3879B1F626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268595</c:v>
                </c:pt>
                <c:pt idx="2">
                  <c:v>#N/A</c:v>
                </c:pt>
                <c:pt idx="3">
                  <c:v>#N/A</c:v>
                </c:pt>
                <c:pt idx="4">
                  <c:v>251909</c:v>
                </c:pt>
                <c:pt idx="5">
                  <c:v>#N/A</c:v>
                </c:pt>
                <c:pt idx="6">
                  <c:v>#N/A</c:v>
                </c:pt>
                <c:pt idx="7">
                  <c:v>238712</c:v>
                </c:pt>
                <c:pt idx="8">
                  <c:v>#N/A</c:v>
                </c:pt>
                <c:pt idx="9">
                  <c:v>#N/A</c:v>
                </c:pt>
                <c:pt idx="10">
                  <c:v>229077</c:v>
                </c:pt>
                <c:pt idx="11">
                  <c:v>#N/A</c:v>
                </c:pt>
                <c:pt idx="12">
                  <c:v>#N/A</c:v>
                </c:pt>
                <c:pt idx="13">
                  <c:v>240187</c:v>
                </c:pt>
                <c:pt idx="14">
                  <c:v>#N/A</c:v>
                </c:pt>
              </c:numCache>
            </c:numRef>
          </c:val>
          <c:smooth val="0"/>
          <c:extLst>
            <c:ext xmlns:c16="http://schemas.microsoft.com/office/drawing/2014/chart" uri="{C3380CC4-5D6E-409C-BE32-E72D297353CC}">
              <c16:uniqueId val="{0000000B-8C9D-4C95-8C3F-3879B1F626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8254</c:v>
                </c:pt>
                <c:pt idx="1">
                  <c:v>14562</c:v>
                </c:pt>
                <c:pt idx="2">
                  <c:v>15598</c:v>
                </c:pt>
              </c:numCache>
            </c:numRef>
          </c:val>
          <c:extLst>
            <c:ext xmlns:c16="http://schemas.microsoft.com/office/drawing/2014/chart" uri="{C3380CC4-5D6E-409C-BE32-E72D297353CC}">
              <c16:uniqueId val="{00000000-DA5E-4C00-8F20-C8CD4287CB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20439</c:v>
                </c:pt>
                <c:pt idx="1">
                  <c:v>25032</c:v>
                </c:pt>
                <c:pt idx="2">
                  <c:v>21791</c:v>
                </c:pt>
              </c:numCache>
            </c:numRef>
          </c:val>
          <c:extLst>
            <c:ext xmlns:c16="http://schemas.microsoft.com/office/drawing/2014/chart" uri="{C3380CC4-5D6E-409C-BE32-E72D297353CC}">
              <c16:uniqueId val="{00000001-DA5E-4C00-8F20-C8CD4287CB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22206</c:v>
                </c:pt>
                <c:pt idx="1">
                  <c:v>28503</c:v>
                </c:pt>
                <c:pt idx="2">
                  <c:v>50019</c:v>
                </c:pt>
              </c:numCache>
            </c:numRef>
          </c:val>
          <c:extLst>
            <c:ext xmlns:c16="http://schemas.microsoft.com/office/drawing/2014/chart" uri="{C3380CC4-5D6E-409C-BE32-E72D297353CC}">
              <c16:uniqueId val="{00000002-DA5E-4C00-8F20-C8CD4287CB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令和４年度については、償還の進捗による元利償還金等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の減がある一方、満期一括償還債の発行増加に伴う年度割相当額（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）の増により、実質公債費比率の分子は前年度に比べて約１億円増加している。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今後も「神戸市行財政改革</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」に基づき、財政健全化指標の適正な水準を維持しながら、将来世代に大きな負担を残さないことを基本とした健全で持続可能な財政運営をさらに加速させていく。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一般会計における臨時財政対策債の基金積立額が増加していること等により、令和３年度末時点での減債基金残高は約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令和４年度は、計画的な公債基金への積立などによる充当可能基金が増加（</a:t>
          </a:r>
          <a:r>
            <a:rPr kumimoji="1" lang="en-US" altLang="ja-JP" sz="1400">
              <a:latin typeface="ＭＳ ゴシック" pitchFamily="49" charset="-128"/>
              <a:ea typeface="ＭＳ ゴシック" pitchFamily="49" charset="-128"/>
            </a:rPr>
            <a:t>+394</a:t>
          </a:r>
          <a:r>
            <a:rPr kumimoji="1" lang="ja-JP" altLang="en-US" sz="1400">
              <a:latin typeface="ＭＳ ゴシック" pitchFamily="49" charset="-128"/>
              <a:ea typeface="ＭＳ ゴシック" pitchFamily="49" charset="-128"/>
            </a:rPr>
            <a:t>億円）した一方で、臨財債や土木債の増により地方債残高が増加（</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億円）したことや、公営企業等繰入見込み額が増加（</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億円）したこと等により、将来負担比率の分子は前年度に比べて約</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億円増加している。</a:t>
          </a:r>
        </a:p>
        <a:p>
          <a:r>
            <a:rPr kumimoji="1" lang="ja-JP" altLang="en-US" sz="1400">
              <a:latin typeface="ＭＳ ゴシック" pitchFamily="49" charset="-128"/>
              <a:ea typeface="ＭＳ ゴシック" pitchFamily="49" charset="-128"/>
            </a:rPr>
            <a:t>　なお、阪神・淡路大震災以降、危機的な財政状況を改善するために投資を抑制してきたものの、近年は都心三宮の再整備など、魅力向上のための投資に力を入れていることから、一般会計等に係る地方債の現在高は増加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公債費負担軽減のための取崩により減債基金残高が減少した一方で、土地売却益等の積立によりその他特定目的基金残高が増加し、令和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年度末における基金全体としての残高は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減債基金やまちづくり等基金、市民スポーツ振興等基金の取崩を予定しているため、基金全体としての残高は減少を見込んでいるが、中長期的には、災害など将来の有事への備えや公共施設の老朽化への対応等、必要となる財源を確保しながら持続可能な財政運営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②市営住宅の建替事業の財源に充てるため。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「まちづくり等基金」　　　・・・①都市計画事業の円滑な運用及び適正な執行を図るため。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②市民による都市景観の形成活動の推進及び都市景観の形成のための事業の適正な執行を図るため。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「市民福祉振興等基金」　　・・・　神戸市民の福祉の向上を目的とする事業を推進するのため。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「公園緑地事業等基金」　　・・・　公園整備事業の推進や公園施設の管理及び運営、緑化の推進や緑地の保全及び育成等のため。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「留学生支援等基金」　　　・・・　神戸市内の大学等において勉学、又は研究する外国人留学生を支援し、諸外国との友好を促進するため。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・各種基金において、市有地売却益等の財産収入を積立てたことや、大規模イベントの財源として計画的に積立を行っていることで、全体として結果的に約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億円の残高増加となった。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億円まで残高を回復させた。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・政令指定都市平均水準（令和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億円程度）を目標として、適正な規模の確保に努めたい。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億円を利子償還財源として取り崩したことにより減少。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C0B01E4-56D1-424A-8A06-A5287613E557}"/>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4E29053-D474-4D42-8B3A-5D843AD496BC}"/>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64FE93-ED25-426C-9000-71EA01934A67}"/>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15E35D-D056-4D0D-B154-12D5A3449686}"/>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DA3026F-F1DB-4D78-85DC-23DEB025F51B}"/>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D62A8F1-7DBA-410C-9BCE-95ADF0FB20F1}"/>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6BED685-741A-42DE-836C-A13C14C9880B}"/>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4E843C-1DDA-4140-AE16-5210D8A8B69D}"/>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D6005D8-B867-4653-993F-274A29D84BD7}"/>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4169432-8D25-4355-B4F6-A46FB9575BD3}"/>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B0CBD66-0FE4-4E95-A9AC-260B394A22A0}"/>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263EF17-BF3D-4268-92C5-D550859A64F3}"/>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86427F-57F4-4F24-9F22-3F0EFE413B3B}"/>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F6A9D0F-FADC-4048-9773-D3209AFEC73F}"/>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B0427B3-AA66-4F02-9A48-DF3D4915F9E9}"/>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0635331-A089-49FE-9A28-0A73548A5B2F}"/>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1DEE8D7-CC44-41B5-AE74-A97BAED74026}"/>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2BCF2A9-8F11-4F36-9FF8-CBF6E455AC9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33D93A2-05B5-47AA-9FB9-4767B9A1837F}"/>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23CDC66-4B70-4A7A-9586-E4FA10EA02CA}"/>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DA019DB-1DB2-4DEA-A98D-96DB2CAA6B01}"/>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2C22F1C-F971-4D79-9BEC-BB69390D31C8}"/>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1B8E275-D191-482C-8410-4FBCEBF9CEBE}"/>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0FACF29-C35C-46FF-B918-7E462A801035}"/>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F261394-27BA-4FA7-9905-2914AE0194FB}"/>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B023BF0-4176-4C9F-BC98-DC0DFE6A58B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7F21E01-CB41-4A1D-8801-F3FB8EE7F316}"/>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58A155B-677E-4EA4-8B40-97C4C4B53EA9}"/>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B814B75-A945-486F-B782-6BD8A0098419}"/>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273AD1D-17F8-4340-B2FD-7D790C7F4C01}"/>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03F5530-2FEB-4A8A-BF1F-A0059F907147}"/>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FA83058-0CAA-407F-96AF-1C1B359620B5}"/>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7361E37-E619-4390-A464-1835BD9542FB}"/>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BBA9C07-B8CB-498A-A160-8D3CA42A699F}"/>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80D2E43-0136-42FC-8AB4-F214C238E331}"/>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79DFB7B-0D61-443B-ADD6-BA05E3E44376}"/>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DFF287A-2465-404C-97ED-C32CA160B0D1}"/>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A725463-9E89-4D98-B77C-28BC914DA5B9}"/>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113900E-85C4-4DEF-8F96-635DBED9C932}"/>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49D050B-C801-4EBF-AD97-FDD2B6CBB822}"/>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8BE64AA-F681-4EEF-997C-1C15718CFCE4}"/>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62AF9A1-1601-4941-B504-96FB0176E380}"/>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FC9E8A-748E-44E5-BE69-915326BD9604}"/>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212197C-4725-4167-848C-1A534C09F120}"/>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C8277BA-83B2-475C-99E9-BCE176FFE16A}"/>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D2ECFD6-7D46-4586-913F-5C7BAA627C29}"/>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C187B6-F67A-4FDE-BE0C-69B287F97833}"/>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財政力指数については、震災復興事業に多額の市債を発行したことにより、その償還のための公債費が基準財政需要額に算入されていることなどから、類似団体平均を下回っている。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令和４年度は、市税収入の増などにより、基準財政収入額が増加したものの臨時財政対策債振替額の減などにより、前年度と同水準となった。</a:t>
          </a:r>
        </a:p>
        <a:p>
          <a:r>
            <a:rPr kumimoji="1" lang="ja-JP" altLang="en-US" sz="1300">
              <a:latin typeface="ＭＳ Ｐゴシック" panose="020B0600070205080204" pitchFamily="50" charset="-128"/>
              <a:ea typeface="ＭＳ Ｐゴシック" panose="020B0600070205080204" pitchFamily="50" charset="-128"/>
            </a:rPr>
            <a:t>　今後も市域内税収の増加に向けた施策に着実に取り組み、財政力指数の改善を図っていく。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F054310-168B-4B9B-B101-DBDE594402C9}"/>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541DCAD-7DBC-4259-8E4F-4C1600E04971}"/>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55F5967-74DF-4557-88AF-B8D2D3FB57DB}"/>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D824A75-B448-4719-B7E1-51BA42C145F4}"/>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04E4248-4E33-421A-A120-2D2169C9C024}"/>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7D17442-4D08-4A64-BB4C-169CE8DA1390}"/>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D26FA9D-C3D7-4890-9921-5E00E33EDF7B}"/>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D6B2910-1928-486B-9AF4-EF0683013917}"/>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17FEE16-AB0F-4F1E-944A-FDD067E0194B}"/>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3E6D770-502D-4066-ACFF-3466651A9F52}"/>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0E57115-82B7-4B35-8096-625DD98CE35E}"/>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4E4FB0D-DFC4-4AD7-A4C3-2FAB2CFC6E3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1F34772-1B73-4B3A-A03D-E8976F2A2DD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8967549-386C-4171-A253-46100D97F95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A6EA059-28FB-407E-A989-6729400254A7}"/>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B90356F4-682A-467F-83C9-5501C1EBA85A}"/>
            </a:ext>
          </a:extLst>
        </xdr:cNvPr>
        <xdr:cNvCxnSpPr/>
      </xdr:nvCxnSpPr>
      <xdr:spPr>
        <a:xfrm flipV="1">
          <a:off x="4511040" y="6096423"/>
          <a:ext cx="0" cy="1453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93C2C289-EA50-4415-B6C7-3110AF168DBB}"/>
            </a:ext>
          </a:extLst>
        </xdr:cNvPr>
        <xdr:cNvSpPr txBox="1"/>
      </xdr:nvSpPr>
      <xdr:spPr>
        <a:xfrm>
          <a:off x="4588510" y="75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B40A6157-90E5-4A21-B923-94D8F72DD5DB}"/>
            </a:ext>
          </a:extLst>
        </xdr:cNvPr>
        <xdr:cNvCxnSpPr/>
      </xdr:nvCxnSpPr>
      <xdr:spPr>
        <a:xfrm>
          <a:off x="4427855" y="75499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A446E63E-C748-4BC4-BF22-12B7AA07485F}"/>
            </a:ext>
          </a:extLst>
        </xdr:cNvPr>
        <xdr:cNvSpPr txBox="1"/>
      </xdr:nvSpPr>
      <xdr:spPr>
        <a:xfrm>
          <a:off x="4588510" y="58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50CB6072-9828-4FEE-9CCB-6418396772BF}"/>
            </a:ext>
          </a:extLst>
        </xdr:cNvPr>
        <xdr:cNvCxnSpPr/>
      </xdr:nvCxnSpPr>
      <xdr:spPr>
        <a:xfrm>
          <a:off x="4427855" y="6096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C177AA3A-FA20-4100-BBAF-7CE401F05208}"/>
            </a:ext>
          </a:extLst>
        </xdr:cNvPr>
        <xdr:cNvCxnSpPr/>
      </xdr:nvCxnSpPr>
      <xdr:spPr>
        <a:xfrm>
          <a:off x="3749040" y="71056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EAB1209F-DD10-4CAB-B7FF-2FD35FAA9C2E}"/>
            </a:ext>
          </a:extLst>
        </xdr:cNvPr>
        <xdr:cNvSpPr txBox="1"/>
      </xdr:nvSpPr>
      <xdr:spPr>
        <a:xfrm>
          <a:off x="4588510" y="661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FF476D85-C482-4F33-841C-2DB0760CA198}"/>
            </a:ext>
          </a:extLst>
        </xdr:cNvPr>
        <xdr:cNvSpPr/>
      </xdr:nvSpPr>
      <xdr:spPr>
        <a:xfrm>
          <a:off x="4465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21C3D231-29A8-4BE4-AC54-ABE894CC06E1}"/>
            </a:ext>
          </a:extLst>
        </xdr:cNvPr>
        <xdr:cNvCxnSpPr/>
      </xdr:nvCxnSpPr>
      <xdr:spPr>
        <a:xfrm>
          <a:off x="2941955" y="7029027"/>
          <a:ext cx="807085"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9E188290-603C-40D3-9B2C-24038DEB1AA0}"/>
            </a:ext>
          </a:extLst>
        </xdr:cNvPr>
        <xdr:cNvSpPr/>
      </xdr:nvSpPr>
      <xdr:spPr>
        <a:xfrm>
          <a:off x="3703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55231BAD-3681-4B56-85E1-C1C85DD70F34}"/>
            </a:ext>
          </a:extLst>
        </xdr:cNvPr>
        <xdr:cNvSpPr txBox="1"/>
      </xdr:nvSpPr>
      <xdr:spPr>
        <a:xfrm>
          <a:off x="3406140" y="65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70A4CA59-E1BD-4664-AD2E-ED1736F42236}"/>
            </a:ext>
          </a:extLst>
        </xdr:cNvPr>
        <xdr:cNvCxnSpPr/>
      </xdr:nvCxnSpPr>
      <xdr:spPr>
        <a:xfrm>
          <a:off x="2125345" y="7029027"/>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61794BC7-4B05-4A2C-9790-03D88065DF3F}"/>
            </a:ext>
          </a:extLst>
        </xdr:cNvPr>
        <xdr:cNvSpPr/>
      </xdr:nvSpPr>
      <xdr:spPr>
        <a:xfrm>
          <a:off x="2887345" y="66948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C9288E9D-A616-4BFA-8F5F-2746949AD300}"/>
            </a:ext>
          </a:extLst>
        </xdr:cNvPr>
        <xdr:cNvSpPr txBox="1"/>
      </xdr:nvSpPr>
      <xdr:spPr>
        <a:xfrm>
          <a:off x="259905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88241BE4-86C2-49D8-9429-AF7CEA2205D4}"/>
            </a:ext>
          </a:extLst>
        </xdr:cNvPr>
        <xdr:cNvCxnSpPr/>
      </xdr:nvCxnSpPr>
      <xdr:spPr>
        <a:xfrm>
          <a:off x="1333500" y="6988810"/>
          <a:ext cx="79184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D3D4DD64-4DFB-41FE-864F-0298D30576FB}"/>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D6C4691-1B5D-40ED-937C-42F82065D74D}"/>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C37B0AA3-0703-438D-934D-7DF9C48FA6CD}"/>
            </a:ext>
          </a:extLst>
        </xdr:cNvPr>
        <xdr:cNvSpPr/>
      </xdr:nvSpPr>
      <xdr:spPr>
        <a:xfrm>
          <a:off x="127889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4C79ACCB-C8A6-44A2-A362-16180C5CF0C7}"/>
            </a:ext>
          </a:extLst>
        </xdr:cNvPr>
        <xdr:cNvSpPr txBox="1"/>
      </xdr:nvSpPr>
      <xdr:spPr>
        <a:xfrm>
          <a:off x="967740"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4518F1C-A1C3-4AAF-B0D4-EEBC3AAA39BF}"/>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AFED33-9319-4C1C-BD43-7D25C5C60CB6}"/>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AF959CF-DD2B-4508-ABA3-6CAB925E0044}"/>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09F1AAE-8488-4AB7-B573-B0BC20A8D2B3}"/>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275F031-E6AE-46DD-9764-5CCD63FB74CC}"/>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F5A161C-BE1B-4691-A1A0-15A24E1B7058}"/>
            </a:ext>
          </a:extLst>
        </xdr:cNvPr>
        <xdr:cNvSpPr/>
      </xdr:nvSpPr>
      <xdr:spPr>
        <a:xfrm>
          <a:off x="4465955"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7A84C65A-4F32-4B3A-9920-59CC22ADA15D}"/>
            </a:ext>
          </a:extLst>
        </xdr:cNvPr>
        <xdr:cNvSpPr txBox="1"/>
      </xdr:nvSpPr>
      <xdr:spPr>
        <a:xfrm>
          <a:off x="4588510" y="703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D9D3564C-A8B3-41F9-BCF4-F895B13A28CC}"/>
            </a:ext>
          </a:extLst>
        </xdr:cNvPr>
        <xdr:cNvSpPr/>
      </xdr:nvSpPr>
      <xdr:spPr>
        <a:xfrm>
          <a:off x="3703955"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id="{C93F0BEE-E6FA-46A6-9657-8A5EA80222DA}"/>
            </a:ext>
          </a:extLst>
        </xdr:cNvPr>
        <xdr:cNvSpPr txBox="1"/>
      </xdr:nvSpPr>
      <xdr:spPr>
        <a:xfrm>
          <a:off x="340614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B4CE376E-9866-4A3D-A612-6394B9E5A8A0}"/>
            </a:ext>
          </a:extLst>
        </xdr:cNvPr>
        <xdr:cNvSpPr/>
      </xdr:nvSpPr>
      <xdr:spPr>
        <a:xfrm>
          <a:off x="2887345" y="697441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E2D9CFB1-FAA8-4D1A-AE97-14E1AFD0A4D1}"/>
            </a:ext>
          </a:extLst>
        </xdr:cNvPr>
        <xdr:cNvSpPr txBox="1"/>
      </xdr:nvSpPr>
      <xdr:spPr>
        <a:xfrm>
          <a:off x="259905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584ACFB3-CA23-4B9B-8DA2-8B142D4B4E60}"/>
            </a:ext>
          </a:extLst>
        </xdr:cNvPr>
        <xdr:cNvSpPr/>
      </xdr:nvSpPr>
      <xdr:spPr>
        <a:xfrm>
          <a:off x="2095500" y="697441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a:extLst>
            <a:ext uri="{FF2B5EF4-FFF2-40B4-BE49-F238E27FC236}">
              <a16:creationId xmlns:a16="http://schemas.microsoft.com/office/drawing/2014/main" id="{C610797D-587F-445B-BE21-781DC0720FC8}"/>
            </a:ext>
          </a:extLst>
        </xdr:cNvPr>
        <xdr:cNvSpPr txBox="1"/>
      </xdr:nvSpPr>
      <xdr:spPr>
        <a:xfrm>
          <a:off x="178244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FBEC0E4F-7152-412B-8326-166CF2AB3F71}"/>
            </a:ext>
          </a:extLst>
        </xdr:cNvPr>
        <xdr:cNvSpPr/>
      </xdr:nvSpPr>
      <xdr:spPr>
        <a:xfrm>
          <a:off x="1278890" y="693420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0257E9B9-33FC-42BB-896B-1A1D2B8B597F}"/>
            </a:ext>
          </a:extLst>
        </xdr:cNvPr>
        <xdr:cNvSpPr txBox="1"/>
      </xdr:nvSpPr>
      <xdr:spPr>
        <a:xfrm>
          <a:off x="96774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56A914E-25F5-4D4E-B03E-F8EB7DE29E26}"/>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B52BBFE-B8F9-4433-85EA-D3AAA3FD66FA}"/>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B008DC4-8298-40C5-8EE2-E51575C94FFA}"/>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3E9952C-78D7-45E1-AB40-8D6CC9E40F77}"/>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475FCC1-9940-4B2E-B687-B1D69AD373C4}"/>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E3A600A-266C-4B71-8BEC-09942005F6B0}"/>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101097-EFD0-440A-BE91-31A103F2774E}"/>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5877C9D-2CB3-497A-9A98-F38A2B966144}"/>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503CD31-0C3A-41D2-B74F-48F67DA2F5DD}"/>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D45C7AC-5CD0-4CCC-B4AF-202B9330CCEF}"/>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2874923-EA03-4C14-B7DF-8A5C8F173846}"/>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53AA407-618F-44DA-9073-2D4C9D990AF8}"/>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6E604D7-5845-4FC4-97D4-84975167A34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経常収支比率については、震災復興事業に伴い公債費に関する比率が高まったこと等により悪化した水準を、その後の行財政改革の取組みによって概ね類似団体平均まで回復していたが、平成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年度に扶助費や公債費にかかる経常経費充当一般財源が増加したことなどにより悪化していた。</a:t>
          </a:r>
        </a:p>
        <a:p>
          <a:r>
            <a:rPr kumimoji="1" lang="ja-JP" altLang="en-US" sz="1100">
              <a:latin typeface="ＭＳ Ｐゴシック" panose="020B0600070205080204" pitchFamily="50" charset="-128"/>
              <a:ea typeface="ＭＳ Ｐゴシック" panose="020B0600070205080204" pitchFamily="50" charset="-128"/>
            </a:rPr>
            <a:t>　令和４年度は、臨時財政対策債の発行中止により、分母が小さくなったことに伴い、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依然として類似団体の中でも財政が硬直していることから、令和２年９月に策定した「行財政改革方針</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」に基づき、組織の最適化、事務事業の見直し、行政手続きのスマート化など行財政改革の取組みを着実に進め、引き続き経常経費の削減を図っていく。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ECBD622-26CD-4D3F-AE28-368F1762233A}"/>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F475466-041F-4481-9131-969FEC51AB08}"/>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8C91B3A-7454-4AFE-9A53-77C7399CEC29}"/>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E4DBA3B4-6EBC-4DFF-9E2A-F89C126D4EE9}"/>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CE40C80-1C14-4319-872C-53CB84D5B78F}"/>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F0BA665-3259-4D37-9831-6DBAE911CE27}"/>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F1E1D5CC-0543-4FAF-B02D-A509A077E5E4}"/>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52FD4E1-992C-4CB2-8586-D133149DC867}"/>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BF2766A-35E9-4E19-A44F-A7E4583BCED9}"/>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356839D-E05B-43F1-BB9B-346DDAB2F88D}"/>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27A94169-2C98-4B9E-A778-1B6AF176F36E}"/>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29CD8861-E403-4EC9-8891-7547FBC9FE81}"/>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4F40656-FBEC-4852-9BD8-CCB717B4379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201B72A-8073-4652-BBB6-7157AE3DECE6}"/>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900C346-F894-4F51-926D-EEA750234E1B}"/>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0853C24-8415-4576-9ABC-D6DB5CC651FF}"/>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F80B902D-0B89-41D7-8E43-4C7F8229F405}"/>
            </a:ext>
          </a:extLst>
        </xdr:cNvPr>
        <xdr:cNvCxnSpPr/>
      </xdr:nvCxnSpPr>
      <xdr:spPr>
        <a:xfrm flipV="1">
          <a:off x="4511040" y="9898733"/>
          <a:ext cx="0" cy="1758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86978B0E-97D8-467D-B2BE-89EE8D21BA71}"/>
            </a:ext>
          </a:extLst>
        </xdr:cNvPr>
        <xdr:cNvSpPr txBox="1"/>
      </xdr:nvSpPr>
      <xdr:spPr>
        <a:xfrm>
          <a:off x="4588510" y="1162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17F4163C-6534-4CA6-8520-AF91419C6644}"/>
            </a:ext>
          </a:extLst>
        </xdr:cNvPr>
        <xdr:cNvCxnSpPr/>
      </xdr:nvCxnSpPr>
      <xdr:spPr>
        <a:xfrm>
          <a:off x="4427855" y="11656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7E445400-1238-45E0-AFAF-C54C1076FD51}"/>
            </a:ext>
          </a:extLst>
        </xdr:cNvPr>
        <xdr:cNvSpPr txBox="1"/>
      </xdr:nvSpPr>
      <xdr:spPr>
        <a:xfrm>
          <a:off x="458851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2B839DA1-AFAF-4795-959F-2187D4CE410A}"/>
            </a:ext>
          </a:extLst>
        </xdr:cNvPr>
        <xdr:cNvCxnSpPr/>
      </xdr:nvCxnSpPr>
      <xdr:spPr>
        <a:xfrm>
          <a:off x="4427855" y="98987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71261</xdr:rowOff>
    </xdr:from>
    <xdr:to>
      <xdr:col>23</xdr:col>
      <xdr:colOff>133350</xdr:colOff>
      <xdr:row>63</xdr:row>
      <xdr:rowOff>141111</xdr:rowOff>
    </xdr:to>
    <xdr:cxnSp macro="">
      <xdr:nvCxnSpPr>
        <xdr:cNvPr id="132" name="直線コネクタ 131">
          <a:extLst>
            <a:ext uri="{FF2B5EF4-FFF2-40B4-BE49-F238E27FC236}">
              <a16:creationId xmlns:a16="http://schemas.microsoft.com/office/drawing/2014/main" id="{490A3D79-6418-4FC1-99BA-52C378EA5F57}"/>
            </a:ext>
          </a:extLst>
        </xdr:cNvPr>
        <xdr:cNvCxnSpPr/>
      </xdr:nvCxnSpPr>
      <xdr:spPr>
        <a:xfrm>
          <a:off x="3749040" y="10699256"/>
          <a:ext cx="762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1E1F585B-AB99-4B32-A928-DF423A841EE2}"/>
            </a:ext>
          </a:extLst>
        </xdr:cNvPr>
        <xdr:cNvSpPr txBox="1"/>
      </xdr:nvSpPr>
      <xdr:spPr>
        <a:xfrm>
          <a:off x="4588510" y="1060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26D5B1B5-823A-40B8-AB71-5277321C6AF1}"/>
            </a:ext>
          </a:extLst>
        </xdr:cNvPr>
        <xdr:cNvSpPr/>
      </xdr:nvSpPr>
      <xdr:spPr>
        <a:xfrm>
          <a:off x="4465955" y="107614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71261</xdr:rowOff>
    </xdr:from>
    <xdr:to>
      <xdr:col>19</xdr:col>
      <xdr:colOff>133350</xdr:colOff>
      <xdr:row>65</xdr:row>
      <xdr:rowOff>52917</xdr:rowOff>
    </xdr:to>
    <xdr:cxnSp macro="">
      <xdr:nvCxnSpPr>
        <xdr:cNvPr id="135" name="直線コネクタ 134">
          <a:extLst>
            <a:ext uri="{FF2B5EF4-FFF2-40B4-BE49-F238E27FC236}">
              <a16:creationId xmlns:a16="http://schemas.microsoft.com/office/drawing/2014/main" id="{04A81145-B613-4637-BBFF-FF03A969EF61}"/>
            </a:ext>
          </a:extLst>
        </xdr:cNvPr>
        <xdr:cNvCxnSpPr/>
      </xdr:nvCxnSpPr>
      <xdr:spPr>
        <a:xfrm flipV="1">
          <a:off x="2941955" y="10699256"/>
          <a:ext cx="807085" cy="50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1B63F88F-6263-407C-85D2-00D17D5B6CFC}"/>
            </a:ext>
          </a:extLst>
        </xdr:cNvPr>
        <xdr:cNvSpPr/>
      </xdr:nvSpPr>
      <xdr:spPr>
        <a:xfrm>
          <a:off x="3703955" y="103056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6FFB0C91-F44A-4A7F-9909-EC4CD6379F1F}"/>
            </a:ext>
          </a:extLst>
        </xdr:cNvPr>
        <xdr:cNvSpPr txBox="1"/>
      </xdr:nvSpPr>
      <xdr:spPr>
        <a:xfrm>
          <a:off x="3406140" y="1007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6893208F-A0BD-4EFD-8A05-31B6A3216873}"/>
            </a:ext>
          </a:extLst>
        </xdr:cNvPr>
        <xdr:cNvCxnSpPr/>
      </xdr:nvCxnSpPr>
      <xdr:spPr>
        <a:xfrm flipV="1">
          <a:off x="2125345" y="11200977"/>
          <a:ext cx="81661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AD39AD24-751F-42AA-9664-F97357D77706}"/>
            </a:ext>
          </a:extLst>
        </xdr:cNvPr>
        <xdr:cNvSpPr/>
      </xdr:nvSpPr>
      <xdr:spPr>
        <a:xfrm>
          <a:off x="2887345" y="10918472"/>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8C542112-7718-4128-96B6-096B04E9B927}"/>
            </a:ext>
          </a:extLst>
        </xdr:cNvPr>
        <xdr:cNvSpPr txBox="1"/>
      </xdr:nvSpPr>
      <xdr:spPr>
        <a:xfrm>
          <a:off x="2599055" y="1068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66322</xdr:rowOff>
    </xdr:from>
    <xdr:to>
      <xdr:col>11</xdr:col>
      <xdr:colOff>31750</xdr:colOff>
      <xdr:row>65</xdr:row>
      <xdr:rowOff>93133</xdr:rowOff>
    </xdr:to>
    <xdr:cxnSp macro="">
      <xdr:nvCxnSpPr>
        <xdr:cNvPr id="141" name="直線コネクタ 140">
          <a:extLst>
            <a:ext uri="{FF2B5EF4-FFF2-40B4-BE49-F238E27FC236}">
              <a16:creationId xmlns:a16="http://schemas.microsoft.com/office/drawing/2014/main" id="{04F33B48-0DDE-4481-B525-192BF81089DF}"/>
            </a:ext>
          </a:extLst>
        </xdr:cNvPr>
        <xdr:cNvCxnSpPr/>
      </xdr:nvCxnSpPr>
      <xdr:spPr>
        <a:xfrm>
          <a:off x="1333500" y="11208667"/>
          <a:ext cx="791845"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28DF5B15-DDC1-4C5C-A044-240858477644}"/>
            </a:ext>
          </a:extLst>
        </xdr:cNvPr>
        <xdr:cNvSpPr/>
      </xdr:nvSpPr>
      <xdr:spPr>
        <a:xfrm>
          <a:off x="2095500" y="1091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EE9B0281-0A25-4BA0-9826-3326C96365D5}"/>
            </a:ext>
          </a:extLst>
        </xdr:cNvPr>
        <xdr:cNvSpPr txBox="1"/>
      </xdr:nvSpPr>
      <xdr:spPr>
        <a:xfrm>
          <a:off x="1782445" y="1068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BA737B89-441F-45B1-8FB4-47CF53F04169}"/>
            </a:ext>
          </a:extLst>
        </xdr:cNvPr>
        <xdr:cNvSpPr/>
      </xdr:nvSpPr>
      <xdr:spPr>
        <a:xfrm>
          <a:off x="1278890" y="1083803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C5428034-1DAC-4231-8EAA-53743B7E6794}"/>
            </a:ext>
          </a:extLst>
        </xdr:cNvPr>
        <xdr:cNvSpPr txBox="1"/>
      </xdr:nvSpPr>
      <xdr:spPr>
        <a:xfrm>
          <a:off x="967740" y="106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1DB371B-6759-45E7-8890-595D50ECAD72}"/>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4E4B29E-4F8D-413F-B677-B7E663EBB4FE}"/>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945999B-BFB5-4FBA-B05C-B2176E1E0EC4}"/>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9622F9E-7EE9-45E4-B720-C2DCF358D3E1}"/>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9E45F3C-A743-4C33-885A-B3EF08846DDF}"/>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90311</xdr:rowOff>
    </xdr:from>
    <xdr:to>
      <xdr:col>23</xdr:col>
      <xdr:colOff>184150</xdr:colOff>
      <xdr:row>64</xdr:row>
      <xdr:rowOff>20461</xdr:rowOff>
    </xdr:to>
    <xdr:sp macro="" textlink="">
      <xdr:nvSpPr>
        <xdr:cNvPr id="151" name="楕円 150">
          <a:extLst>
            <a:ext uri="{FF2B5EF4-FFF2-40B4-BE49-F238E27FC236}">
              <a16:creationId xmlns:a16="http://schemas.microsoft.com/office/drawing/2014/main" id="{15FA0E53-D274-4EE0-B72A-2FAB39805D1D}"/>
            </a:ext>
          </a:extLst>
        </xdr:cNvPr>
        <xdr:cNvSpPr/>
      </xdr:nvSpPr>
      <xdr:spPr>
        <a:xfrm>
          <a:off x="4465955" y="108954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62388</xdr:rowOff>
    </xdr:from>
    <xdr:ext cx="762000" cy="259045"/>
    <xdr:sp macro="" textlink="">
      <xdr:nvSpPr>
        <xdr:cNvPr id="152" name="財政構造の弾力性該当値テキスト">
          <a:extLst>
            <a:ext uri="{FF2B5EF4-FFF2-40B4-BE49-F238E27FC236}">
              <a16:creationId xmlns:a16="http://schemas.microsoft.com/office/drawing/2014/main" id="{862E528C-D186-402B-98DA-3054C1A6DC6C}"/>
            </a:ext>
          </a:extLst>
        </xdr:cNvPr>
        <xdr:cNvSpPr txBox="1"/>
      </xdr:nvSpPr>
      <xdr:spPr>
        <a:xfrm>
          <a:off x="4588510" y="1085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20461</xdr:rowOff>
    </xdr:from>
    <xdr:to>
      <xdr:col>19</xdr:col>
      <xdr:colOff>184150</xdr:colOff>
      <xdr:row>62</xdr:row>
      <xdr:rowOff>122061</xdr:rowOff>
    </xdr:to>
    <xdr:sp macro="" textlink="">
      <xdr:nvSpPr>
        <xdr:cNvPr id="153" name="楕円 152">
          <a:extLst>
            <a:ext uri="{FF2B5EF4-FFF2-40B4-BE49-F238E27FC236}">
              <a16:creationId xmlns:a16="http://schemas.microsoft.com/office/drawing/2014/main" id="{1A7916DE-F915-4665-A34C-DA5163E9DBA3}"/>
            </a:ext>
          </a:extLst>
        </xdr:cNvPr>
        <xdr:cNvSpPr/>
      </xdr:nvSpPr>
      <xdr:spPr>
        <a:xfrm>
          <a:off x="3703955" y="1064655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106838</xdr:rowOff>
    </xdr:from>
    <xdr:ext cx="736600" cy="259045"/>
    <xdr:sp macro="" textlink="">
      <xdr:nvSpPr>
        <xdr:cNvPr id="154" name="テキスト ボックス 153">
          <a:extLst>
            <a:ext uri="{FF2B5EF4-FFF2-40B4-BE49-F238E27FC236}">
              <a16:creationId xmlns:a16="http://schemas.microsoft.com/office/drawing/2014/main" id="{80F5B895-8AB1-4869-8D05-C423C99BEE55}"/>
            </a:ext>
          </a:extLst>
        </xdr:cNvPr>
        <xdr:cNvSpPr txBox="1"/>
      </xdr:nvSpPr>
      <xdr:spPr>
        <a:xfrm>
          <a:off x="3406140" y="1073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5" name="楕円 154">
          <a:extLst>
            <a:ext uri="{FF2B5EF4-FFF2-40B4-BE49-F238E27FC236}">
              <a16:creationId xmlns:a16="http://schemas.microsoft.com/office/drawing/2014/main" id="{E9065F01-2DC5-4F88-AC9C-10284BE66BA4}"/>
            </a:ext>
          </a:extLst>
        </xdr:cNvPr>
        <xdr:cNvSpPr/>
      </xdr:nvSpPr>
      <xdr:spPr>
        <a:xfrm>
          <a:off x="2887345" y="11146367"/>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6" name="テキスト ボックス 155">
          <a:extLst>
            <a:ext uri="{FF2B5EF4-FFF2-40B4-BE49-F238E27FC236}">
              <a16:creationId xmlns:a16="http://schemas.microsoft.com/office/drawing/2014/main" id="{A83567B3-EF91-4D48-BD9D-32AC86BC8669}"/>
            </a:ext>
          </a:extLst>
        </xdr:cNvPr>
        <xdr:cNvSpPr txBox="1"/>
      </xdr:nvSpPr>
      <xdr:spPr>
        <a:xfrm>
          <a:off x="2599055" y="112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7" name="楕円 156">
          <a:extLst>
            <a:ext uri="{FF2B5EF4-FFF2-40B4-BE49-F238E27FC236}">
              <a16:creationId xmlns:a16="http://schemas.microsoft.com/office/drawing/2014/main" id="{B60CBBD7-0513-410A-9D86-87B94888E8F3}"/>
            </a:ext>
          </a:extLst>
        </xdr:cNvPr>
        <xdr:cNvSpPr/>
      </xdr:nvSpPr>
      <xdr:spPr>
        <a:xfrm>
          <a:off x="2095500" y="111884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320B77BB-36C5-4510-9434-76605B2F2AD9}"/>
            </a:ext>
          </a:extLst>
        </xdr:cNvPr>
        <xdr:cNvSpPr txBox="1"/>
      </xdr:nvSpPr>
      <xdr:spPr>
        <a:xfrm>
          <a:off x="1782445" y="1127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15522</xdr:rowOff>
    </xdr:from>
    <xdr:to>
      <xdr:col>7</xdr:col>
      <xdr:colOff>31750</xdr:colOff>
      <xdr:row>65</xdr:row>
      <xdr:rowOff>117122</xdr:rowOff>
    </xdr:to>
    <xdr:sp macro="" textlink="">
      <xdr:nvSpPr>
        <xdr:cNvPr id="159" name="楕円 158">
          <a:extLst>
            <a:ext uri="{FF2B5EF4-FFF2-40B4-BE49-F238E27FC236}">
              <a16:creationId xmlns:a16="http://schemas.microsoft.com/office/drawing/2014/main" id="{407A118E-9073-4A02-841A-2460579A9EF6}"/>
            </a:ext>
          </a:extLst>
        </xdr:cNvPr>
        <xdr:cNvSpPr/>
      </xdr:nvSpPr>
      <xdr:spPr>
        <a:xfrm>
          <a:off x="1278890" y="1116358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101899</xdr:rowOff>
    </xdr:from>
    <xdr:ext cx="762000" cy="259045"/>
    <xdr:sp macro="" textlink="">
      <xdr:nvSpPr>
        <xdr:cNvPr id="160" name="テキスト ボックス 159">
          <a:extLst>
            <a:ext uri="{FF2B5EF4-FFF2-40B4-BE49-F238E27FC236}">
              <a16:creationId xmlns:a16="http://schemas.microsoft.com/office/drawing/2014/main" id="{DBEBC050-5132-4119-82A1-A0F9B8782542}"/>
            </a:ext>
          </a:extLst>
        </xdr:cNvPr>
        <xdr:cNvSpPr txBox="1"/>
      </xdr:nvSpPr>
      <xdr:spPr>
        <a:xfrm>
          <a:off x="967740" y="1124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45A85E1-E176-4FFC-9EF5-AF8BB327336D}"/>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B6F9291-2B1E-473A-BB72-FF8DCB49EC5F}"/>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4D12DFC-348E-4A42-A49B-231EE4938FF8}"/>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FCF9A8F-4FD3-4701-AF5F-8317A763C1E4}"/>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7B5CEA7-C93F-43D6-BEB5-07EC28C1FBE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3182A59-B306-4AA2-8497-AAEAF583113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48F225A-20C9-41C6-B250-74390FD8E186}"/>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5094D5F-C6E0-499F-9A6E-8BB31DF79150}"/>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644C701-97FA-42F3-93B7-FEEEEAC0D59C}"/>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565C628-CB71-4825-994C-DB1CE0E82699}"/>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E879ECF-494E-42C2-89F1-29445B63F1C0}"/>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9B33935-9B04-43E0-9CAD-5C9EA8ABFDE2}"/>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0D5CF12-078B-4833-BEE4-0F683E54017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震災以降、行財政改革を着実に進め、外郭団体への派遣職員も含めた職員総定数の削減を行ってきているが、 人口１人当たり人件費・物件費等決算額については、人口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人当たり職員数が類似団体平均と比べ</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人多いこと、職員の平均年齢（令和４年４月時点類似団体中５位）や一般行政職の給与月額（令和４年４月時点類似団体中４位）が類似団体に比べ高い水準であることなどにより、類似団体平均を上回っている。こうした状況にあ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」に基づき、組織の最適化、事務事業の見直し、行政手続きのスマート化など行財政改革の取組みを引き続き進めていく。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1B13300-2CE3-4EB9-B5BC-0600D0D64E95}"/>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7AAA171-679C-4299-B343-FDF51E9082DD}"/>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9DA6306-9603-4C53-B9E2-F2FD73ADC376}"/>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38579343-04D8-4BD7-A7A7-6CF829C03DAE}"/>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1C491DA4-528E-4C5E-8055-4054EA88928F}"/>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1D6DF107-6E81-44DE-B6AD-FE89CB85E2BE}"/>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65728403-1387-4D63-9D77-CE59B9E58253}"/>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68EF3ABD-C197-419A-A749-63D7316A33D7}"/>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3D3A837F-903E-4DAE-B038-6700FF1209B7}"/>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877F127A-DC40-4F5F-9274-7552DCBA1875}"/>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2240E9CA-3898-456C-A613-BC49A83C979E}"/>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D3F1E3D3-B008-4107-AB33-7B11B782E2F8}"/>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DD974B21-D0DC-4372-A7EB-327290356597}"/>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0B69259-5789-485B-ACE8-768A728E959C}"/>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A79CD248-DCA3-4FFD-9748-3AEB6C8B7F90}"/>
            </a:ext>
          </a:extLst>
        </xdr:cNvPr>
        <xdr:cNvCxnSpPr/>
      </xdr:nvCxnSpPr>
      <xdr:spPr>
        <a:xfrm flipV="1">
          <a:off x="4511040" y="14370627"/>
          <a:ext cx="0" cy="1023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3BD6F79D-6E8E-4112-966F-DA7CD426575E}"/>
            </a:ext>
          </a:extLst>
        </xdr:cNvPr>
        <xdr:cNvSpPr txBox="1"/>
      </xdr:nvSpPr>
      <xdr:spPr>
        <a:xfrm>
          <a:off x="4588510" y="153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7DFDB305-2FDB-41D0-B2E5-3B86FE6F03A7}"/>
            </a:ext>
          </a:extLst>
        </xdr:cNvPr>
        <xdr:cNvCxnSpPr/>
      </xdr:nvCxnSpPr>
      <xdr:spPr>
        <a:xfrm>
          <a:off x="4427855" y="1539453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917214D1-D102-4DB7-859E-31701BE61BEE}"/>
            </a:ext>
          </a:extLst>
        </xdr:cNvPr>
        <xdr:cNvSpPr txBox="1"/>
      </xdr:nvSpPr>
      <xdr:spPr>
        <a:xfrm>
          <a:off x="4588510" y="141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1EB66512-32CA-4BA2-94F6-2C848A1F8733}"/>
            </a:ext>
          </a:extLst>
        </xdr:cNvPr>
        <xdr:cNvCxnSpPr/>
      </xdr:nvCxnSpPr>
      <xdr:spPr>
        <a:xfrm>
          <a:off x="4427855" y="143706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29288</xdr:rowOff>
    </xdr:from>
    <xdr:to>
      <xdr:col>23</xdr:col>
      <xdr:colOff>133350</xdr:colOff>
      <xdr:row>89</xdr:row>
      <xdr:rowOff>131671</xdr:rowOff>
    </xdr:to>
    <xdr:cxnSp macro="">
      <xdr:nvCxnSpPr>
        <xdr:cNvPr id="193" name="直線コネクタ 192">
          <a:extLst>
            <a:ext uri="{FF2B5EF4-FFF2-40B4-BE49-F238E27FC236}">
              <a16:creationId xmlns:a16="http://schemas.microsoft.com/office/drawing/2014/main" id="{B20AE421-32B5-4A9A-B0DB-A09C94B9594E}"/>
            </a:ext>
          </a:extLst>
        </xdr:cNvPr>
        <xdr:cNvCxnSpPr/>
      </xdr:nvCxnSpPr>
      <xdr:spPr>
        <a:xfrm>
          <a:off x="3749040" y="15286433"/>
          <a:ext cx="762000" cy="10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2ACC8B4F-F4BF-400E-8AAE-D6E4607EC679}"/>
            </a:ext>
          </a:extLst>
        </xdr:cNvPr>
        <xdr:cNvSpPr txBox="1"/>
      </xdr:nvSpPr>
      <xdr:spPr>
        <a:xfrm>
          <a:off x="4588510" y="14592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24694E09-0422-43C7-852C-281A07391CB4}"/>
            </a:ext>
          </a:extLst>
        </xdr:cNvPr>
        <xdr:cNvSpPr/>
      </xdr:nvSpPr>
      <xdr:spPr>
        <a:xfrm>
          <a:off x="4465955" y="147478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156815</xdr:rowOff>
    </xdr:from>
    <xdr:to>
      <xdr:col>19</xdr:col>
      <xdr:colOff>133350</xdr:colOff>
      <xdr:row>89</xdr:row>
      <xdr:rowOff>29288</xdr:rowOff>
    </xdr:to>
    <xdr:cxnSp macro="">
      <xdr:nvCxnSpPr>
        <xdr:cNvPr id="196" name="直線コネクタ 195">
          <a:extLst>
            <a:ext uri="{FF2B5EF4-FFF2-40B4-BE49-F238E27FC236}">
              <a16:creationId xmlns:a16="http://schemas.microsoft.com/office/drawing/2014/main" id="{74380273-17BC-491E-B10D-5085B17A0F1F}"/>
            </a:ext>
          </a:extLst>
        </xdr:cNvPr>
        <xdr:cNvCxnSpPr/>
      </xdr:nvCxnSpPr>
      <xdr:spPr>
        <a:xfrm>
          <a:off x="2941955" y="14731970"/>
          <a:ext cx="807085" cy="5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B83D56B-B603-4759-BDC2-D7A4121FF9A2}"/>
            </a:ext>
          </a:extLst>
        </xdr:cNvPr>
        <xdr:cNvSpPr/>
      </xdr:nvSpPr>
      <xdr:spPr>
        <a:xfrm>
          <a:off x="3703955" y="14634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01A885CE-6434-4ECA-8530-C099810FFB43}"/>
            </a:ext>
          </a:extLst>
        </xdr:cNvPr>
        <xdr:cNvSpPr txBox="1"/>
      </xdr:nvSpPr>
      <xdr:spPr>
        <a:xfrm>
          <a:off x="3406140" y="1440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15632</xdr:rowOff>
    </xdr:from>
    <xdr:to>
      <xdr:col>15</xdr:col>
      <xdr:colOff>82550</xdr:colOff>
      <xdr:row>85</xdr:row>
      <xdr:rowOff>156815</xdr:rowOff>
    </xdr:to>
    <xdr:cxnSp macro="">
      <xdr:nvCxnSpPr>
        <xdr:cNvPr id="199" name="直線コネクタ 198">
          <a:extLst>
            <a:ext uri="{FF2B5EF4-FFF2-40B4-BE49-F238E27FC236}">
              <a16:creationId xmlns:a16="http://schemas.microsoft.com/office/drawing/2014/main" id="{C2E29410-7E0D-4002-B49E-10B0E6338265}"/>
            </a:ext>
          </a:extLst>
        </xdr:cNvPr>
        <xdr:cNvCxnSpPr/>
      </xdr:nvCxnSpPr>
      <xdr:spPr>
        <a:xfrm>
          <a:off x="2125345" y="14592692"/>
          <a:ext cx="816610" cy="13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A4B7B2BA-6222-4221-A5AF-D53E6C6C3B14}"/>
            </a:ext>
          </a:extLst>
        </xdr:cNvPr>
        <xdr:cNvSpPr/>
      </xdr:nvSpPr>
      <xdr:spPr>
        <a:xfrm>
          <a:off x="2887345" y="14324503"/>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EF77B9C9-AC0B-4305-AA80-0660B5B9A84B}"/>
            </a:ext>
          </a:extLst>
        </xdr:cNvPr>
        <xdr:cNvSpPr txBox="1"/>
      </xdr:nvSpPr>
      <xdr:spPr>
        <a:xfrm>
          <a:off x="2599055" y="1408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104484</xdr:rowOff>
    </xdr:from>
    <xdr:to>
      <xdr:col>11</xdr:col>
      <xdr:colOff>31750</xdr:colOff>
      <xdr:row>85</xdr:row>
      <xdr:rowOff>15632</xdr:rowOff>
    </xdr:to>
    <xdr:cxnSp macro="">
      <xdr:nvCxnSpPr>
        <xdr:cNvPr id="202" name="直線コネクタ 201">
          <a:extLst>
            <a:ext uri="{FF2B5EF4-FFF2-40B4-BE49-F238E27FC236}">
              <a16:creationId xmlns:a16="http://schemas.microsoft.com/office/drawing/2014/main" id="{E90F4629-A61F-4370-AB41-9912DF2B0E9A}"/>
            </a:ext>
          </a:extLst>
        </xdr:cNvPr>
        <xdr:cNvCxnSpPr/>
      </xdr:nvCxnSpPr>
      <xdr:spPr>
        <a:xfrm>
          <a:off x="1333500" y="14504379"/>
          <a:ext cx="791845" cy="8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F1F5A159-C0F3-42DC-843D-EDEA4B9055A0}"/>
            </a:ext>
          </a:extLst>
        </xdr:cNvPr>
        <xdr:cNvSpPr/>
      </xdr:nvSpPr>
      <xdr:spPr>
        <a:xfrm>
          <a:off x="2095500" y="1414533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110E5EDE-08B8-403C-960F-FCE0E19311D7}"/>
            </a:ext>
          </a:extLst>
        </xdr:cNvPr>
        <xdr:cNvSpPr txBox="1"/>
      </xdr:nvSpPr>
      <xdr:spPr>
        <a:xfrm>
          <a:off x="1782445" y="139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EBDAAB0D-254D-4F90-9D6E-4AEB996D755F}"/>
            </a:ext>
          </a:extLst>
        </xdr:cNvPr>
        <xdr:cNvSpPr/>
      </xdr:nvSpPr>
      <xdr:spPr>
        <a:xfrm>
          <a:off x="1278890" y="1408665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EB591290-F2D9-4E14-862D-B75B90025F7B}"/>
            </a:ext>
          </a:extLst>
        </xdr:cNvPr>
        <xdr:cNvSpPr txBox="1"/>
      </xdr:nvSpPr>
      <xdr:spPr>
        <a:xfrm>
          <a:off x="967740" y="138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4646820-7271-4C1A-ACCA-9DF5B2D8AAF5}"/>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F6D9D96-DBB3-44C3-93A6-C55D055DAE05}"/>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35FBA60-1203-4830-91D6-E187E310B79E}"/>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E3C2F95-6398-44B0-842A-49A4F0308F90}"/>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41DD369-EB1E-4A3B-B519-89FC52CE656E}"/>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80871</xdr:rowOff>
    </xdr:from>
    <xdr:to>
      <xdr:col>23</xdr:col>
      <xdr:colOff>184150</xdr:colOff>
      <xdr:row>90</xdr:row>
      <xdr:rowOff>11021</xdr:rowOff>
    </xdr:to>
    <xdr:sp macro="" textlink="">
      <xdr:nvSpPr>
        <xdr:cNvPr id="212" name="楕円 211">
          <a:extLst>
            <a:ext uri="{FF2B5EF4-FFF2-40B4-BE49-F238E27FC236}">
              <a16:creationId xmlns:a16="http://schemas.microsoft.com/office/drawing/2014/main" id="{C6BDE3FB-C2F9-44EE-A1C9-91CCC8FE5EEA}"/>
            </a:ext>
          </a:extLst>
        </xdr:cNvPr>
        <xdr:cNvSpPr/>
      </xdr:nvSpPr>
      <xdr:spPr>
        <a:xfrm>
          <a:off x="4465955" y="153418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148198</xdr:rowOff>
    </xdr:from>
    <xdr:ext cx="762000" cy="259045"/>
    <xdr:sp macro="" textlink="">
      <xdr:nvSpPr>
        <xdr:cNvPr id="213" name="人件費・物件費等の状況該当値テキスト">
          <a:extLst>
            <a:ext uri="{FF2B5EF4-FFF2-40B4-BE49-F238E27FC236}">
              <a16:creationId xmlns:a16="http://schemas.microsoft.com/office/drawing/2014/main" id="{24CF7AA8-35FF-42DA-909C-47C8F93E7841}"/>
            </a:ext>
          </a:extLst>
        </xdr:cNvPr>
        <xdr:cNvSpPr txBox="1"/>
      </xdr:nvSpPr>
      <xdr:spPr>
        <a:xfrm>
          <a:off x="4588510" y="15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149938</xdr:rowOff>
    </xdr:from>
    <xdr:to>
      <xdr:col>19</xdr:col>
      <xdr:colOff>184150</xdr:colOff>
      <xdr:row>89</xdr:row>
      <xdr:rowOff>80088</xdr:rowOff>
    </xdr:to>
    <xdr:sp macro="" textlink="">
      <xdr:nvSpPr>
        <xdr:cNvPr id="214" name="楕円 213">
          <a:extLst>
            <a:ext uri="{FF2B5EF4-FFF2-40B4-BE49-F238E27FC236}">
              <a16:creationId xmlns:a16="http://schemas.microsoft.com/office/drawing/2014/main" id="{E4EBAAAA-D7F5-4602-89D6-2C43FB539394}"/>
            </a:ext>
          </a:extLst>
        </xdr:cNvPr>
        <xdr:cNvSpPr/>
      </xdr:nvSpPr>
      <xdr:spPr>
        <a:xfrm>
          <a:off x="3703955" y="152375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64865</xdr:rowOff>
    </xdr:from>
    <xdr:ext cx="736600" cy="259045"/>
    <xdr:sp macro="" textlink="">
      <xdr:nvSpPr>
        <xdr:cNvPr id="215" name="テキスト ボックス 214">
          <a:extLst>
            <a:ext uri="{FF2B5EF4-FFF2-40B4-BE49-F238E27FC236}">
              <a16:creationId xmlns:a16="http://schemas.microsoft.com/office/drawing/2014/main" id="{4ECCB17A-3D08-453A-BBC9-65EB296D832D}"/>
            </a:ext>
          </a:extLst>
        </xdr:cNvPr>
        <xdr:cNvSpPr txBox="1"/>
      </xdr:nvSpPr>
      <xdr:spPr>
        <a:xfrm>
          <a:off x="3406140" y="15322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106015</xdr:rowOff>
    </xdr:from>
    <xdr:to>
      <xdr:col>15</xdr:col>
      <xdr:colOff>133350</xdr:colOff>
      <xdr:row>86</xdr:row>
      <xdr:rowOff>36165</xdr:rowOff>
    </xdr:to>
    <xdr:sp macro="" textlink="">
      <xdr:nvSpPr>
        <xdr:cNvPr id="216" name="楕円 215">
          <a:extLst>
            <a:ext uri="{FF2B5EF4-FFF2-40B4-BE49-F238E27FC236}">
              <a16:creationId xmlns:a16="http://schemas.microsoft.com/office/drawing/2014/main" id="{99D4B835-79EE-452A-B065-FAB8F8BDD1BF}"/>
            </a:ext>
          </a:extLst>
        </xdr:cNvPr>
        <xdr:cNvSpPr/>
      </xdr:nvSpPr>
      <xdr:spPr>
        <a:xfrm>
          <a:off x="2887345" y="1467736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20942</xdr:rowOff>
    </xdr:from>
    <xdr:ext cx="762000" cy="259045"/>
    <xdr:sp macro="" textlink="">
      <xdr:nvSpPr>
        <xdr:cNvPr id="217" name="テキスト ボックス 216">
          <a:extLst>
            <a:ext uri="{FF2B5EF4-FFF2-40B4-BE49-F238E27FC236}">
              <a16:creationId xmlns:a16="http://schemas.microsoft.com/office/drawing/2014/main" id="{4197D564-A1AC-4825-9486-23B0A3F2925A}"/>
            </a:ext>
          </a:extLst>
        </xdr:cNvPr>
        <xdr:cNvSpPr txBox="1"/>
      </xdr:nvSpPr>
      <xdr:spPr>
        <a:xfrm>
          <a:off x="2599055" y="1476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136282</xdr:rowOff>
    </xdr:from>
    <xdr:to>
      <xdr:col>11</xdr:col>
      <xdr:colOff>82550</xdr:colOff>
      <xdr:row>85</xdr:row>
      <xdr:rowOff>66432</xdr:rowOff>
    </xdr:to>
    <xdr:sp macro="" textlink="">
      <xdr:nvSpPr>
        <xdr:cNvPr id="218" name="楕円 217">
          <a:extLst>
            <a:ext uri="{FF2B5EF4-FFF2-40B4-BE49-F238E27FC236}">
              <a16:creationId xmlns:a16="http://schemas.microsoft.com/office/drawing/2014/main" id="{486D88B3-9EF6-42D2-B2EF-DF77AB95CB5A}"/>
            </a:ext>
          </a:extLst>
        </xdr:cNvPr>
        <xdr:cNvSpPr/>
      </xdr:nvSpPr>
      <xdr:spPr>
        <a:xfrm>
          <a:off x="2095500" y="1453427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51209</xdr:rowOff>
    </xdr:from>
    <xdr:ext cx="762000" cy="259045"/>
    <xdr:sp macro="" textlink="">
      <xdr:nvSpPr>
        <xdr:cNvPr id="219" name="テキスト ボックス 218">
          <a:extLst>
            <a:ext uri="{FF2B5EF4-FFF2-40B4-BE49-F238E27FC236}">
              <a16:creationId xmlns:a16="http://schemas.microsoft.com/office/drawing/2014/main" id="{9446BE2C-060A-40A4-88AE-C9F28E47F0E6}"/>
            </a:ext>
          </a:extLst>
        </xdr:cNvPr>
        <xdr:cNvSpPr txBox="1"/>
      </xdr:nvSpPr>
      <xdr:spPr>
        <a:xfrm>
          <a:off x="1782445" y="146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53684</xdr:rowOff>
    </xdr:from>
    <xdr:to>
      <xdr:col>7</xdr:col>
      <xdr:colOff>31750</xdr:colOff>
      <xdr:row>84</xdr:row>
      <xdr:rowOff>155284</xdr:rowOff>
    </xdr:to>
    <xdr:sp macro="" textlink="">
      <xdr:nvSpPr>
        <xdr:cNvPr id="220" name="楕円 219">
          <a:extLst>
            <a:ext uri="{FF2B5EF4-FFF2-40B4-BE49-F238E27FC236}">
              <a16:creationId xmlns:a16="http://schemas.microsoft.com/office/drawing/2014/main" id="{A03A7FC8-0DCA-4792-B40F-ABE92F853BF9}"/>
            </a:ext>
          </a:extLst>
        </xdr:cNvPr>
        <xdr:cNvSpPr/>
      </xdr:nvSpPr>
      <xdr:spPr>
        <a:xfrm>
          <a:off x="1278890" y="1445929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140061</xdr:rowOff>
    </xdr:from>
    <xdr:ext cx="762000" cy="259045"/>
    <xdr:sp macro="" textlink="">
      <xdr:nvSpPr>
        <xdr:cNvPr id="221" name="テキスト ボックス 220">
          <a:extLst>
            <a:ext uri="{FF2B5EF4-FFF2-40B4-BE49-F238E27FC236}">
              <a16:creationId xmlns:a16="http://schemas.microsoft.com/office/drawing/2014/main" id="{964A2604-797E-4EEE-9FE6-ED9FF5E925F5}"/>
            </a:ext>
          </a:extLst>
        </xdr:cNvPr>
        <xdr:cNvSpPr txBox="1"/>
      </xdr:nvSpPr>
      <xdr:spPr>
        <a:xfrm>
          <a:off x="967740" y="145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05A5648-F7E9-4205-8053-BD3E0BF15208}"/>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1BC21F6-106F-40E3-8E06-21195C812078}"/>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B8AEA17-36A2-4700-B7C8-7DFB419FB849}"/>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BF7C730-E351-4A47-B63A-A31AF62BAAA6}"/>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F2659D1-81DF-4958-B7A5-8EBCFFB3345F}"/>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87F6863-47ED-48BB-A13F-06C3398ABF0D}"/>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B304C70-9BFA-4D88-BB9B-DF02D84FA68C}"/>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D4DECE6-37D5-498D-B7F4-93D1F0F3D9DC}"/>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E8542BA-599C-44F0-849E-3EC615926D08}"/>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5130FD1-07FC-4807-A3C3-D980609EBF7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A66E907-1164-452B-9EBA-389403792684}"/>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FBEA987-08ED-4AB6-9B29-08ACCD067EAF}"/>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4FAEAAD-6E99-4405-9860-4768AF16A5B5}"/>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ラスパイレス指数については、職員構成の変動等の要因により増減しているが、類似団体との比較においては、中位程度の水準を維持している。</a:t>
          </a:r>
        </a:p>
        <a:p>
          <a:r>
            <a:rPr kumimoji="1" lang="ja-JP" altLang="en-US" sz="1300">
              <a:latin typeface="ＭＳ Ｐゴシック" panose="020B0600070205080204" pitchFamily="50" charset="-128"/>
              <a:ea typeface="ＭＳ Ｐゴシック" panose="020B0600070205080204" pitchFamily="50" charset="-128"/>
            </a:rPr>
            <a:t>　なお、給与体系に関しては、平成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国に準じて給料表や諸手当の在り方を含めた給与制度の総合的見直しを実施し、給料表を平均２％引下げる見直しを行った。令和３年度より、人事評価の結果や職務職責をより一層反映した給与制度への見直しを行なっており、引き続き職員の意欲を高める給与制度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79B1E8B-A500-47D2-8008-6080D6354B66}"/>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0433E4D-CCD8-40EF-BDAF-54D1D5E95FD0}"/>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AF33ED3-4BF0-4EDD-A603-EEAED67A5487}"/>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42135342-A40E-4A96-B6AA-77BA5FBBF1AA}"/>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62544D11-EF95-408F-B9F1-AF8230BA68F9}"/>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7440C11-7423-4A16-9B4A-715605418786}"/>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4B1F66D2-4663-4289-B50F-9175A08EF746}"/>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A22CC6B-76A1-4A4E-AC17-64464E0BEA2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C8D75282-7CE4-4326-8A04-4C327CE2B43B}"/>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1665839D-4A67-4304-8E5B-97958B16AE20}"/>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F77F12D-7964-4801-8E6C-F207A95DE6BD}"/>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BD1EF45B-0BDE-4068-B6D6-8F5B504FD932}"/>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86F8EB3-30CD-4051-97BD-BE0AC2CED73E}"/>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E9717CF-AED1-4362-904C-E5A633B6BC41}"/>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A63F02B-60AF-44B5-902B-667F85B53776}"/>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C36DBB0D-7E74-417A-8953-2C9BB64D8DFC}"/>
            </a:ext>
          </a:extLst>
        </xdr:cNvPr>
        <xdr:cNvCxnSpPr/>
      </xdr:nvCxnSpPr>
      <xdr:spPr>
        <a:xfrm flipV="1">
          <a:off x="15476855" y="1401804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F9888635-2F7F-4E73-B6EE-DB108B9C897C}"/>
            </a:ext>
          </a:extLst>
        </xdr:cNvPr>
        <xdr:cNvSpPr txBox="1"/>
      </xdr:nvSpPr>
      <xdr:spPr>
        <a:xfrm>
          <a:off x="15560040" y="151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89643D88-F1AC-493D-9B35-8447C9A78407}"/>
            </a:ext>
          </a:extLst>
        </xdr:cNvPr>
        <xdr:cNvCxnSpPr/>
      </xdr:nvCxnSpPr>
      <xdr:spPr>
        <a:xfrm>
          <a:off x="15408910" y="151441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6E429A73-FBD0-40C6-B774-D47833738EFE}"/>
            </a:ext>
          </a:extLst>
        </xdr:cNvPr>
        <xdr:cNvSpPr txBox="1"/>
      </xdr:nvSpPr>
      <xdr:spPr>
        <a:xfrm>
          <a:off x="15560040" y="137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DDE1BA68-2C07-4058-88C4-3401DCEE7F71}"/>
            </a:ext>
          </a:extLst>
        </xdr:cNvPr>
        <xdr:cNvCxnSpPr/>
      </xdr:nvCxnSpPr>
      <xdr:spPr>
        <a:xfrm>
          <a:off x="15408910" y="1401804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92075</xdr:rowOff>
    </xdr:to>
    <xdr:cxnSp macro="">
      <xdr:nvCxnSpPr>
        <xdr:cNvPr id="255" name="直線コネクタ 254">
          <a:extLst>
            <a:ext uri="{FF2B5EF4-FFF2-40B4-BE49-F238E27FC236}">
              <a16:creationId xmlns:a16="http://schemas.microsoft.com/office/drawing/2014/main" id="{949A572A-0B2E-4602-8004-3EE07EC02666}"/>
            </a:ext>
          </a:extLst>
        </xdr:cNvPr>
        <xdr:cNvCxnSpPr/>
      </xdr:nvCxnSpPr>
      <xdr:spPr>
        <a:xfrm>
          <a:off x="14714855" y="14643311"/>
          <a:ext cx="762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477E038B-8D5F-45A4-AAF7-A5B5AD230D91}"/>
            </a:ext>
          </a:extLst>
        </xdr:cNvPr>
        <xdr:cNvSpPr txBox="1"/>
      </xdr:nvSpPr>
      <xdr:spPr>
        <a:xfrm>
          <a:off x="15560040" y="1433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C5A2C812-2204-45E9-AA1F-DD280C09E727}"/>
            </a:ext>
          </a:extLst>
        </xdr:cNvPr>
        <xdr:cNvSpPr/>
      </xdr:nvSpPr>
      <xdr:spPr>
        <a:xfrm>
          <a:off x="15427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7B8CB9C4-500F-47FC-BEAB-C35B4F8C8199}"/>
            </a:ext>
          </a:extLst>
        </xdr:cNvPr>
        <xdr:cNvCxnSpPr/>
      </xdr:nvCxnSpPr>
      <xdr:spPr>
        <a:xfrm flipV="1">
          <a:off x="13903960" y="14643311"/>
          <a:ext cx="810895"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FB6B23AF-0BC6-4344-81AF-70974CA3EA15}"/>
            </a:ext>
          </a:extLst>
        </xdr:cNvPr>
        <xdr:cNvSpPr/>
      </xdr:nvSpPr>
      <xdr:spPr>
        <a:xfrm>
          <a:off x="14665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EAC1FCBE-C287-4F1A-ADAD-352C4D02EA23}"/>
            </a:ext>
          </a:extLst>
        </xdr:cNvPr>
        <xdr:cNvSpPr txBox="1"/>
      </xdr:nvSpPr>
      <xdr:spPr>
        <a:xfrm>
          <a:off x="14371955" y="1426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112184</xdr:rowOff>
    </xdr:to>
    <xdr:cxnSp macro="">
      <xdr:nvCxnSpPr>
        <xdr:cNvPr id="261" name="直線コネクタ 260">
          <a:extLst>
            <a:ext uri="{FF2B5EF4-FFF2-40B4-BE49-F238E27FC236}">
              <a16:creationId xmlns:a16="http://schemas.microsoft.com/office/drawing/2014/main" id="{26839D6D-EFA8-44CD-AFA6-A7D9BD57A19E}"/>
            </a:ext>
          </a:extLst>
        </xdr:cNvPr>
        <xdr:cNvCxnSpPr/>
      </xdr:nvCxnSpPr>
      <xdr:spPr>
        <a:xfrm>
          <a:off x="13106400" y="14669135"/>
          <a:ext cx="79756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E60CABC-3984-47E7-980C-0AFFB4C3D98E}"/>
            </a:ext>
          </a:extLst>
        </xdr:cNvPr>
        <xdr:cNvSpPr/>
      </xdr:nvSpPr>
      <xdr:spPr>
        <a:xfrm>
          <a:off x="13868400" y="1453790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211EF642-130B-42D3-8B33-A2E48DB03359}"/>
            </a:ext>
          </a:extLst>
        </xdr:cNvPr>
        <xdr:cNvSpPr txBox="1"/>
      </xdr:nvSpPr>
      <xdr:spPr>
        <a:xfrm>
          <a:off x="13555345"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21166</xdr:rowOff>
    </xdr:to>
    <xdr:cxnSp macro="">
      <xdr:nvCxnSpPr>
        <xdr:cNvPr id="264" name="直線コネクタ 263">
          <a:extLst>
            <a:ext uri="{FF2B5EF4-FFF2-40B4-BE49-F238E27FC236}">
              <a16:creationId xmlns:a16="http://schemas.microsoft.com/office/drawing/2014/main" id="{6CCDB344-8CE3-4152-999B-F3DCD27E2895}"/>
            </a:ext>
          </a:extLst>
        </xdr:cNvPr>
        <xdr:cNvCxnSpPr/>
      </xdr:nvCxnSpPr>
      <xdr:spPr>
        <a:xfrm flipV="1">
          <a:off x="12289790" y="14669135"/>
          <a:ext cx="81661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15915F2C-B7EA-4D49-9BE9-A3104E9EEE02}"/>
            </a:ext>
          </a:extLst>
        </xdr:cNvPr>
        <xdr:cNvSpPr/>
      </xdr:nvSpPr>
      <xdr:spPr>
        <a:xfrm>
          <a:off x="13051790" y="1453790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132E8D34-5DB0-46D6-A496-6BE5A02EFC57}"/>
            </a:ext>
          </a:extLst>
        </xdr:cNvPr>
        <xdr:cNvSpPr txBox="1"/>
      </xdr:nvSpPr>
      <xdr:spPr>
        <a:xfrm>
          <a:off x="127635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918A8964-47E8-4A45-B426-8FE00B51C1C9}"/>
            </a:ext>
          </a:extLst>
        </xdr:cNvPr>
        <xdr:cNvSpPr/>
      </xdr:nvSpPr>
      <xdr:spPr>
        <a:xfrm>
          <a:off x="12246610" y="1461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ADA20659-F9D4-4304-8B7B-67790714B166}"/>
            </a:ext>
          </a:extLst>
        </xdr:cNvPr>
        <xdr:cNvSpPr txBox="1"/>
      </xdr:nvSpPr>
      <xdr:spPr>
        <a:xfrm>
          <a:off x="1194689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72900B1-8D26-412F-9F47-CB14E3AB2755}"/>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F965BA5-B9D6-479F-A46D-09B142FC069E}"/>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40D7F40-69E4-4D10-9304-BF8FAC93BA9C}"/>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1E2302B-B45F-42FE-BE61-777FBB13B78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A9EAB24-845A-4B76-B982-4459F19838DA}"/>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a:extLst>
            <a:ext uri="{FF2B5EF4-FFF2-40B4-BE49-F238E27FC236}">
              <a16:creationId xmlns:a16="http://schemas.microsoft.com/office/drawing/2014/main" id="{A45C8095-5D09-49A7-A854-AF5CE73F62D1}"/>
            </a:ext>
          </a:extLst>
        </xdr:cNvPr>
        <xdr:cNvSpPr/>
      </xdr:nvSpPr>
      <xdr:spPr>
        <a:xfrm>
          <a:off x="15427960" y="14614525"/>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5" name="給与水準   （国との比較）該当値テキスト">
          <a:extLst>
            <a:ext uri="{FF2B5EF4-FFF2-40B4-BE49-F238E27FC236}">
              <a16:creationId xmlns:a16="http://schemas.microsoft.com/office/drawing/2014/main" id="{620B79D8-6DDF-45E0-B31B-04D68CDEDA8E}"/>
            </a:ext>
          </a:extLst>
        </xdr:cNvPr>
        <xdr:cNvSpPr txBox="1"/>
      </xdr:nvSpPr>
      <xdr:spPr>
        <a:xfrm>
          <a:off x="15560040" y="145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a:extLst>
            <a:ext uri="{FF2B5EF4-FFF2-40B4-BE49-F238E27FC236}">
              <a16:creationId xmlns:a16="http://schemas.microsoft.com/office/drawing/2014/main" id="{B885D132-8DE3-405F-97C7-30509CE9AD6A}"/>
            </a:ext>
          </a:extLst>
        </xdr:cNvPr>
        <xdr:cNvSpPr/>
      </xdr:nvSpPr>
      <xdr:spPr>
        <a:xfrm>
          <a:off x="14665960" y="1459060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7" name="テキスト ボックス 276">
          <a:extLst>
            <a:ext uri="{FF2B5EF4-FFF2-40B4-BE49-F238E27FC236}">
              <a16:creationId xmlns:a16="http://schemas.microsoft.com/office/drawing/2014/main" id="{C2D81143-49C9-42D4-8769-9778D914A770}"/>
            </a:ext>
          </a:extLst>
        </xdr:cNvPr>
        <xdr:cNvSpPr txBox="1"/>
      </xdr:nvSpPr>
      <xdr:spPr>
        <a:xfrm>
          <a:off x="14371955" y="1467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B2F8AF1E-A971-4399-A3A1-FBC7B39614DE}"/>
            </a:ext>
          </a:extLst>
        </xdr:cNvPr>
        <xdr:cNvSpPr/>
      </xdr:nvSpPr>
      <xdr:spPr>
        <a:xfrm>
          <a:off x="13868400" y="1463082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56158115-166F-4776-AEA5-2FC6B4F268D8}"/>
            </a:ext>
          </a:extLst>
        </xdr:cNvPr>
        <xdr:cNvSpPr txBox="1"/>
      </xdr:nvSpPr>
      <xdr:spPr>
        <a:xfrm>
          <a:off x="13555345" y="1471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a:extLst>
            <a:ext uri="{FF2B5EF4-FFF2-40B4-BE49-F238E27FC236}">
              <a16:creationId xmlns:a16="http://schemas.microsoft.com/office/drawing/2014/main" id="{824D1022-B758-4245-93C4-E2DB0718F627}"/>
            </a:ext>
          </a:extLst>
        </xdr:cNvPr>
        <xdr:cNvSpPr/>
      </xdr:nvSpPr>
      <xdr:spPr>
        <a:xfrm>
          <a:off x="13051790" y="1461452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a:extLst>
            <a:ext uri="{FF2B5EF4-FFF2-40B4-BE49-F238E27FC236}">
              <a16:creationId xmlns:a16="http://schemas.microsoft.com/office/drawing/2014/main" id="{96681169-BFA1-48F1-9034-72D380BC4E08}"/>
            </a:ext>
          </a:extLst>
        </xdr:cNvPr>
        <xdr:cNvSpPr txBox="1"/>
      </xdr:nvSpPr>
      <xdr:spPr>
        <a:xfrm>
          <a:off x="12763500" y="147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a16="http://schemas.microsoft.com/office/drawing/2014/main" id="{088A52CB-4EFD-4CB4-8969-369B5E80A4FD}"/>
            </a:ext>
          </a:extLst>
        </xdr:cNvPr>
        <xdr:cNvSpPr/>
      </xdr:nvSpPr>
      <xdr:spPr>
        <a:xfrm>
          <a:off x="12246610" y="147131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DAB891C-FA57-4D4C-90BB-EE978F0E275E}"/>
            </a:ext>
          </a:extLst>
        </xdr:cNvPr>
        <xdr:cNvSpPr txBox="1"/>
      </xdr:nvSpPr>
      <xdr:spPr>
        <a:xfrm>
          <a:off x="11946890" y="148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52EE755-1ADD-4DC9-B02D-590CE7CB3AC7}"/>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680352C-0C88-45EF-9A69-E43D842D9CC1}"/>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7F7E492A-A137-460F-8907-DBCB25DDFFC2}"/>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91245E2-AA24-4C55-B0E4-D879D325E8A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FE3E870-FB1A-4F63-9CC4-DF6D2D657E37}"/>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BB19C5A-CC5E-4CEC-B0CF-C691C3AD82DB}"/>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B1AE1D6-6083-4EB4-A6E0-77BDC32AE5CC}"/>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FC68B5A-8BB8-473F-ADA4-8945D634999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92F326C-E48F-491B-B6D9-6E2BE18DB1FD}"/>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E14A225-BBEB-45F0-92AE-2E8CD01FBF8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DE5B6700-B4F1-4E73-A42D-768873B74361}"/>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D8F1F68-6428-49E3-B1B8-32539D1443F7}"/>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14B749A-F046-4893-B14B-B2F5568EA136}"/>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人当たり職員数については、類似団体平均を上回っているが、震災以降、行財政改革を着実に進め、外郭団体への派遣職員も含めた職員総定数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7,904</a:t>
          </a:r>
          <a:r>
            <a:rPr kumimoji="1" lang="ja-JP" altLang="en-US" sz="1300">
              <a:latin typeface="ＭＳ Ｐゴシック" panose="020B0600070205080204" pitchFamily="50" charset="-128"/>
              <a:ea typeface="ＭＳ Ｐゴシック" panose="020B0600070205080204" pitchFamily="50" charset="-128"/>
            </a:rPr>
            <a:t>人の削減を行ってきた。引き続き、行財政改革の取り組みを通じ、効率的かつ適正な職員配置、組織体制の構築を図っていく。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1C54C74-8506-409B-BE4F-5E8DF8417816}"/>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2B09E6B-762F-4D90-B7F1-6BCCA570E311}"/>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DC4733E-78ED-4578-A8E8-83AE2DC9BB0D}"/>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39BE02FF-05B1-4BCE-AC1D-490923D52618}"/>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828FB0A4-EF99-44B5-8349-804ADADDF57B}"/>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815113B5-7431-4AE2-94DF-CF748BBCD6D7}"/>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D2325047-B6AF-4C6F-936D-BEA2ABE2EA57}"/>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144265C2-506D-49D8-ADE7-AD230B8F17B2}"/>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A987D7AE-81EF-4280-B5D2-4FDCCFFC6957}"/>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3CAD235C-55C9-4C68-9379-058DC40CE751}"/>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C767C057-5488-4CAD-9F91-0A0B265A11E8}"/>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A964801F-DC4F-461E-A3C7-AF50516B0561}"/>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A24AA93B-48AC-4839-9F2F-1D4B4CC662A6}"/>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3221F569-F6E1-47B6-9A42-1EE5CB8F890B}"/>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44A8075-A4E1-404E-BC3F-EDC506620773}"/>
            </a:ext>
          </a:extLst>
        </xdr:cNvPr>
        <xdr:cNvCxnSpPr/>
      </xdr:nvCxnSpPr>
      <xdr:spPr>
        <a:xfrm flipV="1">
          <a:off x="15476855" y="10036302"/>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E99446F6-1B4B-4BF1-B187-0E93C726369D}"/>
            </a:ext>
          </a:extLst>
        </xdr:cNvPr>
        <xdr:cNvSpPr txBox="1"/>
      </xdr:nvSpPr>
      <xdr:spPr>
        <a:xfrm>
          <a:off x="1556004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506EE276-38F2-400F-98B3-6C2331DD2671}"/>
            </a:ext>
          </a:extLst>
        </xdr:cNvPr>
        <xdr:cNvCxnSpPr/>
      </xdr:nvCxnSpPr>
      <xdr:spPr>
        <a:xfrm>
          <a:off x="15408910" y="11285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BDAB2AD2-7DCB-4F4E-BE93-054B01024AC4}"/>
            </a:ext>
          </a:extLst>
        </xdr:cNvPr>
        <xdr:cNvSpPr txBox="1"/>
      </xdr:nvSpPr>
      <xdr:spPr>
        <a:xfrm>
          <a:off x="1556004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80C88CC7-E89C-46E1-9412-D8AD2BF965F1}"/>
            </a:ext>
          </a:extLst>
        </xdr:cNvPr>
        <xdr:cNvCxnSpPr/>
      </xdr:nvCxnSpPr>
      <xdr:spPr>
        <a:xfrm>
          <a:off x="15408910" y="1003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138176</xdr:rowOff>
    </xdr:to>
    <xdr:cxnSp macro="">
      <xdr:nvCxnSpPr>
        <xdr:cNvPr id="316" name="直線コネクタ 315">
          <a:extLst>
            <a:ext uri="{FF2B5EF4-FFF2-40B4-BE49-F238E27FC236}">
              <a16:creationId xmlns:a16="http://schemas.microsoft.com/office/drawing/2014/main" id="{E02ABDBA-CBAA-4DD8-8119-C7F86E1D343D}"/>
            </a:ext>
          </a:extLst>
        </xdr:cNvPr>
        <xdr:cNvCxnSpPr/>
      </xdr:nvCxnSpPr>
      <xdr:spPr>
        <a:xfrm>
          <a:off x="14714855" y="11251565"/>
          <a:ext cx="762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66C3F828-E3CB-48BD-8A00-0B97126F7370}"/>
            </a:ext>
          </a:extLst>
        </xdr:cNvPr>
        <xdr:cNvSpPr txBox="1"/>
      </xdr:nvSpPr>
      <xdr:spPr>
        <a:xfrm>
          <a:off x="15560040" y="1050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DF660EBB-5481-4030-8ED8-FB5D5E8E7F41}"/>
            </a:ext>
          </a:extLst>
        </xdr:cNvPr>
        <xdr:cNvSpPr/>
      </xdr:nvSpPr>
      <xdr:spPr>
        <a:xfrm>
          <a:off x="15427960" y="10660253"/>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75438</xdr:rowOff>
    </xdr:from>
    <xdr:to>
      <xdr:col>77</xdr:col>
      <xdr:colOff>44450</xdr:colOff>
      <xdr:row>65</xdr:row>
      <xdr:rowOff>109220</xdr:rowOff>
    </xdr:to>
    <xdr:cxnSp macro="">
      <xdr:nvCxnSpPr>
        <xdr:cNvPr id="319" name="直線コネクタ 318">
          <a:extLst>
            <a:ext uri="{FF2B5EF4-FFF2-40B4-BE49-F238E27FC236}">
              <a16:creationId xmlns:a16="http://schemas.microsoft.com/office/drawing/2014/main" id="{0A338A8E-C049-444E-A4DE-95CCB53C19B7}"/>
            </a:ext>
          </a:extLst>
        </xdr:cNvPr>
        <xdr:cNvCxnSpPr/>
      </xdr:nvCxnSpPr>
      <xdr:spPr>
        <a:xfrm>
          <a:off x="13903960" y="11219688"/>
          <a:ext cx="810895"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949B8FB9-93A7-4782-AF8E-408FAE7565A1}"/>
            </a:ext>
          </a:extLst>
        </xdr:cNvPr>
        <xdr:cNvSpPr/>
      </xdr:nvSpPr>
      <xdr:spPr>
        <a:xfrm>
          <a:off x="14665960" y="1064869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B233DAC1-BE1D-48AF-B3AA-C87C5348B533}"/>
            </a:ext>
          </a:extLst>
        </xdr:cNvPr>
        <xdr:cNvSpPr txBox="1"/>
      </xdr:nvSpPr>
      <xdr:spPr>
        <a:xfrm>
          <a:off x="14371955"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65</xdr:row>
      <xdr:rowOff>75438</xdr:rowOff>
    </xdr:to>
    <xdr:cxnSp macro="">
      <xdr:nvCxnSpPr>
        <xdr:cNvPr id="322" name="直線コネクタ 321">
          <a:extLst>
            <a:ext uri="{FF2B5EF4-FFF2-40B4-BE49-F238E27FC236}">
              <a16:creationId xmlns:a16="http://schemas.microsoft.com/office/drawing/2014/main" id="{23230B11-6FAA-4000-AD1D-3DE8995FA1F0}"/>
            </a:ext>
          </a:extLst>
        </xdr:cNvPr>
        <xdr:cNvCxnSpPr/>
      </xdr:nvCxnSpPr>
      <xdr:spPr>
        <a:xfrm>
          <a:off x="13106400" y="10933938"/>
          <a:ext cx="79756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F6B2B15C-51AD-4990-9056-3E223E5CD37A}"/>
            </a:ext>
          </a:extLst>
        </xdr:cNvPr>
        <xdr:cNvSpPr/>
      </xdr:nvSpPr>
      <xdr:spPr>
        <a:xfrm>
          <a:off x="13868400" y="1063993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EA54B9FD-556F-40E7-88B6-9CBBAA564339}"/>
            </a:ext>
          </a:extLst>
        </xdr:cNvPr>
        <xdr:cNvSpPr txBox="1"/>
      </xdr:nvSpPr>
      <xdr:spPr>
        <a:xfrm>
          <a:off x="13555345" y="1040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133604</xdr:rowOff>
    </xdr:to>
    <xdr:cxnSp macro="">
      <xdr:nvCxnSpPr>
        <xdr:cNvPr id="325" name="直線コネクタ 324">
          <a:extLst>
            <a:ext uri="{FF2B5EF4-FFF2-40B4-BE49-F238E27FC236}">
              <a16:creationId xmlns:a16="http://schemas.microsoft.com/office/drawing/2014/main" id="{247D3FDC-9125-45CC-8361-0FE109BC15CF}"/>
            </a:ext>
          </a:extLst>
        </xdr:cNvPr>
        <xdr:cNvCxnSpPr/>
      </xdr:nvCxnSpPr>
      <xdr:spPr>
        <a:xfrm flipV="1">
          <a:off x="12289790" y="1093393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B93C5BB3-9039-48D8-94B8-C5B695B1F195}"/>
            </a:ext>
          </a:extLst>
        </xdr:cNvPr>
        <xdr:cNvSpPr/>
      </xdr:nvSpPr>
      <xdr:spPr>
        <a:xfrm>
          <a:off x="13051790" y="104517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F660E7A4-7E7B-4B1E-8263-66BF30801052}"/>
            </a:ext>
          </a:extLst>
        </xdr:cNvPr>
        <xdr:cNvSpPr txBox="1"/>
      </xdr:nvSpPr>
      <xdr:spPr>
        <a:xfrm>
          <a:off x="12763500" y="102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986EEAB6-A4CE-4925-B5A0-66DB5CC97F4D}"/>
            </a:ext>
          </a:extLst>
        </xdr:cNvPr>
        <xdr:cNvSpPr/>
      </xdr:nvSpPr>
      <xdr:spPr>
        <a:xfrm>
          <a:off x="12246610" y="103812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66FBE4A4-70EB-4832-8643-08CB4E6F05AD}"/>
            </a:ext>
          </a:extLst>
        </xdr:cNvPr>
        <xdr:cNvSpPr txBox="1"/>
      </xdr:nvSpPr>
      <xdr:spPr>
        <a:xfrm>
          <a:off x="11946890" y="1014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D0185D4-C4AE-4DB1-B447-28641162012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65562915-7F0D-4158-9C08-3D02FE233BFE}"/>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DC17B4D-0A03-4257-8747-3450678FB874}"/>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45CF73F-1F86-4A48-A413-533A9A42E8DF}"/>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E2B078B-ACE1-4440-B24E-01411B60FAB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87376</xdr:rowOff>
    </xdr:from>
    <xdr:to>
      <xdr:col>81</xdr:col>
      <xdr:colOff>95250</xdr:colOff>
      <xdr:row>66</xdr:row>
      <xdr:rowOff>17526</xdr:rowOff>
    </xdr:to>
    <xdr:sp macro="" textlink="">
      <xdr:nvSpPr>
        <xdr:cNvPr id="335" name="楕円 334">
          <a:extLst>
            <a:ext uri="{FF2B5EF4-FFF2-40B4-BE49-F238E27FC236}">
              <a16:creationId xmlns:a16="http://schemas.microsoft.com/office/drawing/2014/main" id="{30254EE1-3519-4C90-AB96-588DC682B60F}"/>
            </a:ext>
          </a:extLst>
        </xdr:cNvPr>
        <xdr:cNvSpPr/>
      </xdr:nvSpPr>
      <xdr:spPr>
        <a:xfrm>
          <a:off x="15427960" y="1123353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154703</xdr:rowOff>
    </xdr:from>
    <xdr:ext cx="762000" cy="259045"/>
    <xdr:sp macro="" textlink="">
      <xdr:nvSpPr>
        <xdr:cNvPr id="336" name="定員管理の状況該当値テキスト">
          <a:extLst>
            <a:ext uri="{FF2B5EF4-FFF2-40B4-BE49-F238E27FC236}">
              <a16:creationId xmlns:a16="http://schemas.microsoft.com/office/drawing/2014/main" id="{C6421107-C96E-4608-B68E-83501741E2FB}"/>
            </a:ext>
          </a:extLst>
        </xdr:cNvPr>
        <xdr:cNvSpPr txBox="1"/>
      </xdr:nvSpPr>
      <xdr:spPr>
        <a:xfrm>
          <a:off x="15560040" y="1112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37" name="楕円 336">
          <a:extLst>
            <a:ext uri="{FF2B5EF4-FFF2-40B4-BE49-F238E27FC236}">
              <a16:creationId xmlns:a16="http://schemas.microsoft.com/office/drawing/2014/main" id="{DED15982-BF2D-4B29-AF35-3A7345DCED2E}"/>
            </a:ext>
          </a:extLst>
        </xdr:cNvPr>
        <xdr:cNvSpPr/>
      </xdr:nvSpPr>
      <xdr:spPr>
        <a:xfrm>
          <a:off x="14665960" y="1119886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38" name="テキスト ボックス 337">
          <a:extLst>
            <a:ext uri="{FF2B5EF4-FFF2-40B4-BE49-F238E27FC236}">
              <a16:creationId xmlns:a16="http://schemas.microsoft.com/office/drawing/2014/main" id="{1675C2D9-FB89-440B-A493-6593A1DB289F}"/>
            </a:ext>
          </a:extLst>
        </xdr:cNvPr>
        <xdr:cNvSpPr txBox="1"/>
      </xdr:nvSpPr>
      <xdr:spPr>
        <a:xfrm>
          <a:off x="14371955" y="1128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24638</xdr:rowOff>
    </xdr:from>
    <xdr:to>
      <xdr:col>73</xdr:col>
      <xdr:colOff>44450</xdr:colOff>
      <xdr:row>65</xdr:row>
      <xdr:rowOff>126238</xdr:rowOff>
    </xdr:to>
    <xdr:sp macro="" textlink="">
      <xdr:nvSpPr>
        <xdr:cNvPr id="339" name="楕円 338">
          <a:extLst>
            <a:ext uri="{FF2B5EF4-FFF2-40B4-BE49-F238E27FC236}">
              <a16:creationId xmlns:a16="http://schemas.microsoft.com/office/drawing/2014/main" id="{84D63493-77AE-43D2-A423-A3365A3A8FEA}"/>
            </a:ext>
          </a:extLst>
        </xdr:cNvPr>
        <xdr:cNvSpPr/>
      </xdr:nvSpPr>
      <xdr:spPr>
        <a:xfrm>
          <a:off x="13868400" y="11165078"/>
          <a:ext cx="8445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111015</xdr:rowOff>
    </xdr:from>
    <xdr:ext cx="762000" cy="259045"/>
    <xdr:sp macro="" textlink="">
      <xdr:nvSpPr>
        <xdr:cNvPr id="340" name="テキスト ボックス 339">
          <a:extLst>
            <a:ext uri="{FF2B5EF4-FFF2-40B4-BE49-F238E27FC236}">
              <a16:creationId xmlns:a16="http://schemas.microsoft.com/office/drawing/2014/main" id="{8B19B622-D8D9-43C0-BDB2-845E68E02271}"/>
            </a:ext>
          </a:extLst>
        </xdr:cNvPr>
        <xdr:cNvSpPr txBox="1"/>
      </xdr:nvSpPr>
      <xdr:spPr>
        <a:xfrm>
          <a:off x="13555345"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1" name="楕円 340">
          <a:extLst>
            <a:ext uri="{FF2B5EF4-FFF2-40B4-BE49-F238E27FC236}">
              <a16:creationId xmlns:a16="http://schemas.microsoft.com/office/drawing/2014/main" id="{51BB6A03-084E-47F5-93ED-8579FE9AD147}"/>
            </a:ext>
          </a:extLst>
        </xdr:cNvPr>
        <xdr:cNvSpPr/>
      </xdr:nvSpPr>
      <xdr:spPr>
        <a:xfrm>
          <a:off x="13051790" y="1087932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2" name="テキスト ボックス 341">
          <a:extLst>
            <a:ext uri="{FF2B5EF4-FFF2-40B4-BE49-F238E27FC236}">
              <a16:creationId xmlns:a16="http://schemas.microsoft.com/office/drawing/2014/main" id="{80940FD9-5BD5-4421-B52C-18150A2D9A5D}"/>
            </a:ext>
          </a:extLst>
        </xdr:cNvPr>
        <xdr:cNvSpPr txBox="1"/>
      </xdr:nvSpPr>
      <xdr:spPr>
        <a:xfrm>
          <a:off x="12763500" y="10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82804</xdr:rowOff>
    </xdr:from>
    <xdr:to>
      <xdr:col>64</xdr:col>
      <xdr:colOff>152400</xdr:colOff>
      <xdr:row>64</xdr:row>
      <xdr:rowOff>12954</xdr:rowOff>
    </xdr:to>
    <xdr:sp macro="" textlink="">
      <xdr:nvSpPr>
        <xdr:cNvPr id="343" name="楕円 342">
          <a:extLst>
            <a:ext uri="{FF2B5EF4-FFF2-40B4-BE49-F238E27FC236}">
              <a16:creationId xmlns:a16="http://schemas.microsoft.com/office/drawing/2014/main" id="{6B2C5E57-4948-4AB6-8F79-47FF08CF8B51}"/>
            </a:ext>
          </a:extLst>
        </xdr:cNvPr>
        <xdr:cNvSpPr/>
      </xdr:nvSpPr>
      <xdr:spPr>
        <a:xfrm>
          <a:off x="12246610" y="108860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169181</xdr:rowOff>
    </xdr:from>
    <xdr:ext cx="762000" cy="259045"/>
    <xdr:sp macro="" textlink="">
      <xdr:nvSpPr>
        <xdr:cNvPr id="344" name="テキスト ボックス 343">
          <a:extLst>
            <a:ext uri="{FF2B5EF4-FFF2-40B4-BE49-F238E27FC236}">
              <a16:creationId xmlns:a16="http://schemas.microsoft.com/office/drawing/2014/main" id="{DC2B9D4D-6C9C-4F26-A2FF-497A97FA90ED}"/>
            </a:ext>
          </a:extLst>
        </xdr:cNvPr>
        <xdr:cNvSpPr txBox="1"/>
      </xdr:nvSpPr>
      <xdr:spPr>
        <a:xfrm>
          <a:off x="11946890" y="1097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D35EE8F9-687D-495F-97E3-3C4B913958CD}"/>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B09BF54A-B245-47E4-8926-C1EF9959CB82}"/>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6795D720-69F8-4536-B812-D0DEF90F144E}"/>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8D1E471D-6EA1-4C05-A3B6-68313D98A405}"/>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601A0869-3597-4693-96E9-7CC36EE379FE}"/>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FFA8EAB-CCB1-4235-97FC-8FEA7E10D9C8}"/>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5FA6C690-DC58-4A44-AE7C-CA75DE35A6B0}"/>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686702D2-C453-4303-846E-D931556D8BF8}"/>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6A6D1911-CF27-4D3B-A969-2E1E51BD9C68}"/>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EE623994-9046-4184-87D6-49C3A71FD1BD}"/>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F3162CA8-0750-4794-B2C2-F4A64D9EE738}"/>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36B90F27-5C44-4EB9-9BB7-B726E036A3B0}"/>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C1578DA4-F485-4AC8-8854-78CA95185B8D}"/>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実質公債費比率については、市債発行の抑制努力に伴う市債残高の削減など、これまでの取組によって着実に低下してきており、平成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年度から類似団体平均を下回っている。令和４年度については、前年度から横ばいとなった。今後も、市民のくらしと安全・安心を守るために必要な一定の公共投資を行う一方で、「神戸市行財政改革</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CDF5F435-DAE5-4A66-846C-CAE2835F5D01}"/>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ED9C9504-8B2C-449A-8BA5-8AAD316DD1DB}"/>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2CAC62A4-41EC-499D-81AD-9AF342974D5D}"/>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3ACCC44B-C32A-447E-B024-932E3225244A}"/>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713A5E20-7460-4659-B28D-A5DBA981F159}"/>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DF27648E-3897-43E8-8276-C6F1A0DF8FD0}"/>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B7D16901-CF5A-46C4-B90C-E63695704D13}"/>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A8048541-EDEE-40D6-AE94-60CBEF4625C2}"/>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182BB684-0ECC-4C8D-9822-4907A9B3BFB6}"/>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996B0A29-31A7-40B3-B3C0-74A8E1525234}"/>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41F9155C-09F0-41C0-85E1-0C9DAD0486F7}"/>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3E6A56CB-0D24-42BB-9ACB-6CCCD65C2865}"/>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94A24994-45F6-490B-BF04-782F22F23656}"/>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C527E251-618A-4FF7-9EC1-F10FEF80103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70E531EE-F1E2-441D-87D3-2D43E044B135}"/>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6CC7D0B4-2C3D-4F66-BD00-43E5DD6D5A1B}"/>
            </a:ext>
          </a:extLst>
        </xdr:cNvPr>
        <xdr:cNvCxnSpPr/>
      </xdr:nvCxnSpPr>
      <xdr:spPr>
        <a:xfrm flipV="1">
          <a:off x="15476855" y="6356844"/>
          <a:ext cx="0" cy="1415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B991D2B4-4FF1-4897-858B-39EE1ADA48FA}"/>
            </a:ext>
          </a:extLst>
        </xdr:cNvPr>
        <xdr:cNvSpPr txBox="1"/>
      </xdr:nvSpPr>
      <xdr:spPr>
        <a:xfrm>
          <a:off x="15560040" y="77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275DE753-176F-4FF2-A3EE-E1F93510283D}"/>
            </a:ext>
          </a:extLst>
        </xdr:cNvPr>
        <xdr:cNvCxnSpPr/>
      </xdr:nvCxnSpPr>
      <xdr:spPr>
        <a:xfrm>
          <a:off x="15408910" y="777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5CD70F99-7B5B-41E7-8178-59C2A60090DB}"/>
            </a:ext>
          </a:extLst>
        </xdr:cNvPr>
        <xdr:cNvSpPr txBox="1"/>
      </xdr:nvSpPr>
      <xdr:spPr>
        <a:xfrm>
          <a:off x="15560040" y="60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62EE3EC2-3DF2-4615-8F37-244520100329}"/>
            </a:ext>
          </a:extLst>
        </xdr:cNvPr>
        <xdr:cNvCxnSpPr/>
      </xdr:nvCxnSpPr>
      <xdr:spPr>
        <a:xfrm>
          <a:off x="15408910" y="635684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137583</xdr:rowOff>
    </xdr:to>
    <xdr:cxnSp macro="">
      <xdr:nvCxnSpPr>
        <xdr:cNvPr id="378" name="直線コネクタ 377">
          <a:extLst>
            <a:ext uri="{FF2B5EF4-FFF2-40B4-BE49-F238E27FC236}">
              <a16:creationId xmlns:a16="http://schemas.microsoft.com/office/drawing/2014/main" id="{F5CC867E-05ED-4FD1-AAD5-9F770A0B50A1}"/>
            </a:ext>
          </a:extLst>
        </xdr:cNvPr>
        <xdr:cNvCxnSpPr/>
      </xdr:nvCxnSpPr>
      <xdr:spPr>
        <a:xfrm>
          <a:off x="14714855" y="6772416"/>
          <a:ext cx="762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45C31E26-FD0B-4FA8-9CD6-D97C5C497240}"/>
            </a:ext>
          </a:extLst>
        </xdr:cNvPr>
        <xdr:cNvSpPr txBox="1"/>
      </xdr:nvSpPr>
      <xdr:spPr>
        <a:xfrm>
          <a:off x="1556004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5E14E5C-CF38-426A-B6EA-ED69DE43B9BF}"/>
            </a:ext>
          </a:extLst>
        </xdr:cNvPr>
        <xdr:cNvSpPr/>
      </xdr:nvSpPr>
      <xdr:spPr>
        <a:xfrm>
          <a:off x="15427960" y="7045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83961</xdr:rowOff>
    </xdr:to>
    <xdr:cxnSp macro="">
      <xdr:nvCxnSpPr>
        <xdr:cNvPr id="381" name="直線コネクタ 380">
          <a:extLst>
            <a:ext uri="{FF2B5EF4-FFF2-40B4-BE49-F238E27FC236}">
              <a16:creationId xmlns:a16="http://schemas.microsoft.com/office/drawing/2014/main" id="{78D7A60D-09C8-4BB4-97EA-630325192452}"/>
            </a:ext>
          </a:extLst>
        </xdr:cNvPr>
        <xdr:cNvCxnSpPr/>
      </xdr:nvCxnSpPr>
      <xdr:spPr>
        <a:xfrm>
          <a:off x="13903960" y="6755200"/>
          <a:ext cx="810895"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D1ACD6F3-F3C4-4B5C-AF0E-B236EACAA5BD}"/>
            </a:ext>
          </a:extLst>
        </xdr:cNvPr>
        <xdr:cNvSpPr/>
      </xdr:nvSpPr>
      <xdr:spPr>
        <a:xfrm>
          <a:off x="14665960" y="7085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D0AF0B5D-961B-4F5F-8DE7-61DAC6AF7979}"/>
            </a:ext>
          </a:extLst>
        </xdr:cNvPr>
        <xdr:cNvSpPr txBox="1"/>
      </xdr:nvSpPr>
      <xdr:spPr>
        <a:xfrm>
          <a:off x="14371955" y="716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110772</xdr:rowOff>
    </xdr:to>
    <xdr:cxnSp macro="">
      <xdr:nvCxnSpPr>
        <xdr:cNvPr id="384" name="直線コネクタ 383">
          <a:extLst>
            <a:ext uri="{FF2B5EF4-FFF2-40B4-BE49-F238E27FC236}">
              <a16:creationId xmlns:a16="http://schemas.microsoft.com/office/drawing/2014/main" id="{834C0251-5557-422F-B578-D5B54E05EF0C}"/>
            </a:ext>
          </a:extLst>
        </xdr:cNvPr>
        <xdr:cNvCxnSpPr/>
      </xdr:nvCxnSpPr>
      <xdr:spPr>
        <a:xfrm flipV="1">
          <a:off x="13106400" y="6755200"/>
          <a:ext cx="797560" cy="4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E575CD5A-F2D1-469C-9D07-B2127AE67EFE}"/>
            </a:ext>
          </a:extLst>
        </xdr:cNvPr>
        <xdr:cNvSpPr/>
      </xdr:nvSpPr>
      <xdr:spPr>
        <a:xfrm>
          <a:off x="13868400" y="710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A00DE553-A635-4FCD-B088-781F718C3F96}"/>
            </a:ext>
          </a:extLst>
        </xdr:cNvPr>
        <xdr:cNvSpPr txBox="1"/>
      </xdr:nvSpPr>
      <xdr:spPr>
        <a:xfrm>
          <a:off x="13555345"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40</xdr:row>
      <xdr:rowOff>86783</xdr:rowOff>
    </xdr:to>
    <xdr:cxnSp macro="">
      <xdr:nvCxnSpPr>
        <xdr:cNvPr id="387" name="直線コネクタ 386">
          <a:extLst>
            <a:ext uri="{FF2B5EF4-FFF2-40B4-BE49-F238E27FC236}">
              <a16:creationId xmlns:a16="http://schemas.microsoft.com/office/drawing/2014/main" id="{D047E6DF-C273-42BD-BA4B-3BF1603F5EF7}"/>
            </a:ext>
          </a:extLst>
        </xdr:cNvPr>
        <xdr:cNvCxnSpPr/>
      </xdr:nvCxnSpPr>
      <xdr:spPr>
        <a:xfrm flipV="1">
          <a:off x="12289790" y="6797322"/>
          <a:ext cx="816610" cy="1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80E67D0B-9F0B-4E6F-A093-276435EA734C}"/>
            </a:ext>
          </a:extLst>
        </xdr:cNvPr>
        <xdr:cNvSpPr/>
      </xdr:nvSpPr>
      <xdr:spPr>
        <a:xfrm>
          <a:off x="13051790" y="71084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7AD30556-0C9A-4D5B-92CE-BDEB61B7E7D9}"/>
            </a:ext>
          </a:extLst>
        </xdr:cNvPr>
        <xdr:cNvSpPr txBox="1"/>
      </xdr:nvSpPr>
      <xdr:spPr>
        <a:xfrm>
          <a:off x="12763500"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2B812A91-E88B-4025-B4F0-84D898881717}"/>
            </a:ext>
          </a:extLst>
        </xdr:cNvPr>
        <xdr:cNvSpPr/>
      </xdr:nvSpPr>
      <xdr:spPr>
        <a:xfrm>
          <a:off x="12246610" y="72023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9510DDB9-A25E-4F4D-89E2-B85B712426B7}"/>
            </a:ext>
          </a:extLst>
        </xdr:cNvPr>
        <xdr:cNvSpPr txBox="1"/>
      </xdr:nvSpPr>
      <xdr:spPr>
        <a:xfrm>
          <a:off x="11946890" y="72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D9AB91A-C76F-450D-BA81-8AB085E75393}"/>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7697811-CBDA-4417-AFBE-94C59B3FE110}"/>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4C84123-DDA9-46E1-8CFA-8A46EEFE082C}"/>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CD6F637-19E2-4470-9133-AF4A7E194493}"/>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D263961-CC9B-429A-AE86-CCF52107BF8C}"/>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7" name="楕円 396">
          <a:extLst>
            <a:ext uri="{FF2B5EF4-FFF2-40B4-BE49-F238E27FC236}">
              <a16:creationId xmlns:a16="http://schemas.microsoft.com/office/drawing/2014/main" id="{3C4025BB-0678-41C3-9F50-77C0F30E6BB6}"/>
            </a:ext>
          </a:extLst>
        </xdr:cNvPr>
        <xdr:cNvSpPr/>
      </xdr:nvSpPr>
      <xdr:spPr>
        <a:xfrm>
          <a:off x="15427960" y="677523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8" name="公債費負担の状況該当値テキスト">
          <a:extLst>
            <a:ext uri="{FF2B5EF4-FFF2-40B4-BE49-F238E27FC236}">
              <a16:creationId xmlns:a16="http://schemas.microsoft.com/office/drawing/2014/main" id="{1511D7AB-C816-4AEA-BF6E-B2240BAA1137}"/>
            </a:ext>
          </a:extLst>
        </xdr:cNvPr>
        <xdr:cNvSpPr txBox="1"/>
      </xdr:nvSpPr>
      <xdr:spPr>
        <a:xfrm>
          <a:off x="15560040" y="66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399" name="楕円 398">
          <a:extLst>
            <a:ext uri="{FF2B5EF4-FFF2-40B4-BE49-F238E27FC236}">
              <a16:creationId xmlns:a16="http://schemas.microsoft.com/office/drawing/2014/main" id="{F1222615-F645-4472-9941-52A21B1958BD}"/>
            </a:ext>
          </a:extLst>
        </xdr:cNvPr>
        <xdr:cNvSpPr/>
      </xdr:nvSpPr>
      <xdr:spPr>
        <a:xfrm>
          <a:off x="14665960" y="6717806"/>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0" name="テキスト ボックス 399">
          <a:extLst>
            <a:ext uri="{FF2B5EF4-FFF2-40B4-BE49-F238E27FC236}">
              <a16:creationId xmlns:a16="http://schemas.microsoft.com/office/drawing/2014/main" id="{378887B0-5628-4C75-82DC-843A32E467CC}"/>
            </a:ext>
          </a:extLst>
        </xdr:cNvPr>
        <xdr:cNvSpPr txBox="1"/>
      </xdr:nvSpPr>
      <xdr:spPr>
        <a:xfrm>
          <a:off x="14371955" y="648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401" name="楕円 400">
          <a:extLst>
            <a:ext uri="{FF2B5EF4-FFF2-40B4-BE49-F238E27FC236}">
              <a16:creationId xmlns:a16="http://schemas.microsoft.com/office/drawing/2014/main" id="{4B69936D-0F93-4B0F-A71B-5817944C815A}"/>
            </a:ext>
          </a:extLst>
        </xdr:cNvPr>
        <xdr:cNvSpPr/>
      </xdr:nvSpPr>
      <xdr:spPr>
        <a:xfrm>
          <a:off x="13868400" y="670249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402" name="テキスト ボックス 401">
          <a:extLst>
            <a:ext uri="{FF2B5EF4-FFF2-40B4-BE49-F238E27FC236}">
              <a16:creationId xmlns:a16="http://schemas.microsoft.com/office/drawing/2014/main" id="{19DCB96D-E661-41E9-B333-0D35265A7B73}"/>
            </a:ext>
          </a:extLst>
        </xdr:cNvPr>
        <xdr:cNvSpPr txBox="1"/>
      </xdr:nvSpPr>
      <xdr:spPr>
        <a:xfrm>
          <a:off x="13555345" y="647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59972</xdr:rowOff>
    </xdr:from>
    <xdr:to>
      <xdr:col>68</xdr:col>
      <xdr:colOff>203200</xdr:colOff>
      <xdr:row>39</xdr:row>
      <xdr:rowOff>161572</xdr:rowOff>
    </xdr:to>
    <xdr:sp macro="" textlink="">
      <xdr:nvSpPr>
        <xdr:cNvPr id="403" name="楕円 402">
          <a:extLst>
            <a:ext uri="{FF2B5EF4-FFF2-40B4-BE49-F238E27FC236}">
              <a16:creationId xmlns:a16="http://schemas.microsoft.com/office/drawing/2014/main" id="{EAB8A055-0E54-430C-ABD2-A6AC8A47E7D0}"/>
            </a:ext>
          </a:extLst>
        </xdr:cNvPr>
        <xdr:cNvSpPr/>
      </xdr:nvSpPr>
      <xdr:spPr>
        <a:xfrm>
          <a:off x="13051790" y="674271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299</xdr:rowOff>
    </xdr:from>
    <xdr:ext cx="762000" cy="259045"/>
    <xdr:sp macro="" textlink="">
      <xdr:nvSpPr>
        <xdr:cNvPr id="404" name="テキスト ボックス 403">
          <a:extLst>
            <a:ext uri="{FF2B5EF4-FFF2-40B4-BE49-F238E27FC236}">
              <a16:creationId xmlns:a16="http://schemas.microsoft.com/office/drawing/2014/main" id="{276BE53D-973C-41AD-B1EE-A337292E2EEF}"/>
            </a:ext>
          </a:extLst>
        </xdr:cNvPr>
        <xdr:cNvSpPr txBox="1"/>
      </xdr:nvSpPr>
      <xdr:spPr>
        <a:xfrm>
          <a:off x="127635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5" name="楕円 404">
          <a:extLst>
            <a:ext uri="{FF2B5EF4-FFF2-40B4-BE49-F238E27FC236}">
              <a16:creationId xmlns:a16="http://schemas.microsoft.com/office/drawing/2014/main" id="{3D1B19F6-AF57-4590-92B0-1D0C60588403}"/>
            </a:ext>
          </a:extLst>
        </xdr:cNvPr>
        <xdr:cNvSpPr/>
      </xdr:nvSpPr>
      <xdr:spPr>
        <a:xfrm>
          <a:off x="12246610" y="68939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id="{DFF70A83-2BAD-47AE-BDFB-FD0201063E68}"/>
            </a:ext>
          </a:extLst>
        </xdr:cNvPr>
        <xdr:cNvSpPr txBox="1"/>
      </xdr:nvSpPr>
      <xdr:spPr>
        <a:xfrm>
          <a:off x="11946890"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31735849-DB8D-4B6D-908E-714E2498EE09}"/>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ADED6D83-A676-41B8-834C-0346B609B573}"/>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E78156E0-897B-4464-959F-AAB150D226FC}"/>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C2470D7-1543-4908-AED7-2A74B337E736}"/>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760F8C05-28FA-4737-9553-3BB30FF4D197}"/>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8C82EE0B-9156-478A-AE66-CA1D4972B872}"/>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F078129B-8E27-4826-9A0E-929472DC6A14}"/>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A4976DAF-3E7C-403F-8DFF-DBFF01E7912D}"/>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CC9907D1-AB65-4BBA-8936-224A1FCDEB56}"/>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A4F9F559-42A5-4C6C-9451-44F709B8FFC0}"/>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C5841F8C-2175-4FE2-800F-EA9017FD3037}"/>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27E539AB-152F-4E54-AFD3-681EBE78194D}"/>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9BA184E-707E-427A-9D24-18B319DA8471}"/>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震災復興事業に伴う多額の市債発行によって市債残高が高水準であったものの、その後の厳格な起債管理や満期一括償還に備えた堅実な公債基金の積立などによる比率の抑制に取り組んでおり、類似団体平均を下回っている。令和４年度は、計画的な公債基金への積立などによる基金残高が増加（</a:t>
          </a:r>
          <a:r>
            <a:rPr kumimoji="1" lang="en-US" altLang="ja-JP" sz="1100">
              <a:latin typeface="ＭＳ Ｐゴシック" panose="020B0600070205080204" pitchFamily="50" charset="-128"/>
              <a:ea typeface="ＭＳ Ｐゴシック" panose="020B0600070205080204" pitchFamily="50" charset="-128"/>
            </a:rPr>
            <a:t>+394</a:t>
          </a:r>
          <a:r>
            <a:rPr kumimoji="1" lang="ja-JP" altLang="en-US" sz="1100">
              <a:latin typeface="ＭＳ Ｐゴシック" panose="020B0600070205080204" pitchFamily="50" charset="-128"/>
              <a:ea typeface="ＭＳ Ｐゴシック" panose="020B0600070205080204" pitchFamily="50" charset="-128"/>
            </a:rPr>
            <a:t>億円）した一方で、臨財債や土木債の増により地方債残高が増加（</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億円）したことや、標準財政規模の減少（△</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億円）などにより、前年度から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ポイント悪化した。今後は、令和２年９月に策定した「行財政改革方針</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5E08755C-008E-48DC-A9C1-E57F0C1DC610}"/>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618950D9-2CF4-442B-A438-F59A587B7FB0}"/>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EBE6F01C-B2A9-4079-A0FC-54F741DC69A3}"/>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89BBDF27-3589-4EC2-B60C-D645A7C11FD8}"/>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C8E060C-2841-455C-B280-B85630EC9687}"/>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831B0F16-4112-4E15-AA72-B731792BD3B9}"/>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332BC364-3280-4B09-A94C-C9C9129C95AC}"/>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A13CA126-C619-4F53-BBA9-7C9E27FA498B}"/>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57304D38-9EF9-4247-A04C-D8E93AC6A364}"/>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2B856379-A09F-47AA-919B-9A316457188A}"/>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2F75C263-6149-47D1-A50C-3201ED11D317}"/>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B7F1E355-0F70-454E-A08F-9B139F1D5838}"/>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70450F66-F210-4E75-88AA-AE36D92492FA}"/>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0317D83-CAFE-4F5E-9141-35E77D695CD4}"/>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D26F6385-4FA5-4E95-A200-F2D413F2362F}"/>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D8545E5C-6891-40A2-9530-BF6C1BEA9436}"/>
            </a:ext>
          </a:extLst>
        </xdr:cNvPr>
        <xdr:cNvCxnSpPr/>
      </xdr:nvCxnSpPr>
      <xdr:spPr>
        <a:xfrm flipV="1">
          <a:off x="15476855" y="2368762"/>
          <a:ext cx="0" cy="1323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FE3021C8-DD6A-47B5-9A36-5DE6813DA668}"/>
            </a:ext>
          </a:extLst>
        </xdr:cNvPr>
        <xdr:cNvSpPr txBox="1"/>
      </xdr:nvSpPr>
      <xdr:spPr>
        <a:xfrm>
          <a:off x="15560040" y="366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C6445D46-9556-4C2C-A1FB-1CFF4FB71AC2}"/>
            </a:ext>
          </a:extLst>
        </xdr:cNvPr>
        <xdr:cNvCxnSpPr/>
      </xdr:nvCxnSpPr>
      <xdr:spPr>
        <a:xfrm>
          <a:off x="15408910" y="369239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4EC24BED-E24B-4154-80FB-F2CB1DE1B232}"/>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79EB534B-499C-4892-9469-EB495686E1DF}"/>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81111</xdr:rowOff>
    </xdr:from>
    <xdr:to>
      <xdr:col>81</xdr:col>
      <xdr:colOff>44450</xdr:colOff>
      <xdr:row>16</xdr:row>
      <xdr:rowOff>117306</xdr:rowOff>
    </xdr:to>
    <xdr:cxnSp macro="">
      <xdr:nvCxnSpPr>
        <xdr:cNvPr id="440" name="直線コネクタ 439">
          <a:extLst>
            <a:ext uri="{FF2B5EF4-FFF2-40B4-BE49-F238E27FC236}">
              <a16:creationId xmlns:a16="http://schemas.microsoft.com/office/drawing/2014/main" id="{1173D95A-1F00-4DF7-A74E-597CBC4F52FC}"/>
            </a:ext>
          </a:extLst>
        </xdr:cNvPr>
        <xdr:cNvCxnSpPr/>
      </xdr:nvCxnSpPr>
      <xdr:spPr>
        <a:xfrm>
          <a:off x="14714855" y="2826216"/>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74596A3B-E618-4284-A1A6-D9BAAB2A1D4C}"/>
            </a:ext>
          </a:extLst>
        </xdr:cNvPr>
        <xdr:cNvSpPr txBox="1"/>
      </xdr:nvSpPr>
      <xdr:spPr>
        <a:xfrm>
          <a:off x="15560040" y="28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81D36F04-AAE0-4A07-AE96-66DA92DDCF80}"/>
            </a:ext>
          </a:extLst>
        </xdr:cNvPr>
        <xdr:cNvSpPr/>
      </xdr:nvSpPr>
      <xdr:spPr>
        <a:xfrm>
          <a:off x="15427960" y="286550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81111</xdr:rowOff>
    </xdr:from>
    <xdr:to>
      <xdr:col>77</xdr:col>
      <xdr:colOff>44450</xdr:colOff>
      <xdr:row>16</xdr:row>
      <xdr:rowOff>122936</xdr:rowOff>
    </xdr:to>
    <xdr:cxnSp macro="">
      <xdr:nvCxnSpPr>
        <xdr:cNvPr id="443" name="直線コネクタ 442">
          <a:extLst>
            <a:ext uri="{FF2B5EF4-FFF2-40B4-BE49-F238E27FC236}">
              <a16:creationId xmlns:a16="http://schemas.microsoft.com/office/drawing/2014/main" id="{0D64F146-821B-421D-8951-0CB55F6D0FF8}"/>
            </a:ext>
          </a:extLst>
        </xdr:cNvPr>
        <xdr:cNvCxnSpPr/>
      </xdr:nvCxnSpPr>
      <xdr:spPr>
        <a:xfrm flipV="1">
          <a:off x="13903960" y="2826216"/>
          <a:ext cx="810895"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79C06449-137F-4A76-BF2D-D439A7ED7091}"/>
            </a:ext>
          </a:extLst>
        </xdr:cNvPr>
        <xdr:cNvSpPr/>
      </xdr:nvSpPr>
      <xdr:spPr>
        <a:xfrm>
          <a:off x="14665960" y="290732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72409827-F353-4E2E-BCBB-7BB0D0F6D9FA}"/>
            </a:ext>
          </a:extLst>
        </xdr:cNvPr>
        <xdr:cNvSpPr txBox="1"/>
      </xdr:nvSpPr>
      <xdr:spPr>
        <a:xfrm>
          <a:off x="14371955" y="299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122936</xdr:rowOff>
    </xdr:from>
    <xdr:to>
      <xdr:col>72</xdr:col>
      <xdr:colOff>203200</xdr:colOff>
      <xdr:row>16</xdr:row>
      <xdr:rowOff>159131</xdr:rowOff>
    </xdr:to>
    <xdr:cxnSp macro="">
      <xdr:nvCxnSpPr>
        <xdr:cNvPr id="446" name="直線コネクタ 445">
          <a:extLst>
            <a:ext uri="{FF2B5EF4-FFF2-40B4-BE49-F238E27FC236}">
              <a16:creationId xmlns:a16="http://schemas.microsoft.com/office/drawing/2014/main" id="{F86ACF8B-B628-46AC-83C3-80E11E1A2340}"/>
            </a:ext>
          </a:extLst>
        </xdr:cNvPr>
        <xdr:cNvCxnSpPr/>
      </xdr:nvCxnSpPr>
      <xdr:spPr>
        <a:xfrm flipV="1">
          <a:off x="13106400" y="2868041"/>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06C1348E-A0B4-4D8F-8D4A-74B703A9ABAA}"/>
            </a:ext>
          </a:extLst>
        </xdr:cNvPr>
        <xdr:cNvSpPr/>
      </xdr:nvSpPr>
      <xdr:spPr>
        <a:xfrm>
          <a:off x="13868400" y="30085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DBF007F1-2253-489B-9BAC-841A9EC672CD}"/>
            </a:ext>
          </a:extLst>
        </xdr:cNvPr>
        <xdr:cNvSpPr txBox="1"/>
      </xdr:nvSpPr>
      <xdr:spPr>
        <a:xfrm>
          <a:off x="13555345" y="310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159131</xdr:rowOff>
    </xdr:from>
    <xdr:to>
      <xdr:col>68</xdr:col>
      <xdr:colOff>152400</xdr:colOff>
      <xdr:row>17</xdr:row>
      <xdr:rowOff>27093</xdr:rowOff>
    </xdr:to>
    <xdr:cxnSp macro="">
      <xdr:nvCxnSpPr>
        <xdr:cNvPr id="449" name="直線コネクタ 448">
          <a:extLst>
            <a:ext uri="{FF2B5EF4-FFF2-40B4-BE49-F238E27FC236}">
              <a16:creationId xmlns:a16="http://schemas.microsoft.com/office/drawing/2014/main" id="{EC8D7389-6081-4AA4-B45F-71A1E7A464EC}"/>
            </a:ext>
          </a:extLst>
        </xdr:cNvPr>
        <xdr:cNvCxnSpPr/>
      </xdr:nvCxnSpPr>
      <xdr:spPr>
        <a:xfrm flipV="1">
          <a:off x="12289790" y="2904236"/>
          <a:ext cx="81661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C781678C-6714-4E73-8CC9-299F9BC817B7}"/>
            </a:ext>
          </a:extLst>
        </xdr:cNvPr>
        <xdr:cNvSpPr/>
      </xdr:nvSpPr>
      <xdr:spPr>
        <a:xfrm>
          <a:off x="13051790" y="30571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5514CB88-F4DF-4F4D-9301-3AA7401C072E}"/>
            </a:ext>
          </a:extLst>
        </xdr:cNvPr>
        <xdr:cNvSpPr txBox="1"/>
      </xdr:nvSpPr>
      <xdr:spPr>
        <a:xfrm>
          <a:off x="127635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EDA58CA8-E303-4ABA-843D-D4C458197405}"/>
            </a:ext>
          </a:extLst>
        </xdr:cNvPr>
        <xdr:cNvSpPr/>
      </xdr:nvSpPr>
      <xdr:spPr>
        <a:xfrm>
          <a:off x="12246610" y="310870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16FF8F43-14F3-4F32-B477-BA13DFA5DE62}"/>
            </a:ext>
          </a:extLst>
        </xdr:cNvPr>
        <xdr:cNvSpPr txBox="1"/>
      </xdr:nvSpPr>
      <xdr:spPr>
        <a:xfrm>
          <a:off x="11946890" y="318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B17976A-C13F-40C6-8212-D50D1E58334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EA070BA-BFD0-40CA-BC62-C9A865EB65D3}"/>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A41A8A1-1C5A-4CA5-AA63-814FF5AD3390}"/>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1373904-2578-47C6-A873-B23993F425B4}"/>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B32F3EF-B0B5-4AFC-91CC-DF04059E06A2}"/>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66506</xdr:rowOff>
    </xdr:from>
    <xdr:to>
      <xdr:col>81</xdr:col>
      <xdr:colOff>95250</xdr:colOff>
      <xdr:row>16</xdr:row>
      <xdr:rowOff>168106</xdr:rowOff>
    </xdr:to>
    <xdr:sp macro="" textlink="">
      <xdr:nvSpPr>
        <xdr:cNvPr id="459" name="楕円 458">
          <a:extLst>
            <a:ext uri="{FF2B5EF4-FFF2-40B4-BE49-F238E27FC236}">
              <a16:creationId xmlns:a16="http://schemas.microsoft.com/office/drawing/2014/main" id="{EC8D4765-2CD8-4FC3-8102-026B4C8FAB53}"/>
            </a:ext>
          </a:extLst>
        </xdr:cNvPr>
        <xdr:cNvSpPr/>
      </xdr:nvSpPr>
      <xdr:spPr>
        <a:xfrm>
          <a:off x="15427960" y="2807801"/>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83033</xdr:rowOff>
    </xdr:from>
    <xdr:ext cx="762000" cy="259045"/>
    <xdr:sp macro="" textlink="">
      <xdr:nvSpPr>
        <xdr:cNvPr id="460" name="将来負担の状況該当値テキスト">
          <a:extLst>
            <a:ext uri="{FF2B5EF4-FFF2-40B4-BE49-F238E27FC236}">
              <a16:creationId xmlns:a16="http://schemas.microsoft.com/office/drawing/2014/main" id="{1B2E6592-C3DA-4A6E-8E0E-4AC4546E0698}"/>
            </a:ext>
          </a:extLst>
        </xdr:cNvPr>
        <xdr:cNvSpPr txBox="1"/>
      </xdr:nvSpPr>
      <xdr:spPr>
        <a:xfrm>
          <a:off x="15560040" y="265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30311</xdr:rowOff>
    </xdr:from>
    <xdr:to>
      <xdr:col>77</xdr:col>
      <xdr:colOff>95250</xdr:colOff>
      <xdr:row>16</xdr:row>
      <xdr:rowOff>131911</xdr:rowOff>
    </xdr:to>
    <xdr:sp macro="" textlink="">
      <xdr:nvSpPr>
        <xdr:cNvPr id="461" name="楕円 460">
          <a:extLst>
            <a:ext uri="{FF2B5EF4-FFF2-40B4-BE49-F238E27FC236}">
              <a16:creationId xmlns:a16="http://schemas.microsoft.com/office/drawing/2014/main" id="{AC05E12E-FD02-4F13-BF4C-2F87D0887022}"/>
            </a:ext>
          </a:extLst>
        </xdr:cNvPr>
        <xdr:cNvSpPr/>
      </xdr:nvSpPr>
      <xdr:spPr>
        <a:xfrm>
          <a:off x="14665960" y="277160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142088</xdr:rowOff>
    </xdr:from>
    <xdr:ext cx="736600" cy="259045"/>
    <xdr:sp macro="" textlink="">
      <xdr:nvSpPr>
        <xdr:cNvPr id="462" name="テキスト ボックス 461">
          <a:extLst>
            <a:ext uri="{FF2B5EF4-FFF2-40B4-BE49-F238E27FC236}">
              <a16:creationId xmlns:a16="http://schemas.microsoft.com/office/drawing/2014/main" id="{1B04707C-0290-4BF8-9B36-780F7F65374C}"/>
            </a:ext>
          </a:extLst>
        </xdr:cNvPr>
        <xdr:cNvSpPr txBox="1"/>
      </xdr:nvSpPr>
      <xdr:spPr>
        <a:xfrm>
          <a:off x="14371955" y="254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72136</xdr:rowOff>
    </xdr:from>
    <xdr:to>
      <xdr:col>73</xdr:col>
      <xdr:colOff>44450</xdr:colOff>
      <xdr:row>17</xdr:row>
      <xdr:rowOff>2286</xdr:rowOff>
    </xdr:to>
    <xdr:sp macro="" textlink="">
      <xdr:nvSpPr>
        <xdr:cNvPr id="463" name="楕円 462">
          <a:extLst>
            <a:ext uri="{FF2B5EF4-FFF2-40B4-BE49-F238E27FC236}">
              <a16:creationId xmlns:a16="http://schemas.microsoft.com/office/drawing/2014/main" id="{6279D531-0DA3-405D-B744-1A9BA09091EC}"/>
            </a:ext>
          </a:extLst>
        </xdr:cNvPr>
        <xdr:cNvSpPr/>
      </xdr:nvSpPr>
      <xdr:spPr>
        <a:xfrm>
          <a:off x="13868400" y="281343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64" name="テキスト ボックス 463">
          <a:extLst>
            <a:ext uri="{FF2B5EF4-FFF2-40B4-BE49-F238E27FC236}">
              <a16:creationId xmlns:a16="http://schemas.microsoft.com/office/drawing/2014/main" id="{D9444850-B07F-4A33-AABD-0F5C965458E5}"/>
            </a:ext>
          </a:extLst>
        </xdr:cNvPr>
        <xdr:cNvSpPr txBox="1"/>
      </xdr:nvSpPr>
      <xdr:spPr>
        <a:xfrm>
          <a:off x="13555345"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108331</xdr:rowOff>
    </xdr:from>
    <xdr:to>
      <xdr:col>68</xdr:col>
      <xdr:colOff>203200</xdr:colOff>
      <xdr:row>17</xdr:row>
      <xdr:rowOff>38481</xdr:rowOff>
    </xdr:to>
    <xdr:sp macro="" textlink="">
      <xdr:nvSpPr>
        <xdr:cNvPr id="465" name="楕円 464">
          <a:extLst>
            <a:ext uri="{FF2B5EF4-FFF2-40B4-BE49-F238E27FC236}">
              <a16:creationId xmlns:a16="http://schemas.microsoft.com/office/drawing/2014/main" id="{5F2C92B8-59D8-497C-9040-0797B05C4BA3}"/>
            </a:ext>
          </a:extLst>
        </xdr:cNvPr>
        <xdr:cNvSpPr/>
      </xdr:nvSpPr>
      <xdr:spPr>
        <a:xfrm>
          <a:off x="13051790" y="284962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48658</xdr:rowOff>
    </xdr:from>
    <xdr:ext cx="762000" cy="259045"/>
    <xdr:sp macro="" textlink="">
      <xdr:nvSpPr>
        <xdr:cNvPr id="466" name="テキスト ボックス 465">
          <a:extLst>
            <a:ext uri="{FF2B5EF4-FFF2-40B4-BE49-F238E27FC236}">
              <a16:creationId xmlns:a16="http://schemas.microsoft.com/office/drawing/2014/main" id="{58DDB55D-1DB6-4405-A90C-379623932398}"/>
            </a:ext>
          </a:extLst>
        </xdr:cNvPr>
        <xdr:cNvSpPr txBox="1"/>
      </xdr:nvSpPr>
      <xdr:spPr>
        <a:xfrm>
          <a:off x="127635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67" name="楕円 466">
          <a:extLst>
            <a:ext uri="{FF2B5EF4-FFF2-40B4-BE49-F238E27FC236}">
              <a16:creationId xmlns:a16="http://schemas.microsoft.com/office/drawing/2014/main" id="{F9121362-A5B4-4DA4-A4E4-AF8C2509B1EE}"/>
            </a:ext>
          </a:extLst>
        </xdr:cNvPr>
        <xdr:cNvSpPr/>
      </xdr:nvSpPr>
      <xdr:spPr>
        <a:xfrm>
          <a:off x="12246610" y="28890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88070</xdr:rowOff>
    </xdr:from>
    <xdr:ext cx="762000" cy="259045"/>
    <xdr:sp macro="" textlink="">
      <xdr:nvSpPr>
        <xdr:cNvPr id="468" name="テキスト ボックス 467">
          <a:extLst>
            <a:ext uri="{FF2B5EF4-FFF2-40B4-BE49-F238E27FC236}">
              <a16:creationId xmlns:a16="http://schemas.microsoft.com/office/drawing/2014/main" id="{0CE3F46B-ADC6-4410-81B4-5BBE8665F2D4}"/>
            </a:ext>
          </a:extLst>
        </xdr:cNvPr>
        <xdr:cNvSpPr txBox="1"/>
      </xdr:nvSpPr>
      <xdr:spPr>
        <a:xfrm>
          <a:off x="1194689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人当たりの職員数が類似団体平均と比べて多く、人件費に関する経常収支比率は</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121,457</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7,904</a:t>
          </a:r>
          <a:r>
            <a:rPr kumimoji="1" lang="ja-JP" altLang="en-US" sz="1300">
              <a:latin typeface="ＭＳ Ｐゴシック" panose="020B0600070205080204" pitchFamily="50" charset="-128"/>
              <a:ea typeface="ＭＳ Ｐゴシック" panose="020B0600070205080204" pitchFamily="50" charset="-128"/>
            </a:rPr>
            <a:t>人の削減を行ってきている。引き続き、行財政改革の取り組みを通じ、効率的かつ適正な職員配置、組織体制の構築により、人件費の抑制を図っていく。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6350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158750</xdr:rowOff>
    </xdr:from>
    <xdr:to>
      <xdr:col>24</xdr:col>
      <xdr:colOff>25400</xdr:colOff>
      <xdr:row>40</xdr:row>
      <xdr:rowOff>101600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41</xdr:row>
      <xdr:rowOff>120650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165100</xdr:rowOff>
    </xdr:from>
    <xdr:to>
      <xdr:col>20</xdr:col>
      <xdr:colOff>38100</xdr:colOff>
      <xdr:row>37</xdr:row>
      <xdr:rowOff>95250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120650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15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50800</xdr:rowOff>
    </xdr:from>
    <xdr:to>
      <xdr:col>24</xdr:col>
      <xdr:colOff>76200</xdr:colOff>
      <xdr:row>40</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69850</xdr:rowOff>
    </xdr:from>
    <xdr:to>
      <xdr:col>15</xdr:col>
      <xdr:colOff>149225</xdr:colOff>
      <xdr:row>42</xdr:row>
      <xdr:rowOff>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82550</xdr:rowOff>
    </xdr:from>
    <xdr:to>
      <xdr:col>11</xdr:col>
      <xdr:colOff>60325</xdr:colOff>
      <xdr:row>42</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以降、行財政改革を着実に進め、事務事業の見直しに取り組んだ結果、物件費に関する経常収支比率は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％と類似団体平均と比べて低い水準にある。令和４年度は、システム改修関連経費や、委託費の増により、前年度から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今後も、令和２年９月に策定した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「行財政改革方針</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」に基づき、引き続き事務事業の見直しに取り組んでいく。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98425</xdr:rowOff>
    </xdr:from>
    <xdr:to>
      <xdr:col>82</xdr:col>
      <xdr:colOff>107950</xdr:colOff>
      <xdr:row>21</xdr:row>
      <xdr:rowOff>41275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72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13352</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1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41275</xdr:rowOff>
    </xdr:from>
    <xdr:to>
      <xdr:col>82</xdr:col>
      <xdr:colOff>196850</xdr:colOff>
      <xdr:row>21</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98425</xdr:rowOff>
    </xdr:from>
    <xdr:to>
      <xdr:col>82</xdr:col>
      <xdr:colOff>196850</xdr:colOff>
      <xdr:row>13</xdr:row>
      <xdr:rowOff>98425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169863</xdr:rowOff>
    </xdr:from>
    <xdr:to>
      <xdr:col>82</xdr:col>
      <xdr:colOff>107950</xdr:colOff>
      <xdr:row>14</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9871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119715</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91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147638</xdr:rowOff>
    </xdr:from>
    <xdr:to>
      <xdr:col>82</xdr:col>
      <xdr:colOff>158750</xdr:colOff>
      <xdr:row>16</xdr:row>
      <xdr:rowOff>77788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169863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9870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19050</xdr:rowOff>
    </xdr:from>
    <xdr:to>
      <xdr:col>78</xdr:col>
      <xdr:colOff>120650</xdr:colOff>
      <xdr:row>15</xdr:row>
      <xdr:rowOff>120650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112713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987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90488</xdr:rowOff>
    </xdr:from>
    <xdr:to>
      <xdr:col>74</xdr:col>
      <xdr:colOff>31750</xdr:colOff>
      <xdr:row>16</xdr:row>
      <xdr:rowOff>20638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6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5415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112713</xdr:rowOff>
    </xdr:from>
    <xdr:to>
      <xdr:col>69</xdr:col>
      <xdr:colOff>92075</xdr:colOff>
      <xdr:row>13</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415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119063</xdr:rowOff>
    </xdr:from>
    <xdr:to>
      <xdr:col>78</xdr:col>
      <xdr:colOff>120650</xdr:colOff>
      <xdr:row>14</xdr:row>
      <xdr:rowOff>49213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59390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1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61913</xdr:rowOff>
    </xdr:from>
    <xdr:to>
      <xdr:col>69</xdr:col>
      <xdr:colOff>142875</xdr:colOff>
      <xdr:row>13</xdr:row>
      <xdr:rowOff>163513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2240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5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扶助費に関する経常収支比率は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％と比べて低い水準にある。令和４年度は、電力・ガス・食料品等価格高騰緊急給付金の皆増等により、分子である扶助費にかかる経常経費充当一般財源が増加したため、前年度から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引き続き、生活保護費における資格審査の適正化などにより、扶助費適正化に努めていく。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139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125384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令和４年度におけるその他に関する経常収支比率は、事業進捗に伴い、積立金が増加したことなどにより、分子である経常経費充当一般財源が増加したため、前年度から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56</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80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近年、補助費等に関する経常収支比率は類似団体平均と同程度で推移してきていたが、令和４年度については、市民病院機構への運営費負担金等の経常経費充当一般財源が増加したため、前年度から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今後も、令和２年９月に策定した「行財政改革方針</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」に基づき、引き続き事務事業の見直しに取り組んでいく。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4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震災関連の市債償還（一般会計償還額　令和４年度：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億）が多く、公債費に関する経常収支比率は、令和４年度においても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と比べて引き続き高い水準にあるが、これまでも厳格な起債管理に基づきプライマリーバランスの黒字を維持することで市債残高の削減を進めるなど、着実に公債費負担の低減に取り組んできた。引き続き「神戸市行財政改革</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」に基づき、将来世代に大きな負担を残さないことを基本とした健全で持続可能な財政運営を更に加速させていく。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107950</xdr:rowOff>
    </xdr:from>
    <xdr:to>
      <xdr:col>24</xdr:col>
      <xdr:colOff>25400</xdr:colOff>
      <xdr:row>80</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4810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81</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72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81</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80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88900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57150</xdr:rowOff>
    </xdr:from>
    <xdr:to>
      <xdr:col>24</xdr:col>
      <xdr:colOff>76200</xdr:colOff>
      <xdr:row>78</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29227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0</xdr:rowOff>
    </xdr:from>
    <xdr:to>
      <xdr:col>15</xdr:col>
      <xdr:colOff>149225</xdr:colOff>
      <xdr:row>81</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86377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令和４年度は、電力・ガス・食料品等価格高騰にかかる物件費等の増により、経常経費充当一般財源が増加し、また臨時財政対策債の発行停止などにより分母が小さくなったことに伴い、前年度から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今後も、令和２年９月に策定した「行財政改革方針</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」に基づき、さらなる行財政改革を進め、経常収支比率の低減を図っていく。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76</xdr:row>
      <xdr:rowOff>78014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770757"/>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76</xdr:row>
      <xdr:rowOff>23586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27707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23586</xdr:rowOff>
    </xdr:from>
    <xdr:to>
      <xdr:col>73</xdr:col>
      <xdr:colOff>180975</xdr:colOff>
      <xdr:row>76</xdr:row>
      <xdr:rowOff>132443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053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76</xdr:row>
      <xdr:rowOff>154214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162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144434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144235</xdr:rowOff>
    </xdr:from>
    <xdr:to>
      <xdr:col>74</xdr:col>
      <xdr:colOff>31750</xdr:colOff>
      <xdr:row>76</xdr:row>
      <xdr:rowOff>74386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84562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81643</xdr:rowOff>
    </xdr:from>
    <xdr:to>
      <xdr:col>69</xdr:col>
      <xdr:colOff>142875</xdr:colOff>
      <xdr:row>77</xdr:row>
      <xdr:rowOff>11793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21970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103414</xdr:rowOff>
    </xdr:from>
    <xdr:to>
      <xdr:col>65</xdr:col>
      <xdr:colOff>53975</xdr:colOff>
      <xdr:row>77</xdr:row>
      <xdr:rowOff>33564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18341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33617</xdr:rowOff>
    </xdr:from>
    <xdr:to>
      <xdr:col>29</xdr:col>
      <xdr:colOff>127000</xdr:colOff>
      <xdr:row>12</xdr:row>
      <xdr:rowOff>54648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38642"/>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54648</xdr:rowOff>
    </xdr:from>
    <xdr:to>
      <xdr:col>26</xdr:col>
      <xdr:colOff>50800</xdr:colOff>
      <xdr:row>12</xdr:row>
      <xdr:rowOff>69736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59673"/>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29616</xdr:rowOff>
    </xdr:from>
    <xdr:to>
      <xdr:col>22</xdr:col>
      <xdr:colOff>114300</xdr:colOff>
      <xdr:row>12</xdr:row>
      <xdr:rowOff>69736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134641"/>
          <a:ext cx="698500" cy="4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20511</xdr:rowOff>
    </xdr:from>
    <xdr:to>
      <xdr:col>18</xdr:col>
      <xdr:colOff>177800</xdr:colOff>
      <xdr:row>12</xdr:row>
      <xdr:rowOff>29616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125536"/>
          <a:ext cx="698500" cy="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154267</xdr:rowOff>
    </xdr:from>
    <xdr:to>
      <xdr:col>29</xdr:col>
      <xdr:colOff>177800</xdr:colOff>
      <xdr:row>12</xdr:row>
      <xdr:rowOff>84417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8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100944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3848</xdr:rowOff>
    </xdr:from>
    <xdr:to>
      <xdr:col>26</xdr:col>
      <xdr:colOff>101600</xdr:colOff>
      <xdr:row>12</xdr:row>
      <xdr:rowOff>105448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0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115625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18936</xdr:rowOff>
    </xdr:from>
    <xdr:to>
      <xdr:col>22</xdr:col>
      <xdr:colOff>165100</xdr:colOff>
      <xdr:row>12</xdr:row>
      <xdr:rowOff>120536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2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130713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9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150266</xdr:rowOff>
    </xdr:from>
    <xdr:to>
      <xdr:col>19</xdr:col>
      <xdr:colOff>38100</xdr:colOff>
      <xdr:row>12</xdr:row>
      <xdr:rowOff>80416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08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90593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5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141161</xdr:rowOff>
    </xdr:from>
    <xdr:to>
      <xdr:col>15</xdr:col>
      <xdr:colOff>101600</xdr:colOff>
      <xdr:row>12</xdr:row>
      <xdr:rowOff>71311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0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81488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8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77470</xdr:rowOff>
    </xdr:from>
    <xdr:to>
      <xdr:col>29</xdr:col>
      <xdr:colOff>127000</xdr:colOff>
      <xdr:row>36</xdr:row>
      <xdr:rowOff>157214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0720"/>
          <a:ext cx="647700" cy="7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141745</xdr:rowOff>
    </xdr:from>
    <xdr:to>
      <xdr:col>26</xdr:col>
      <xdr:colOff>50800</xdr:colOff>
      <xdr:row>36</xdr:row>
      <xdr:rowOff>157214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4995"/>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141745</xdr:rowOff>
    </xdr:from>
    <xdr:to>
      <xdr:col>22</xdr:col>
      <xdr:colOff>114300</xdr:colOff>
      <xdr:row>37</xdr:row>
      <xdr:rowOff>39256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4995"/>
          <a:ext cx="698500" cy="6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39256</xdr:rowOff>
    </xdr:from>
    <xdr:to>
      <xdr:col>18</xdr:col>
      <xdr:colOff>177800</xdr:colOff>
      <xdr:row>37</xdr:row>
      <xdr:rowOff>46457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3956"/>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26670</xdr:rowOff>
    </xdr:from>
    <xdr:to>
      <xdr:col>29</xdr:col>
      <xdr:colOff>177800</xdr:colOff>
      <xdr:row>36</xdr:row>
      <xdr:rowOff>128270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341647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106414</xdr:rowOff>
    </xdr:from>
    <xdr:to>
      <xdr:col>26</xdr:col>
      <xdr:colOff>101600</xdr:colOff>
      <xdr:row>37</xdr:row>
      <xdr:rowOff>36564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90945</xdr:rowOff>
    </xdr:from>
    <xdr:to>
      <xdr:col>22</xdr:col>
      <xdr:colOff>165100</xdr:colOff>
      <xdr:row>37</xdr:row>
      <xdr:rowOff>21095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159906</xdr:rowOff>
    </xdr:from>
    <xdr:to>
      <xdr:col>19</xdr:col>
      <xdr:colOff>38100</xdr:colOff>
      <xdr:row>37</xdr:row>
      <xdr:rowOff>90056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74833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167107</xdr:rowOff>
    </xdr:from>
    <xdr:to>
      <xdr:col>15</xdr:col>
      <xdr:colOff>101600</xdr:colOff>
      <xdr:row>37</xdr:row>
      <xdr:rowOff>97257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82034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4788</xdr:rowOff>
    </xdr:from>
    <xdr:to>
      <xdr:col>24</xdr:col>
      <xdr:colOff>63500</xdr:colOff>
      <xdr:row>30</xdr:row>
      <xdr:rowOff>7988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14828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4788</xdr:rowOff>
    </xdr:from>
    <xdr:to>
      <xdr:col>19</xdr:col>
      <xdr:colOff>177800</xdr:colOff>
      <xdr:row>30</xdr:row>
      <xdr:rowOff>8750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14828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8750</xdr:rowOff>
    </xdr:from>
    <xdr:to>
      <xdr:col>15</xdr:col>
      <xdr:colOff>50800</xdr:colOff>
      <xdr:row>30</xdr:row>
      <xdr:rowOff>34430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152250"/>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34430</xdr:rowOff>
    </xdr:from>
    <xdr:to>
      <xdr:col>10</xdr:col>
      <xdr:colOff>114300</xdr:colOff>
      <xdr:row>30</xdr:row>
      <xdr:rowOff>59271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17793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128638</xdr:rowOff>
    </xdr:from>
    <xdr:to>
      <xdr:col>24</xdr:col>
      <xdr:colOff>114300</xdr:colOff>
      <xdr:row>30</xdr:row>
      <xdr:rowOff>58788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81665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5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125438</xdr:rowOff>
    </xdr:from>
    <xdr:to>
      <xdr:col>20</xdr:col>
      <xdr:colOff>38100</xdr:colOff>
      <xdr:row>30</xdr:row>
      <xdr:rowOff>55588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72115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87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129400</xdr:rowOff>
    </xdr:from>
    <xdr:to>
      <xdr:col>15</xdr:col>
      <xdr:colOff>101600</xdr:colOff>
      <xdr:row>30</xdr:row>
      <xdr:rowOff>59550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1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76077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487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155080</xdr:rowOff>
    </xdr:from>
    <xdr:to>
      <xdr:col>10</xdr:col>
      <xdr:colOff>165100</xdr:colOff>
      <xdr:row>30</xdr:row>
      <xdr:rowOff>85230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1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101757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490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8471</xdr:rowOff>
    </xdr:from>
    <xdr:to>
      <xdr:col>6</xdr:col>
      <xdr:colOff>38100</xdr:colOff>
      <xdr:row>30</xdr:row>
      <xdr:rowOff>110071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1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126598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49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84379</xdr:rowOff>
    </xdr:from>
    <xdr:to>
      <xdr:col>24</xdr:col>
      <xdr:colOff>63500</xdr:colOff>
      <xdr:row>52</xdr:row>
      <xdr:rowOff>1560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28329"/>
          <a:ext cx="8382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1560</xdr:rowOff>
    </xdr:from>
    <xdr:to>
      <xdr:col>19</xdr:col>
      <xdr:colOff>177800</xdr:colOff>
      <xdr:row>56</xdr:row>
      <xdr:rowOff>88885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916960"/>
          <a:ext cx="889000" cy="77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88885</xdr:rowOff>
    </xdr:from>
    <xdr:to>
      <xdr:col>15</xdr:col>
      <xdr:colOff>50800</xdr:colOff>
      <xdr:row>57</xdr:row>
      <xdr:rowOff>131535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0085"/>
          <a:ext cx="8890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131535</xdr:rowOff>
    </xdr:from>
    <xdr:to>
      <xdr:col>10</xdr:col>
      <xdr:colOff>114300</xdr:colOff>
      <xdr:row>58</xdr:row>
      <xdr:rowOff>56326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4185"/>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33579</xdr:rowOff>
    </xdr:from>
    <xdr:to>
      <xdr:col>24</xdr:col>
      <xdr:colOff>114300</xdr:colOff>
      <xdr:row>51</xdr:row>
      <xdr:rowOff>135179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56456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122210</xdr:rowOff>
    </xdr:from>
    <xdr:to>
      <xdr:col>20</xdr:col>
      <xdr:colOff>38100</xdr:colOff>
      <xdr:row>52</xdr:row>
      <xdr:rowOff>52360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68887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6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38085</xdr:rowOff>
    </xdr:from>
    <xdr:to>
      <xdr:col>15</xdr:col>
      <xdr:colOff>101600</xdr:colOff>
      <xdr:row>56</xdr:row>
      <xdr:rowOff>139685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156212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80735</xdr:rowOff>
    </xdr:from>
    <xdr:to>
      <xdr:col>10</xdr:col>
      <xdr:colOff>165100</xdr:colOff>
      <xdr:row>58</xdr:row>
      <xdr:rowOff>10885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27412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5526</xdr:rowOff>
    </xdr:from>
    <xdr:to>
      <xdr:col>6</xdr:col>
      <xdr:colOff>38100</xdr:colOff>
      <xdr:row>58</xdr:row>
      <xdr:rowOff>107126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98253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27032</xdr:rowOff>
    </xdr:from>
    <xdr:to>
      <xdr:col>24</xdr:col>
      <xdr:colOff>63500</xdr:colOff>
      <xdr:row>78</xdr:row>
      <xdr:rowOff>115643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400132"/>
          <a:ext cx="838200" cy="8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9616</xdr:rowOff>
    </xdr:from>
    <xdr:to>
      <xdr:col>19</xdr:col>
      <xdr:colOff>177800</xdr:colOff>
      <xdr:row>78</xdr:row>
      <xdr:rowOff>115643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382716"/>
          <a:ext cx="889000" cy="10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156138</xdr:rowOff>
    </xdr:from>
    <xdr:to>
      <xdr:col>15</xdr:col>
      <xdr:colOff>50800</xdr:colOff>
      <xdr:row>78</xdr:row>
      <xdr:rowOff>9616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186338"/>
          <a:ext cx="889000" cy="1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156138</xdr:rowOff>
    </xdr:from>
    <xdr:to>
      <xdr:col>10</xdr:col>
      <xdr:colOff>114300</xdr:colOff>
      <xdr:row>77</xdr:row>
      <xdr:rowOff>60669</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186338"/>
          <a:ext cx="889000" cy="7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147682</xdr:rowOff>
    </xdr:from>
    <xdr:to>
      <xdr:col>24</xdr:col>
      <xdr:colOff>114300</xdr:colOff>
      <xdr:row>78</xdr:row>
      <xdr:rowOff>77832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3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126109</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3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64843</xdr:rowOff>
    </xdr:from>
    <xdr:to>
      <xdr:col>20</xdr:col>
      <xdr:colOff>38100</xdr:colOff>
      <xdr:row>78</xdr:row>
      <xdr:rowOff>166443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130266</xdr:rowOff>
    </xdr:from>
    <xdr:to>
      <xdr:col>15</xdr:col>
      <xdr:colOff>101600</xdr:colOff>
      <xdr:row>78</xdr:row>
      <xdr:rowOff>60416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3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51543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4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105338</xdr:rowOff>
    </xdr:from>
    <xdr:to>
      <xdr:col>10</xdr:col>
      <xdr:colOff>165100</xdr:colOff>
      <xdr:row>77</xdr:row>
      <xdr:rowOff>35488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52015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91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9869</xdr:rowOff>
    </xdr:from>
    <xdr:to>
      <xdr:col>6</xdr:col>
      <xdr:colOff>38100</xdr:colOff>
      <xdr:row>77</xdr:row>
      <xdr:rowOff>111469</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2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102596</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3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82604</xdr:rowOff>
    </xdr:from>
    <xdr:to>
      <xdr:col>24</xdr:col>
      <xdr:colOff>63500</xdr:colOff>
      <xdr:row>94</xdr:row>
      <xdr:rowOff>150955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198904"/>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82604</xdr:rowOff>
    </xdr:from>
    <xdr:to>
      <xdr:col>19</xdr:col>
      <xdr:colOff>177800</xdr:colOff>
      <xdr:row>96</xdr:row>
      <xdr:rowOff>22200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198904"/>
          <a:ext cx="889000" cy="28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22200</xdr:rowOff>
    </xdr:from>
    <xdr:to>
      <xdr:col>15</xdr:col>
      <xdr:colOff>50800</xdr:colOff>
      <xdr:row>96</xdr:row>
      <xdr:rowOff>80319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81400"/>
          <a:ext cx="889000" cy="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80319</xdr:rowOff>
    </xdr:from>
    <xdr:to>
      <xdr:col>10</xdr:col>
      <xdr:colOff>114300</xdr:colOff>
      <xdr:row>96</xdr:row>
      <xdr:rowOff>139210</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539519"/>
          <a:ext cx="889000" cy="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100155</xdr:rowOff>
    </xdr:from>
    <xdr:to>
      <xdr:col>24</xdr:col>
      <xdr:colOff>114300</xdr:colOff>
      <xdr:row>95</xdr:row>
      <xdr:rowOff>30305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2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123032</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06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31804</xdr:rowOff>
    </xdr:from>
    <xdr:to>
      <xdr:col>20</xdr:col>
      <xdr:colOff>38100</xdr:colOff>
      <xdr:row>94</xdr:row>
      <xdr:rowOff>133404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124531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24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142850</xdr:rowOff>
    </xdr:from>
    <xdr:to>
      <xdr:col>15</xdr:col>
      <xdr:colOff>101600</xdr:colOff>
      <xdr:row>96</xdr:row>
      <xdr:rowOff>73000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89527</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2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29519</xdr:rowOff>
    </xdr:from>
    <xdr:to>
      <xdr:col>10</xdr:col>
      <xdr:colOff>165100</xdr:colOff>
      <xdr:row>96</xdr:row>
      <xdr:rowOff>131119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147646</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2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88410</xdr:rowOff>
    </xdr:from>
    <xdr:to>
      <xdr:col>6</xdr:col>
      <xdr:colOff>38100</xdr:colOff>
      <xdr:row>97</xdr:row>
      <xdr:rowOff>18560</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35087</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32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165570</xdr:rowOff>
    </xdr:from>
    <xdr:to>
      <xdr:col>55</xdr:col>
      <xdr:colOff>0</xdr:colOff>
      <xdr:row>38</xdr:row>
      <xdr:rowOff>26441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09220"/>
          <a:ext cx="8382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156697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5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142253</xdr:rowOff>
    </xdr:from>
    <xdr:to>
      <xdr:col>50</xdr:col>
      <xdr:colOff>114300</xdr:colOff>
      <xdr:row>38</xdr:row>
      <xdr:rowOff>26441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85753"/>
          <a:ext cx="889000" cy="12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142253</xdr:rowOff>
    </xdr:from>
    <xdr:to>
      <xdr:col>45</xdr:col>
      <xdr:colOff>177800</xdr:colOff>
      <xdr:row>38</xdr:row>
      <xdr:rowOff>133642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85753"/>
          <a:ext cx="889000" cy="136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133642</xdr:rowOff>
    </xdr:from>
    <xdr:to>
      <xdr:col>41</xdr:col>
      <xdr:colOff>50800</xdr:colOff>
      <xdr:row>38</xdr:row>
      <xdr:rowOff>150978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48742"/>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114770</xdr:rowOff>
    </xdr:from>
    <xdr:to>
      <xdr:col>55</xdr:col>
      <xdr:colOff>50800</xdr:colOff>
      <xdr:row>38</xdr:row>
      <xdr:rowOff>44920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29697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147091</xdr:rowOff>
    </xdr:from>
    <xdr:to>
      <xdr:col>50</xdr:col>
      <xdr:colOff>165100</xdr:colOff>
      <xdr:row>38</xdr:row>
      <xdr:rowOff>77242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9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68368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5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91453</xdr:rowOff>
    </xdr:from>
    <xdr:to>
      <xdr:col>46</xdr:col>
      <xdr:colOff>38100</xdr:colOff>
      <xdr:row>31</xdr:row>
      <xdr:rowOff>21603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38130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1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82842</xdr:rowOff>
    </xdr:from>
    <xdr:to>
      <xdr:col>41</xdr:col>
      <xdr:colOff>101600</xdr:colOff>
      <xdr:row>39</xdr:row>
      <xdr:rowOff>12992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29519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100178</xdr:rowOff>
    </xdr:from>
    <xdr:to>
      <xdr:col>36</xdr:col>
      <xdr:colOff>165100</xdr:colOff>
      <xdr:row>39</xdr:row>
      <xdr:rowOff>30328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21455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29287</xdr:rowOff>
    </xdr:from>
    <xdr:to>
      <xdr:col>55</xdr:col>
      <xdr:colOff>0</xdr:colOff>
      <xdr:row>51</xdr:row>
      <xdr:rowOff>80287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8773237"/>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5604</xdr:rowOff>
    </xdr:from>
    <xdr:to>
      <xdr:col>50</xdr:col>
      <xdr:colOff>114300</xdr:colOff>
      <xdr:row>51</xdr:row>
      <xdr:rowOff>80287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749554"/>
          <a:ext cx="889000" cy="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5604</xdr:rowOff>
    </xdr:from>
    <xdr:to>
      <xdr:col>45</xdr:col>
      <xdr:colOff>177800</xdr:colOff>
      <xdr:row>52</xdr:row>
      <xdr:rowOff>12781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749554"/>
          <a:ext cx="889000" cy="17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12781</xdr:rowOff>
    </xdr:from>
    <xdr:to>
      <xdr:col>41</xdr:col>
      <xdr:colOff>50800</xdr:colOff>
      <xdr:row>53</xdr:row>
      <xdr:rowOff>157371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8928181"/>
          <a:ext cx="889000" cy="3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149937</xdr:rowOff>
    </xdr:from>
    <xdr:to>
      <xdr:col>55</xdr:col>
      <xdr:colOff>50800</xdr:colOff>
      <xdr:row>51</xdr:row>
      <xdr:rowOff>80087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90665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6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29487</xdr:rowOff>
    </xdr:from>
    <xdr:to>
      <xdr:col>50</xdr:col>
      <xdr:colOff>165100</xdr:colOff>
      <xdr:row>51</xdr:row>
      <xdr:rowOff>131087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7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147614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5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126254</xdr:rowOff>
    </xdr:from>
    <xdr:to>
      <xdr:col>46</xdr:col>
      <xdr:colOff>38100</xdr:colOff>
      <xdr:row>51</xdr:row>
      <xdr:rowOff>56404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6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72931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4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133431</xdr:rowOff>
    </xdr:from>
    <xdr:to>
      <xdr:col>41</xdr:col>
      <xdr:colOff>101600</xdr:colOff>
      <xdr:row>52</xdr:row>
      <xdr:rowOff>63581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8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80108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6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106571</xdr:rowOff>
    </xdr:from>
    <xdr:to>
      <xdr:col>36</xdr:col>
      <xdr:colOff>165100</xdr:colOff>
      <xdr:row>54</xdr:row>
      <xdr:rowOff>36721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53248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9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137094</xdr:rowOff>
    </xdr:from>
    <xdr:to>
      <xdr:col>55</xdr:col>
      <xdr:colOff>0</xdr:colOff>
      <xdr:row>77</xdr:row>
      <xdr:rowOff>23892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67294"/>
          <a:ext cx="8382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40305</xdr:rowOff>
    </xdr:from>
    <xdr:to>
      <xdr:col>50</xdr:col>
      <xdr:colOff>114300</xdr:colOff>
      <xdr:row>77</xdr:row>
      <xdr:rowOff>23892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727605"/>
          <a:ext cx="889000" cy="49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40305</xdr:rowOff>
    </xdr:from>
    <xdr:to>
      <xdr:col>45</xdr:col>
      <xdr:colOff>177800</xdr:colOff>
      <xdr:row>76</xdr:row>
      <xdr:rowOff>16942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727605"/>
          <a:ext cx="889000" cy="3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51643</xdr:rowOff>
    </xdr:from>
    <xdr:to>
      <xdr:col>41</xdr:col>
      <xdr:colOff>50800</xdr:colOff>
      <xdr:row>76</xdr:row>
      <xdr:rowOff>16942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910393"/>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86294</xdr:rowOff>
    </xdr:from>
    <xdr:to>
      <xdr:col>55</xdr:col>
      <xdr:colOff>50800</xdr:colOff>
      <xdr:row>77</xdr:row>
      <xdr:rowOff>16444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64721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9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144542</xdr:rowOff>
    </xdr:from>
    <xdr:to>
      <xdr:col>50</xdr:col>
      <xdr:colOff>165100</xdr:colOff>
      <xdr:row>77</xdr:row>
      <xdr:rowOff>74692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65819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2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160955</xdr:rowOff>
    </xdr:from>
    <xdr:to>
      <xdr:col>46</xdr:col>
      <xdr:colOff>38100</xdr:colOff>
      <xdr:row>74</xdr:row>
      <xdr:rowOff>91105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6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107632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4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137592</xdr:rowOff>
    </xdr:from>
    <xdr:to>
      <xdr:col>41</xdr:col>
      <xdr:colOff>101600</xdr:colOff>
      <xdr:row>76</xdr:row>
      <xdr:rowOff>67742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58869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843</xdr:rowOff>
    </xdr:from>
    <xdr:to>
      <xdr:col>36</xdr:col>
      <xdr:colOff>165100</xdr:colOff>
      <xdr:row>75</xdr:row>
      <xdr:rowOff>102443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93570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122000</xdr:rowOff>
    </xdr:from>
    <xdr:to>
      <xdr:col>55</xdr:col>
      <xdr:colOff>0</xdr:colOff>
      <xdr:row>90</xdr:row>
      <xdr:rowOff>137903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552500"/>
          <a:ext cx="8382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122000</xdr:rowOff>
    </xdr:from>
    <xdr:to>
      <xdr:col>50</xdr:col>
      <xdr:colOff>114300</xdr:colOff>
      <xdr:row>91</xdr:row>
      <xdr:rowOff>164063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552500"/>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164063</xdr:rowOff>
    </xdr:from>
    <xdr:to>
      <xdr:col>45</xdr:col>
      <xdr:colOff>177800</xdr:colOff>
      <xdr:row>92</xdr:row>
      <xdr:rowOff>84999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5766013"/>
          <a:ext cx="889000" cy="9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84999</xdr:rowOff>
    </xdr:from>
    <xdr:to>
      <xdr:col>41</xdr:col>
      <xdr:colOff>50800</xdr:colOff>
      <xdr:row>95</xdr:row>
      <xdr:rowOff>96265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858399"/>
          <a:ext cx="889000" cy="5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87103</xdr:rowOff>
    </xdr:from>
    <xdr:to>
      <xdr:col>55</xdr:col>
      <xdr:colOff>50800</xdr:colOff>
      <xdr:row>91</xdr:row>
      <xdr:rowOff>17253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5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40130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4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71200</xdr:rowOff>
    </xdr:from>
    <xdr:to>
      <xdr:col>50</xdr:col>
      <xdr:colOff>165100</xdr:colOff>
      <xdr:row>91</xdr:row>
      <xdr:rowOff>1350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17877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2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113263</xdr:rowOff>
    </xdr:from>
    <xdr:to>
      <xdr:col>46</xdr:col>
      <xdr:colOff>38100</xdr:colOff>
      <xdr:row>92</xdr:row>
      <xdr:rowOff>43413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7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59940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4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34199</xdr:rowOff>
    </xdr:from>
    <xdr:to>
      <xdr:col>41</xdr:col>
      <xdr:colOff>101600</xdr:colOff>
      <xdr:row>92</xdr:row>
      <xdr:rowOff>135799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8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152326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5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45465</xdr:rowOff>
    </xdr:from>
    <xdr:to>
      <xdr:col>36</xdr:col>
      <xdr:colOff>165100</xdr:colOff>
      <xdr:row>95</xdr:row>
      <xdr:rowOff>147065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163592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132352</xdr:rowOff>
    </xdr:from>
    <xdr:to>
      <xdr:col>85</xdr:col>
      <xdr:colOff>127000</xdr:colOff>
      <xdr:row>39</xdr:row>
      <xdr:rowOff>94633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476002"/>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160437</xdr:rowOff>
    </xdr:from>
    <xdr:to>
      <xdr:col>81</xdr:col>
      <xdr:colOff>50800</xdr:colOff>
      <xdr:row>37</xdr:row>
      <xdr:rowOff>132352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161187"/>
          <a:ext cx="889000" cy="3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78958</xdr:rowOff>
    </xdr:from>
    <xdr:to>
      <xdr:col>76</xdr:col>
      <xdr:colOff>114300</xdr:colOff>
      <xdr:row>35</xdr:row>
      <xdr:rowOff>160437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079708"/>
          <a:ext cx="8890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78958</xdr:rowOff>
    </xdr:from>
    <xdr:to>
      <xdr:col>71</xdr:col>
      <xdr:colOff>177800</xdr:colOff>
      <xdr:row>37</xdr:row>
      <xdr:rowOff>61159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079708"/>
          <a:ext cx="889000" cy="3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43833</xdr:rowOff>
    </xdr:from>
    <xdr:to>
      <xdr:col>85</xdr:col>
      <xdr:colOff>177800</xdr:colOff>
      <xdr:row>39</xdr:row>
      <xdr:rowOff>145433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130210</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81552</xdr:rowOff>
    </xdr:from>
    <xdr:to>
      <xdr:col>81</xdr:col>
      <xdr:colOff>101600</xdr:colOff>
      <xdr:row>38</xdr:row>
      <xdr:rowOff>11702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28229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20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109637</xdr:rowOff>
    </xdr:from>
    <xdr:to>
      <xdr:col>76</xdr:col>
      <xdr:colOff>165100</xdr:colOff>
      <xdr:row>36</xdr:row>
      <xdr:rowOff>39787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1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56314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5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28158</xdr:rowOff>
    </xdr:from>
    <xdr:to>
      <xdr:col>72</xdr:col>
      <xdr:colOff>38100</xdr:colOff>
      <xdr:row>35</xdr:row>
      <xdr:rowOff>129758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146285</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10359</xdr:rowOff>
    </xdr:from>
    <xdr:to>
      <xdr:col>67</xdr:col>
      <xdr:colOff>101600</xdr:colOff>
      <xdr:row>37</xdr:row>
      <xdr:rowOff>111959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3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128486</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1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140081</xdr:rowOff>
    </xdr:from>
    <xdr:to>
      <xdr:col>85</xdr:col>
      <xdr:colOff>127000</xdr:colOff>
      <xdr:row>72</xdr:row>
      <xdr:rowOff>80416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313031"/>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140081</xdr:rowOff>
    </xdr:from>
    <xdr:to>
      <xdr:col>81</xdr:col>
      <xdr:colOff>50800</xdr:colOff>
      <xdr:row>72</xdr:row>
      <xdr:rowOff>24867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313031"/>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24867</xdr:rowOff>
    </xdr:from>
    <xdr:to>
      <xdr:col>76</xdr:col>
      <xdr:colOff>114300</xdr:colOff>
      <xdr:row>72</xdr:row>
      <xdr:rowOff>122593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36926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122593</xdr:rowOff>
    </xdr:from>
    <xdr:to>
      <xdr:col>71</xdr:col>
      <xdr:colOff>177800</xdr:colOff>
      <xdr:row>73</xdr:row>
      <xdr:rowOff>17666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46699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29616</xdr:rowOff>
    </xdr:from>
    <xdr:to>
      <xdr:col>85</xdr:col>
      <xdr:colOff>177800</xdr:colOff>
      <xdr:row>72</xdr:row>
      <xdr:rowOff>131216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3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115993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89281</xdr:rowOff>
    </xdr:from>
    <xdr:to>
      <xdr:col>81</xdr:col>
      <xdr:colOff>101600</xdr:colOff>
      <xdr:row>72</xdr:row>
      <xdr:rowOff>19431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2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35958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0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145517</xdr:rowOff>
    </xdr:from>
    <xdr:to>
      <xdr:col>76</xdr:col>
      <xdr:colOff>165100</xdr:colOff>
      <xdr:row>72</xdr:row>
      <xdr:rowOff>75667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3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92194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0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71793</xdr:rowOff>
    </xdr:from>
    <xdr:to>
      <xdr:col>72</xdr:col>
      <xdr:colOff>38100</xdr:colOff>
      <xdr:row>73</xdr:row>
      <xdr:rowOff>1943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18470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1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138316</xdr:rowOff>
    </xdr:from>
    <xdr:to>
      <xdr:col>67</xdr:col>
      <xdr:colOff>101600</xdr:colOff>
      <xdr:row>73</xdr:row>
      <xdr:rowOff>68466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4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84993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2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127433</xdr:rowOff>
    </xdr:from>
    <xdr:to>
      <xdr:col>85</xdr:col>
      <xdr:colOff>127000</xdr:colOff>
      <xdr:row>92</xdr:row>
      <xdr:rowOff>131471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729383"/>
          <a:ext cx="838200" cy="1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86986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20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131471</xdr:rowOff>
    </xdr:from>
    <xdr:to>
      <xdr:col>81</xdr:col>
      <xdr:colOff>50800</xdr:colOff>
      <xdr:row>97</xdr:row>
      <xdr:rowOff>24181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04871"/>
          <a:ext cx="889000" cy="74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92838</xdr:rowOff>
    </xdr:from>
    <xdr:to>
      <xdr:col>76</xdr:col>
      <xdr:colOff>114300</xdr:colOff>
      <xdr:row>97</xdr:row>
      <xdr:rowOff>24181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52038"/>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92838</xdr:rowOff>
    </xdr:from>
    <xdr:to>
      <xdr:col>71</xdr:col>
      <xdr:colOff>177800</xdr:colOff>
      <xdr:row>97</xdr:row>
      <xdr:rowOff>125374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52038"/>
          <a:ext cx="889000" cy="20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37761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76633</xdr:rowOff>
    </xdr:from>
    <xdr:to>
      <xdr:col>85</xdr:col>
      <xdr:colOff>177800</xdr:colOff>
      <xdr:row>92</xdr:row>
      <xdr:rowOff>6783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6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99510</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53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80671</xdr:rowOff>
    </xdr:from>
    <xdr:to>
      <xdr:col>81</xdr:col>
      <xdr:colOff>101600</xdr:colOff>
      <xdr:row>93</xdr:row>
      <xdr:rowOff>10821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27348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144831</xdr:rowOff>
    </xdr:from>
    <xdr:to>
      <xdr:col>76</xdr:col>
      <xdr:colOff>165100</xdr:colOff>
      <xdr:row>97</xdr:row>
      <xdr:rowOff>74981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91508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3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42038</xdr:rowOff>
    </xdr:from>
    <xdr:to>
      <xdr:col>72</xdr:col>
      <xdr:colOff>38100</xdr:colOff>
      <xdr:row>96</xdr:row>
      <xdr:rowOff>143638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5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160165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2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74574</xdr:rowOff>
    </xdr:from>
    <xdr:to>
      <xdr:col>67</xdr:col>
      <xdr:colOff>101600</xdr:colOff>
      <xdr:row>98</xdr:row>
      <xdr:rowOff>4724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167301</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7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156028</xdr:rowOff>
    </xdr:from>
    <xdr:to>
      <xdr:col>116</xdr:col>
      <xdr:colOff>63500</xdr:colOff>
      <xdr:row>35</xdr:row>
      <xdr:rowOff>166479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985328"/>
          <a:ext cx="838200" cy="18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85816</xdr:rowOff>
    </xdr:from>
    <xdr:to>
      <xdr:col>111</xdr:col>
      <xdr:colOff>177800</xdr:colOff>
      <xdr:row>35</xdr:row>
      <xdr:rowOff>166479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5400766"/>
          <a:ext cx="889000" cy="7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85816</xdr:rowOff>
    </xdr:from>
    <xdr:to>
      <xdr:col>107</xdr:col>
      <xdr:colOff>50800</xdr:colOff>
      <xdr:row>36</xdr:row>
      <xdr:rowOff>58384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9545300" y="5400766"/>
          <a:ext cx="889000" cy="8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58384</xdr:rowOff>
    </xdr:from>
    <xdr:to>
      <xdr:col>102</xdr:col>
      <xdr:colOff>114300</xdr:colOff>
      <xdr:row>37</xdr:row>
      <xdr:rowOff>147538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623058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105228</xdr:rowOff>
    </xdr:from>
    <xdr:to>
      <xdr:col>116</xdr:col>
      <xdr:colOff>114300</xdr:colOff>
      <xdr:row>35</xdr:row>
      <xdr:rowOff>35378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128105</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7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115679</xdr:rowOff>
    </xdr:from>
    <xdr:to>
      <xdr:col>112</xdr:col>
      <xdr:colOff>38100</xdr:colOff>
      <xdr:row>36</xdr:row>
      <xdr:rowOff>45829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62356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8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35016</xdr:rowOff>
    </xdr:from>
    <xdr:to>
      <xdr:col>107</xdr:col>
      <xdr:colOff>101600</xdr:colOff>
      <xdr:row>31</xdr:row>
      <xdr:rowOff>136616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3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153143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1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7584</xdr:rowOff>
    </xdr:from>
    <xdr:to>
      <xdr:col>102</xdr:col>
      <xdr:colOff>165100</xdr:colOff>
      <xdr:row>36</xdr:row>
      <xdr:rowOff>109184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100311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96738</xdr:rowOff>
    </xdr:from>
    <xdr:to>
      <xdr:col>98</xdr:col>
      <xdr:colOff>38100</xdr:colOff>
      <xdr:row>38</xdr:row>
      <xdr:rowOff>26888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18015</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67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8200</xdr:rowOff>
    </xdr:from>
    <xdr:to>
      <xdr:col>116</xdr:col>
      <xdr:colOff>63500</xdr:colOff>
      <xdr:row>59</xdr:row>
      <xdr:rowOff>39116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123750"/>
          <a:ext cx="8382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23038</xdr:rowOff>
    </xdr:from>
    <xdr:to>
      <xdr:col>111</xdr:col>
      <xdr:colOff>177800</xdr:colOff>
      <xdr:row>59</xdr:row>
      <xdr:rowOff>39116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13858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23038</xdr:rowOff>
    </xdr:from>
    <xdr:to>
      <xdr:col>107</xdr:col>
      <xdr:colOff>50800</xdr:colOff>
      <xdr:row>59</xdr:row>
      <xdr:rowOff>28089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138588"/>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4902</xdr:rowOff>
    </xdr:from>
    <xdr:to>
      <xdr:col>102</xdr:col>
      <xdr:colOff>114300</xdr:colOff>
      <xdr:row>59</xdr:row>
      <xdr:rowOff>28089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120452"/>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128850</xdr:rowOff>
    </xdr:from>
    <xdr:to>
      <xdr:col>116</xdr:col>
      <xdr:colOff>114300</xdr:colOff>
      <xdr:row>59</xdr:row>
      <xdr:rowOff>59000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43777</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8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159766</xdr:rowOff>
    </xdr:from>
    <xdr:to>
      <xdr:col>112</xdr:col>
      <xdr:colOff>38100</xdr:colOff>
      <xdr:row>59</xdr:row>
      <xdr:rowOff>89916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81043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143688</xdr:rowOff>
    </xdr:from>
    <xdr:to>
      <xdr:col>107</xdr:col>
      <xdr:colOff>101600</xdr:colOff>
      <xdr:row>59</xdr:row>
      <xdr:rowOff>73838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64965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148739</xdr:rowOff>
    </xdr:from>
    <xdr:to>
      <xdr:col>102</xdr:col>
      <xdr:colOff>165100</xdr:colOff>
      <xdr:row>59</xdr:row>
      <xdr:rowOff>78889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70016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18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125552</xdr:rowOff>
    </xdr:from>
    <xdr:to>
      <xdr:col>98</xdr:col>
      <xdr:colOff>38100</xdr:colOff>
      <xdr:row>59</xdr:row>
      <xdr:rowOff>55702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46829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16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72606</xdr:rowOff>
    </xdr:from>
    <xdr:to>
      <xdr:col>116</xdr:col>
      <xdr:colOff>63500</xdr:colOff>
      <xdr:row>74</xdr:row>
      <xdr:rowOff>76950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75990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54661</xdr:rowOff>
    </xdr:from>
    <xdr:to>
      <xdr:col>111</xdr:col>
      <xdr:colOff>177800</xdr:colOff>
      <xdr:row>74</xdr:row>
      <xdr:rowOff>76950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27419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54661</xdr:rowOff>
    </xdr:from>
    <xdr:to>
      <xdr:col>107</xdr:col>
      <xdr:colOff>50800</xdr:colOff>
      <xdr:row>74</xdr:row>
      <xdr:rowOff>73749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741961"/>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73749</xdr:rowOff>
    </xdr:from>
    <xdr:to>
      <xdr:col>102</xdr:col>
      <xdr:colOff>114300</xdr:colOff>
      <xdr:row>74</xdr:row>
      <xdr:rowOff>165036</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761049"/>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21806</xdr:rowOff>
    </xdr:from>
    <xdr:to>
      <xdr:col>116</xdr:col>
      <xdr:colOff>114300</xdr:colOff>
      <xdr:row>74</xdr:row>
      <xdr:rowOff>123406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7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44683</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5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26150</xdr:rowOff>
    </xdr:from>
    <xdr:to>
      <xdr:col>112</xdr:col>
      <xdr:colOff>38100</xdr:colOff>
      <xdr:row>74</xdr:row>
      <xdr:rowOff>127750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144277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4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3861</xdr:rowOff>
    </xdr:from>
    <xdr:to>
      <xdr:col>107</xdr:col>
      <xdr:colOff>101600</xdr:colOff>
      <xdr:row>74</xdr:row>
      <xdr:rowOff>105461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121988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22949</xdr:rowOff>
    </xdr:from>
    <xdr:to>
      <xdr:col>102</xdr:col>
      <xdr:colOff>165100</xdr:colOff>
      <xdr:row>74</xdr:row>
      <xdr:rowOff>124549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141076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4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114236</xdr:rowOff>
    </xdr:from>
    <xdr:to>
      <xdr:col>98</xdr:col>
      <xdr:colOff>38100</xdr:colOff>
      <xdr:row>75</xdr:row>
      <xdr:rowOff>44386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60913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5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637,928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円であり、類似団体中高い方から５番目（類似団体加重平均は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591,473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円）となる。類似団体平均と比べて、人件費や公債費、普通建設事業費などが高い水準にあることが要因である。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121,457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人多いこと、職員の平均年齢（令和４年４月時点類似団体中５位）や労務職員の給与月額（令和４年４月時点類似団体中４位）が類似団体に比べ高い水準であることなどが要因である。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70,556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円であり、類似団体平均と比較すると、高い水準にある。令和４年度の一般会計における阪神・淡路大震災関連の市債償還額が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億円となっているなど、依然として震災関連の市債償還による影響が大きい。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77,330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円であり、類似団体平均と比較すると高い水準にあり、令和４年度においては都心三宮再整備事業等の事業進捗に伴い前年度と比較して新規整備に要する経費が増加した。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今後も、財政の健全性を保ちつつ、堅実な成長戦略により、さらなる都市の成長を促す好循環を創出できるよう、持続可能な大都市経営を行っていく。</a:t>
          </a:r>
          <a:endParaRPr kumimoji="1" lang="ja-JP" altLang="en-US" sz="13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34</xdr:row>
      <xdr:rowOff>907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4040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82550</xdr:rowOff>
    </xdr:from>
    <xdr:to>
      <xdr:col>19</xdr:col>
      <xdr:colOff>177800</xdr:colOff>
      <xdr:row>34</xdr:row>
      <xdr:rowOff>35197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404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35197</xdr:rowOff>
    </xdr:from>
    <xdr:to>
      <xdr:col>15</xdr:col>
      <xdr:colOff>50800</xdr:colOff>
      <xdr:row>34</xdr:row>
      <xdr:rowOff>38463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644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33564</xdr:rowOff>
    </xdr:from>
    <xdr:to>
      <xdr:col>10</xdr:col>
      <xdr:colOff>114300</xdr:colOff>
      <xdr:row>34</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2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121557</xdr:rowOff>
    </xdr:from>
    <xdr:to>
      <xdr:col>24</xdr:col>
      <xdr:colOff>114300</xdr:colOff>
      <xdr:row>34</xdr:row>
      <xdr:rowOff>51707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144434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31750</xdr:rowOff>
    </xdr:from>
    <xdr:to>
      <xdr:col>20</xdr:col>
      <xdr:colOff>38100</xdr:colOff>
      <xdr:row>33</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149877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155847</xdr:rowOff>
    </xdr:from>
    <xdr:to>
      <xdr:col>15</xdr:col>
      <xdr:colOff>101600</xdr:colOff>
      <xdr:row>34</xdr:row>
      <xdr:rowOff>85997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102524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159113</xdr:rowOff>
    </xdr:from>
    <xdr:to>
      <xdr:col>10</xdr:col>
      <xdr:colOff>165100</xdr:colOff>
      <xdr:row>34</xdr:row>
      <xdr:rowOff>89263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105790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154214</xdr:rowOff>
    </xdr:from>
    <xdr:to>
      <xdr:col>6</xdr:col>
      <xdr:colOff>38100</xdr:colOff>
      <xdr:row>34</xdr:row>
      <xdr:rowOff>84364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100891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139916</xdr:rowOff>
    </xdr:from>
    <xdr:to>
      <xdr:col>24</xdr:col>
      <xdr:colOff>63500</xdr:colOff>
      <xdr:row>58</xdr:row>
      <xdr:rowOff>19291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12566"/>
          <a:ext cx="8382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41669</xdr:rowOff>
    </xdr:from>
    <xdr:to>
      <xdr:col>19</xdr:col>
      <xdr:colOff>177800</xdr:colOff>
      <xdr:row>57</xdr:row>
      <xdr:rowOff>139916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85619"/>
          <a:ext cx="889000" cy="11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41669</xdr:rowOff>
    </xdr:from>
    <xdr:to>
      <xdr:col>15</xdr:col>
      <xdr:colOff>50800</xdr:colOff>
      <xdr:row>58</xdr:row>
      <xdr:rowOff>56655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85619"/>
          <a:ext cx="889000" cy="12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56655</xdr:rowOff>
    </xdr:from>
    <xdr:to>
      <xdr:col>10</xdr:col>
      <xdr:colOff>114300</xdr:colOff>
      <xdr:row>59</xdr:row>
      <xdr:rowOff>11164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075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139941</xdr:rowOff>
    </xdr:from>
    <xdr:to>
      <xdr:col>24</xdr:col>
      <xdr:colOff>114300</xdr:colOff>
      <xdr:row>58</xdr:row>
      <xdr:rowOff>70091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54868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89116</xdr:rowOff>
    </xdr:from>
    <xdr:to>
      <xdr:col>20</xdr:col>
      <xdr:colOff>38100</xdr:colOff>
      <xdr:row>58</xdr:row>
      <xdr:rowOff>19266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35793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162319</xdr:rowOff>
    </xdr:from>
    <xdr:to>
      <xdr:col>15</xdr:col>
      <xdr:colOff>101600</xdr:colOff>
      <xdr:row>51</xdr:row>
      <xdr:rowOff>92469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108996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51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5855</xdr:rowOff>
    </xdr:from>
    <xdr:to>
      <xdr:col>10</xdr:col>
      <xdr:colOff>165100</xdr:colOff>
      <xdr:row>58</xdr:row>
      <xdr:rowOff>107455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123982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131814</xdr:rowOff>
    </xdr:from>
    <xdr:to>
      <xdr:col>6</xdr:col>
      <xdr:colOff>38100</xdr:colOff>
      <xdr:row>59</xdr:row>
      <xdr:rowOff>61964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53091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135393</xdr:rowOff>
    </xdr:from>
    <xdr:to>
      <xdr:col>24</xdr:col>
      <xdr:colOff>63500</xdr:colOff>
      <xdr:row>73</xdr:row>
      <xdr:rowOff>141931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51243"/>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141931</xdr:rowOff>
    </xdr:from>
    <xdr:to>
      <xdr:col>19</xdr:col>
      <xdr:colOff>177800</xdr:colOff>
      <xdr:row>75</xdr:row>
      <xdr:rowOff>48544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57781"/>
          <a:ext cx="889000" cy="2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48544</xdr:rowOff>
    </xdr:from>
    <xdr:to>
      <xdr:col>15</xdr:col>
      <xdr:colOff>50800</xdr:colOff>
      <xdr:row>75</xdr:row>
      <xdr:rowOff>131205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07294"/>
          <a:ext cx="889000" cy="8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131205</xdr:rowOff>
    </xdr:from>
    <xdr:to>
      <xdr:col>10</xdr:col>
      <xdr:colOff>114300</xdr:colOff>
      <xdr:row>76</xdr:row>
      <xdr:rowOff>46825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9955"/>
          <a:ext cx="889000" cy="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84593</xdr:rowOff>
    </xdr:from>
    <xdr:to>
      <xdr:col>24</xdr:col>
      <xdr:colOff>114300</xdr:colOff>
      <xdr:row>74</xdr:row>
      <xdr:rowOff>14743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107470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5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91131</xdr:rowOff>
    </xdr:from>
    <xdr:to>
      <xdr:col>20</xdr:col>
      <xdr:colOff>38100</xdr:colOff>
      <xdr:row>74</xdr:row>
      <xdr:rowOff>21281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37808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169194</xdr:rowOff>
    </xdr:from>
    <xdr:to>
      <xdr:col>15</xdr:col>
      <xdr:colOff>101600</xdr:colOff>
      <xdr:row>75</xdr:row>
      <xdr:rowOff>99344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80405</xdr:rowOff>
    </xdr:from>
    <xdr:to>
      <xdr:col>10</xdr:col>
      <xdr:colOff>165100</xdr:colOff>
      <xdr:row>76</xdr:row>
      <xdr:rowOff>10554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9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27082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1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167475</xdr:rowOff>
    </xdr:from>
    <xdr:to>
      <xdr:col>6</xdr:col>
      <xdr:colOff>38100</xdr:colOff>
      <xdr:row>76</xdr:row>
      <xdr:rowOff>97625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114151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101839</xdr:rowOff>
    </xdr:from>
    <xdr:to>
      <xdr:col>24</xdr:col>
      <xdr:colOff>63500</xdr:colOff>
      <xdr:row>94</xdr:row>
      <xdr:rowOff>124840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218139"/>
          <a:ext cx="8382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124840</xdr:rowOff>
    </xdr:from>
    <xdr:to>
      <xdr:col>19</xdr:col>
      <xdr:colOff>177800</xdr:colOff>
      <xdr:row>98</xdr:row>
      <xdr:rowOff>10027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241140"/>
          <a:ext cx="889000" cy="57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10027</xdr:rowOff>
    </xdr:from>
    <xdr:to>
      <xdr:col>15</xdr:col>
      <xdr:colOff>50800</xdr:colOff>
      <xdr:row>98</xdr:row>
      <xdr:rowOff>121498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12127"/>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121498</xdr:rowOff>
    </xdr:from>
    <xdr:to>
      <xdr:col>10</xdr:col>
      <xdr:colOff>114300</xdr:colOff>
      <xdr:row>98</xdr:row>
      <xdr:rowOff>155559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2359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51039</xdr:rowOff>
    </xdr:from>
    <xdr:to>
      <xdr:col>24</xdr:col>
      <xdr:colOff>114300</xdr:colOff>
      <xdr:row>94</xdr:row>
      <xdr:rowOff>152639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73916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74040</xdr:rowOff>
    </xdr:from>
    <xdr:to>
      <xdr:col>20</xdr:col>
      <xdr:colOff>38100</xdr:colOff>
      <xdr:row>95</xdr:row>
      <xdr:rowOff>4190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20717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130677</xdr:rowOff>
    </xdr:from>
    <xdr:to>
      <xdr:col>15</xdr:col>
      <xdr:colOff>101600</xdr:colOff>
      <xdr:row>98</xdr:row>
      <xdr:rowOff>60827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77354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70698</xdr:rowOff>
    </xdr:from>
    <xdr:to>
      <xdr:col>10</xdr:col>
      <xdr:colOff>165100</xdr:colOff>
      <xdr:row>99</xdr:row>
      <xdr:rowOff>848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17375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104759</xdr:rowOff>
    </xdr:from>
    <xdr:to>
      <xdr:col>6</xdr:col>
      <xdr:colOff>38100</xdr:colOff>
      <xdr:row>99</xdr:row>
      <xdr:rowOff>34909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51436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6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125730</xdr:rowOff>
    </xdr:from>
    <xdr:to>
      <xdr:col>55</xdr:col>
      <xdr:colOff>0</xdr:colOff>
      <xdr:row>37</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693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123190</xdr:rowOff>
    </xdr:from>
    <xdr:to>
      <xdr:col>50</xdr:col>
      <xdr:colOff>114300</xdr:colOff>
      <xdr:row>37</xdr:row>
      <xdr:rowOff>125730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668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39370</xdr:rowOff>
    </xdr:from>
    <xdr:to>
      <xdr:col>45</xdr:col>
      <xdr:colOff>177800</xdr:colOff>
      <xdr:row>37</xdr:row>
      <xdr:rowOff>123190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8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153670</xdr:rowOff>
    </xdr:from>
    <xdr:to>
      <xdr:col>41</xdr:col>
      <xdr:colOff>50800</xdr:colOff>
      <xdr:row>37</xdr:row>
      <xdr:rowOff>39370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325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67327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74930</xdr:rowOff>
    </xdr:from>
    <xdr:to>
      <xdr:col>50</xdr:col>
      <xdr:colOff>165100</xdr:colOff>
      <xdr:row>38</xdr:row>
      <xdr:rowOff>5080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167657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1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72390</xdr:rowOff>
    </xdr:from>
    <xdr:to>
      <xdr:col>46</xdr:col>
      <xdr:colOff>38100</xdr:colOff>
      <xdr:row>38</xdr:row>
      <xdr:rowOff>2540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165117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160020</xdr:rowOff>
    </xdr:from>
    <xdr:to>
      <xdr:col>41</xdr:col>
      <xdr:colOff>101600</xdr:colOff>
      <xdr:row>37</xdr:row>
      <xdr:rowOff>90170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81297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102870</xdr:rowOff>
    </xdr:from>
    <xdr:to>
      <xdr:col>36</xdr:col>
      <xdr:colOff>165100</xdr:colOff>
      <xdr:row>37</xdr:row>
      <xdr:rowOff>33020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85979</xdr:rowOff>
    </xdr:from>
    <xdr:to>
      <xdr:col>55</xdr:col>
      <xdr:colOff>0</xdr:colOff>
      <xdr:row>56</xdr:row>
      <xdr:rowOff>165481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87179"/>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149098</xdr:rowOff>
    </xdr:from>
    <xdr:to>
      <xdr:col>50</xdr:col>
      <xdr:colOff>114300</xdr:colOff>
      <xdr:row>56</xdr:row>
      <xdr:rowOff>165481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5029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149098</xdr:rowOff>
    </xdr:from>
    <xdr:to>
      <xdr:col>45</xdr:col>
      <xdr:colOff>177800</xdr:colOff>
      <xdr:row>56</xdr:row>
      <xdr:rowOff>157607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5029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157607</xdr:rowOff>
    </xdr:from>
    <xdr:to>
      <xdr:col>41</xdr:col>
      <xdr:colOff>50800</xdr:colOff>
      <xdr:row>57</xdr:row>
      <xdr:rowOff>17780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75880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35179</xdr:rowOff>
    </xdr:from>
    <xdr:to>
      <xdr:col>55</xdr:col>
      <xdr:colOff>50800</xdr:colOff>
      <xdr:row>56</xdr:row>
      <xdr:rowOff>136779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58056</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114681</xdr:rowOff>
    </xdr:from>
    <xdr:to>
      <xdr:col>50</xdr:col>
      <xdr:colOff>165100</xdr:colOff>
      <xdr:row>57</xdr:row>
      <xdr:rowOff>44831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61358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4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98298</xdr:rowOff>
    </xdr:from>
    <xdr:to>
      <xdr:col>46</xdr:col>
      <xdr:colOff>38100</xdr:colOff>
      <xdr:row>57</xdr:row>
      <xdr:rowOff>28448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44975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106807</xdr:rowOff>
    </xdr:from>
    <xdr:to>
      <xdr:col>41</xdr:col>
      <xdr:colOff>101600</xdr:colOff>
      <xdr:row>57</xdr:row>
      <xdr:rowOff>36957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53484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4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138430</xdr:rowOff>
    </xdr:from>
    <xdr:to>
      <xdr:col>36</xdr:col>
      <xdr:colOff>165100</xdr:colOff>
      <xdr:row>57</xdr:row>
      <xdr:rowOff>68580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85107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5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7917</xdr:rowOff>
    </xdr:from>
    <xdr:to>
      <xdr:col>55</xdr:col>
      <xdr:colOff>0</xdr:colOff>
      <xdr:row>79</xdr:row>
      <xdr:rowOff>29439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52467"/>
          <a:ext cx="8382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143890</xdr:rowOff>
    </xdr:from>
    <xdr:to>
      <xdr:col>50</xdr:col>
      <xdr:colOff>114300</xdr:colOff>
      <xdr:row>79</xdr:row>
      <xdr:rowOff>7917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16990"/>
          <a:ext cx="889000" cy="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143890</xdr:rowOff>
    </xdr:from>
    <xdr:to>
      <xdr:col>45</xdr:col>
      <xdr:colOff>177800</xdr:colOff>
      <xdr:row>79</xdr:row>
      <xdr:rowOff>23941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6990"/>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23941</xdr:rowOff>
    </xdr:from>
    <xdr:to>
      <xdr:col>41</xdr:col>
      <xdr:colOff>50800</xdr:colOff>
      <xdr:row>79</xdr:row>
      <xdr:rowOff>24225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68491"/>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150089</xdr:rowOff>
    </xdr:from>
    <xdr:to>
      <xdr:col>55</xdr:col>
      <xdr:colOff>50800</xdr:colOff>
      <xdr:row>79</xdr:row>
      <xdr:rowOff>80239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65016</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128567</xdr:rowOff>
    </xdr:from>
    <xdr:to>
      <xdr:col>50</xdr:col>
      <xdr:colOff>165100</xdr:colOff>
      <xdr:row>79</xdr:row>
      <xdr:rowOff>58717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49844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93090</xdr:rowOff>
    </xdr:from>
    <xdr:to>
      <xdr:col>46</xdr:col>
      <xdr:colOff>38100</xdr:colOff>
      <xdr:row>79</xdr:row>
      <xdr:rowOff>23240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14367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144591</xdr:rowOff>
    </xdr:from>
    <xdr:to>
      <xdr:col>41</xdr:col>
      <xdr:colOff>101600</xdr:colOff>
      <xdr:row>79</xdr:row>
      <xdr:rowOff>74741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65868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144875</xdr:rowOff>
    </xdr:from>
    <xdr:to>
      <xdr:col>36</xdr:col>
      <xdr:colOff>165100</xdr:colOff>
      <xdr:row>79</xdr:row>
      <xdr:rowOff>75025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66152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19228</xdr:rowOff>
    </xdr:from>
    <xdr:to>
      <xdr:col>55</xdr:col>
      <xdr:colOff>0</xdr:colOff>
      <xdr:row>94</xdr:row>
      <xdr:rowOff>21673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964078"/>
          <a:ext cx="838200" cy="1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21673</xdr:rowOff>
    </xdr:from>
    <xdr:to>
      <xdr:col>50</xdr:col>
      <xdr:colOff>114300</xdr:colOff>
      <xdr:row>94</xdr:row>
      <xdr:rowOff>95695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137973"/>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95695</xdr:rowOff>
    </xdr:from>
    <xdr:to>
      <xdr:col>45</xdr:col>
      <xdr:colOff>177800</xdr:colOff>
      <xdr:row>94</xdr:row>
      <xdr:rowOff>168139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211995"/>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168139</xdr:rowOff>
    </xdr:from>
    <xdr:to>
      <xdr:col>41</xdr:col>
      <xdr:colOff>50800</xdr:colOff>
      <xdr:row>95</xdr:row>
      <xdr:rowOff>33561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284439"/>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139878</xdr:rowOff>
    </xdr:from>
    <xdr:to>
      <xdr:col>55</xdr:col>
      <xdr:colOff>50800</xdr:colOff>
      <xdr:row>93</xdr:row>
      <xdr:rowOff>70028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9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162755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142323</xdr:rowOff>
    </xdr:from>
    <xdr:to>
      <xdr:col>50</xdr:col>
      <xdr:colOff>165100</xdr:colOff>
      <xdr:row>94</xdr:row>
      <xdr:rowOff>72473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89000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8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44895</xdr:rowOff>
    </xdr:from>
    <xdr:to>
      <xdr:col>46</xdr:col>
      <xdr:colOff>38100</xdr:colOff>
      <xdr:row>94</xdr:row>
      <xdr:rowOff>146495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163022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9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117339</xdr:rowOff>
    </xdr:from>
    <xdr:to>
      <xdr:col>41</xdr:col>
      <xdr:colOff>101600</xdr:colOff>
      <xdr:row>95</xdr:row>
      <xdr:rowOff>47489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64016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0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154211</xdr:rowOff>
    </xdr:from>
    <xdr:to>
      <xdr:col>36</xdr:col>
      <xdr:colOff>165100</xdr:colOff>
      <xdr:row>95</xdr:row>
      <xdr:rowOff>84361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100888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0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20828</xdr:rowOff>
    </xdr:from>
    <xdr:to>
      <xdr:col>85</xdr:col>
      <xdr:colOff>127000</xdr:colOff>
      <xdr:row>35</xdr:row>
      <xdr:rowOff>136761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021578"/>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20828</xdr:rowOff>
    </xdr:from>
    <xdr:to>
      <xdr:col>81</xdr:col>
      <xdr:colOff>50800</xdr:colOff>
      <xdr:row>35</xdr:row>
      <xdr:rowOff>141170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021578"/>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9235</xdr:rowOff>
    </xdr:from>
    <xdr:to>
      <xdr:col>76</xdr:col>
      <xdr:colOff>114300</xdr:colOff>
      <xdr:row>35</xdr:row>
      <xdr:rowOff>141170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009985"/>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9235</xdr:rowOff>
    </xdr:from>
    <xdr:to>
      <xdr:col>71</xdr:col>
      <xdr:colOff>177800</xdr:colOff>
      <xdr:row>35</xdr:row>
      <xdr:rowOff>96593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009985"/>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85961</xdr:rowOff>
    </xdr:from>
    <xdr:to>
      <xdr:col>85</xdr:col>
      <xdr:colOff>177800</xdr:colOff>
      <xdr:row>36</xdr:row>
      <xdr:rowOff>16111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64388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0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141478</xdr:rowOff>
    </xdr:from>
    <xdr:to>
      <xdr:col>81</xdr:col>
      <xdr:colOff>101600</xdr:colOff>
      <xdr:row>35</xdr:row>
      <xdr:rowOff>71628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88155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90370</xdr:rowOff>
    </xdr:from>
    <xdr:to>
      <xdr:col>76</xdr:col>
      <xdr:colOff>165100</xdr:colOff>
      <xdr:row>36</xdr:row>
      <xdr:rowOff>20520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0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129885</xdr:rowOff>
    </xdr:from>
    <xdr:to>
      <xdr:col>72</xdr:col>
      <xdr:colOff>38100</xdr:colOff>
      <xdr:row>35</xdr:row>
      <xdr:rowOff>60035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51162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45793</xdr:rowOff>
    </xdr:from>
    <xdr:to>
      <xdr:col>67</xdr:col>
      <xdr:colOff>101600</xdr:colOff>
      <xdr:row>35</xdr:row>
      <xdr:rowOff>147393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163920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83198</xdr:rowOff>
    </xdr:from>
    <xdr:to>
      <xdr:col>85</xdr:col>
      <xdr:colOff>127000</xdr:colOff>
      <xdr:row>53</xdr:row>
      <xdr:rowOff>36640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998598"/>
          <a:ext cx="8382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11608</xdr:rowOff>
    </xdr:from>
    <xdr:to>
      <xdr:col>81</xdr:col>
      <xdr:colOff>50800</xdr:colOff>
      <xdr:row>53</xdr:row>
      <xdr:rowOff>36640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927008"/>
          <a:ext cx="8890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11608</xdr:rowOff>
    </xdr:from>
    <xdr:to>
      <xdr:col>76</xdr:col>
      <xdr:colOff>114300</xdr:colOff>
      <xdr:row>54</xdr:row>
      <xdr:rowOff>35611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927008"/>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35611</xdr:rowOff>
    </xdr:from>
    <xdr:to>
      <xdr:col>71</xdr:col>
      <xdr:colOff>177800</xdr:colOff>
      <xdr:row>55</xdr:row>
      <xdr:rowOff>39154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293911"/>
          <a:ext cx="8890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32398</xdr:rowOff>
    </xdr:from>
    <xdr:to>
      <xdr:col>85</xdr:col>
      <xdr:colOff>177800</xdr:colOff>
      <xdr:row>52</xdr:row>
      <xdr:rowOff>133998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9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118775</xdr:rowOff>
    </xdr:from>
    <xdr:ext cx="599010"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86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157290</xdr:rowOff>
    </xdr:from>
    <xdr:to>
      <xdr:col>81</xdr:col>
      <xdr:colOff>101600</xdr:colOff>
      <xdr:row>53</xdr:row>
      <xdr:rowOff>87440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0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103967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8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132258</xdr:rowOff>
    </xdr:from>
    <xdr:to>
      <xdr:col>76</xdr:col>
      <xdr:colOff>165100</xdr:colOff>
      <xdr:row>52</xdr:row>
      <xdr:rowOff>62408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8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78935</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292795" y="865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156261</xdr:rowOff>
    </xdr:from>
    <xdr:to>
      <xdr:col>72</xdr:col>
      <xdr:colOff>38100</xdr:colOff>
      <xdr:row>54</xdr:row>
      <xdr:rowOff>86411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102938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01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159804</xdr:rowOff>
    </xdr:from>
    <xdr:to>
      <xdr:col>67</xdr:col>
      <xdr:colOff>101600</xdr:colOff>
      <xdr:row>55</xdr:row>
      <xdr:rowOff>89954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4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106481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1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132352</xdr:rowOff>
    </xdr:from>
    <xdr:to>
      <xdr:col>85</xdr:col>
      <xdr:colOff>127000</xdr:colOff>
      <xdr:row>79</xdr:row>
      <xdr:rowOff>94633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334002"/>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160437</xdr:rowOff>
    </xdr:from>
    <xdr:to>
      <xdr:col>81</xdr:col>
      <xdr:colOff>50800</xdr:colOff>
      <xdr:row>77</xdr:row>
      <xdr:rowOff>132352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019187"/>
          <a:ext cx="889000" cy="3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78958</xdr:rowOff>
    </xdr:from>
    <xdr:to>
      <xdr:col>76</xdr:col>
      <xdr:colOff>114300</xdr:colOff>
      <xdr:row>75</xdr:row>
      <xdr:rowOff>160437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2937708"/>
          <a:ext cx="8890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78958</xdr:rowOff>
    </xdr:from>
    <xdr:to>
      <xdr:col>71</xdr:col>
      <xdr:colOff>177800</xdr:colOff>
      <xdr:row>77</xdr:row>
      <xdr:rowOff>61159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2937708"/>
          <a:ext cx="889000" cy="3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43833</xdr:rowOff>
    </xdr:from>
    <xdr:to>
      <xdr:col>85</xdr:col>
      <xdr:colOff>177800</xdr:colOff>
      <xdr:row>79</xdr:row>
      <xdr:rowOff>145433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130210</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81552</xdr:rowOff>
    </xdr:from>
    <xdr:to>
      <xdr:col>81</xdr:col>
      <xdr:colOff>101600</xdr:colOff>
      <xdr:row>78</xdr:row>
      <xdr:rowOff>11702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2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28229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0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109637</xdr:rowOff>
    </xdr:from>
    <xdr:to>
      <xdr:col>76</xdr:col>
      <xdr:colOff>165100</xdr:colOff>
      <xdr:row>76</xdr:row>
      <xdr:rowOff>39787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29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56314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27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28158</xdr:rowOff>
    </xdr:from>
    <xdr:to>
      <xdr:col>72</xdr:col>
      <xdr:colOff>38100</xdr:colOff>
      <xdr:row>75</xdr:row>
      <xdr:rowOff>129758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28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146285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26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10359</xdr:rowOff>
    </xdr:from>
    <xdr:to>
      <xdr:col>67</xdr:col>
      <xdr:colOff>101600</xdr:colOff>
      <xdr:row>77</xdr:row>
      <xdr:rowOff>111959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128486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29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125718</xdr:rowOff>
    </xdr:from>
    <xdr:to>
      <xdr:col>85</xdr:col>
      <xdr:colOff>127000</xdr:colOff>
      <xdr:row>92</xdr:row>
      <xdr:rowOff>69292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5727668"/>
          <a:ext cx="8382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125718</xdr:rowOff>
    </xdr:from>
    <xdr:to>
      <xdr:col>81</xdr:col>
      <xdr:colOff>50800</xdr:colOff>
      <xdr:row>92</xdr:row>
      <xdr:rowOff>9589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727668"/>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9589</xdr:rowOff>
    </xdr:from>
    <xdr:to>
      <xdr:col>76</xdr:col>
      <xdr:colOff>114300</xdr:colOff>
      <xdr:row>92</xdr:row>
      <xdr:rowOff>106629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5782989"/>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106629</xdr:rowOff>
    </xdr:from>
    <xdr:to>
      <xdr:col>71</xdr:col>
      <xdr:colOff>177800</xdr:colOff>
      <xdr:row>93</xdr:row>
      <xdr:rowOff>4369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880029"/>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18492</xdr:rowOff>
    </xdr:from>
    <xdr:to>
      <xdr:col>85</xdr:col>
      <xdr:colOff>177800</xdr:colOff>
      <xdr:row>92</xdr:row>
      <xdr:rowOff>120092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104869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70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74918</xdr:rowOff>
    </xdr:from>
    <xdr:to>
      <xdr:col>81</xdr:col>
      <xdr:colOff>101600</xdr:colOff>
      <xdr:row>92</xdr:row>
      <xdr:rowOff>5068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6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21595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4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130239</xdr:rowOff>
    </xdr:from>
    <xdr:to>
      <xdr:col>76</xdr:col>
      <xdr:colOff>165100</xdr:colOff>
      <xdr:row>92</xdr:row>
      <xdr:rowOff>60389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7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76916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5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55829</xdr:rowOff>
    </xdr:from>
    <xdr:to>
      <xdr:col>72</xdr:col>
      <xdr:colOff>38100</xdr:colOff>
      <xdr:row>92</xdr:row>
      <xdr:rowOff>157429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2506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6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125019</xdr:rowOff>
    </xdr:from>
    <xdr:to>
      <xdr:col>67</xdr:col>
      <xdr:colOff>101600</xdr:colOff>
      <xdr:row>93</xdr:row>
      <xdr:rowOff>55169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8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71696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6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85979</xdr:rowOff>
    </xdr:from>
    <xdr:to>
      <xdr:col>116</xdr:col>
      <xdr:colOff>63500</xdr:colOff>
      <xdr:row>33</xdr:row>
      <xdr:rowOff>112776</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5572379"/>
          <a:ext cx="838200" cy="1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33909</xdr:rowOff>
    </xdr:from>
    <xdr:to>
      <xdr:col>111</xdr:col>
      <xdr:colOff>177800</xdr:colOff>
      <xdr:row>33</xdr:row>
      <xdr:rowOff>112776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5520309"/>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33909</xdr:rowOff>
    </xdr:from>
    <xdr:to>
      <xdr:col>107</xdr:col>
      <xdr:colOff>50800</xdr:colOff>
      <xdr:row>34</xdr:row>
      <xdr:rowOff>37719</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9545300" y="5520309"/>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37719</xdr:rowOff>
    </xdr:from>
    <xdr:to>
      <xdr:col>102</xdr:col>
      <xdr:colOff>114300</xdr:colOff>
      <xdr:row>34</xdr:row>
      <xdr:rowOff>160528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5867019"/>
          <a:ext cx="889000" cy="1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35179</xdr:rowOff>
    </xdr:from>
    <xdr:to>
      <xdr:col>116</xdr:col>
      <xdr:colOff>114300</xdr:colOff>
      <xdr:row>32</xdr:row>
      <xdr:rowOff>136779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58056</xdr:rowOff>
    </xdr:from>
    <xdr:ext cx="469744"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61976</xdr:rowOff>
    </xdr:from>
    <xdr:to>
      <xdr:col>112</xdr:col>
      <xdr:colOff>38100</xdr:colOff>
      <xdr:row>33</xdr:row>
      <xdr:rowOff>163576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8653</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88428" y="549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154559</xdr:rowOff>
    </xdr:from>
    <xdr:to>
      <xdr:col>107</xdr:col>
      <xdr:colOff>101600</xdr:colOff>
      <xdr:row>32</xdr:row>
      <xdr:rowOff>84709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54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101236</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99428" y="524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158369</xdr:rowOff>
    </xdr:from>
    <xdr:to>
      <xdr:col>102</xdr:col>
      <xdr:colOff>165100</xdr:colOff>
      <xdr:row>34</xdr:row>
      <xdr:rowOff>88519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105046</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10428" y="55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109728</xdr:rowOff>
    </xdr:from>
    <xdr:to>
      <xdr:col>98</xdr:col>
      <xdr:colOff>38100</xdr:colOff>
      <xdr:row>35</xdr:row>
      <xdr:rowOff>39878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56405</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21428" y="57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637,928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円であり、類似団体中高い方から５番目（類似団体加重平均は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591,473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円）となる。類似団体平均と比べて教育費、土木費、公債費などが高い水準にあることが要因である。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100,483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円高い。主な要因としては、市立の大学などの教育施設を運営していることが挙げられる。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244,221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円高い。生活保護費が類似団体平均より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円高いことや、類似団体と比べて高齢化率が高く（類似団体中高い方から４番目）、老人福祉費が類似団体平均より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公債費は、性質別歳出決算分析表と同様に、震災関連の市債償還による影響が大きくなっている。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実質収支額については、職員総定数の削減や事務事業の見直しなど行財政改革の着実な取組みにより、継続的に黒字を確保している。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実質単年度収支については、企業業績の回復に伴う法人市民税の増加や個人所得の増加に伴う所得割の増加などによる市税収入の増収などに加え、「神戸市行財政改革</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2025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」に基づく人件費・公債費の抑制などの取り組みをはじめ、経費削減に努めていることなどにより、継続的に黒字を確保している。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財政調整基金残高については、上記市税収入の増加、経費削減によって生じた前年度決算剰余金の積立などに伴い増加し、標準財政規模比は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少子高齢化の進行や新型コロナウイルス感染症の影響などに伴う乗車料収入の減少等により、自動車事業会計においては依然として資金不足が生じているが、宅地造成事業を行う新都市整備事業会計や上下水道事業の会計などにおいて資金の剰余が生じており、連結実質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自動車事業会計については、引き続き人件費の抑制などのコスト削減や、乗客増対策などの経営改善に取り組んでいく。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B21" sqref="B21:AX2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976542111</v>
      </c>
      <c r="BO4" s="449"/>
      <c r="BP4" s="449"/>
      <c r="BQ4" s="449"/>
      <c r="BR4" s="449"/>
      <c r="BS4" s="449"/>
      <c r="BT4" s="449"/>
      <c r="BU4" s="450"/>
      <c r="BV4" s="448">
        <v>977468532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0.3</v>
      </c>
      <c r="CU4" s="589"/>
      <c r="CV4" s="589"/>
      <c r="CW4" s="589"/>
      <c r="CX4" s="589"/>
      <c r="CY4" s="589"/>
      <c r="CZ4" s="589"/>
      <c r="DA4" s="590"/>
      <c r="DB4" s="588">
        <v>0.2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963856264</v>
      </c>
      <c r="BO5" s="420"/>
      <c r="BP5" s="420"/>
      <c r="BQ5" s="420"/>
      <c r="BR5" s="420"/>
      <c r="BS5" s="420"/>
      <c r="BT5" s="420"/>
      <c r="BU5" s="421"/>
      <c r="BV5" s="419">
        <v>963657618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97.1</v>
      </c>
      <c r="CU5" s="417"/>
      <c r="CV5" s="417"/>
      <c r="CW5" s="417"/>
      <c r="CX5" s="417"/>
      <c r="CY5" s="417"/>
      <c r="CZ5" s="417"/>
      <c r="DA5" s="418"/>
      <c r="DB5" s="416">
        <v>95.3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12685847</v>
      </c>
      <c r="BO6" s="420"/>
      <c r="BP6" s="420"/>
      <c r="BQ6" s="420"/>
      <c r="BR6" s="420"/>
      <c r="BS6" s="420"/>
      <c r="BT6" s="420"/>
      <c r="BU6" s="421"/>
      <c r="BV6" s="419">
        <v>13810914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103.7</v>
      </c>
      <c r="CU6" s="563"/>
      <c r="CV6" s="563"/>
      <c r="CW6" s="563"/>
      <c r="CX6" s="563"/>
      <c r="CY6" s="563"/>
      <c r="CZ6" s="563"/>
      <c r="DA6" s="564"/>
      <c r="DB6" s="562">
        <v>104.8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11559344</v>
      </c>
      <c r="BO7" s="420"/>
      <c r="BP7" s="420"/>
      <c r="BQ7" s="420"/>
      <c r="BR7" s="420"/>
      <c r="BS7" s="420"/>
      <c r="BT7" s="420"/>
      <c r="BU7" s="421"/>
      <c r="BV7" s="419">
        <v>12774382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449411950</v>
      </c>
      <c r="CU7" s="420"/>
      <c r="CV7" s="420"/>
      <c r="CW7" s="420"/>
      <c r="CX7" s="420"/>
      <c r="CY7" s="420"/>
      <c r="CZ7" s="420"/>
      <c r="DA7" s="421"/>
      <c r="DB7" s="419">
        <v>461249025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1126503</v>
      </c>
      <c r="BO8" s="420"/>
      <c r="BP8" s="420"/>
      <c r="BQ8" s="420"/>
      <c r="BR8" s="420"/>
      <c r="BS8" s="420"/>
      <c r="BT8" s="420"/>
      <c r="BU8" s="421"/>
      <c r="BV8" s="419">
        <v>1036532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0.77</v>
      </c>
      <c r="CU8" s="523"/>
      <c r="CV8" s="523"/>
      <c r="CW8" s="523"/>
      <c r="CX8" s="523"/>
      <c r="CY8" s="523"/>
      <c r="CZ8" s="523"/>
      <c r="DA8" s="524"/>
      <c r="DB8" s="522">
        <v>0.77</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1525152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89971</v>
      </c>
      <c r="BO9" s="420"/>
      <c r="BP9" s="420"/>
      <c r="BQ9" s="420"/>
      <c r="BR9" s="420"/>
      <c r="BS9" s="420"/>
      <c r="BT9" s="420"/>
      <c r="BU9" s="421"/>
      <c r="BV9" s="419">
        <v>736585</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16.8</v>
      </c>
      <c r="CU9" s="417"/>
      <c r="CV9" s="417"/>
      <c r="CW9" s="417"/>
      <c r="CX9" s="417"/>
      <c r="CY9" s="417"/>
      <c r="CZ9" s="417"/>
      <c r="DA9" s="418"/>
      <c r="DB9" s="416">
        <v>18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1537272</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1036833</v>
      </c>
      <c r="BO10" s="420"/>
      <c r="BP10" s="420"/>
      <c r="BQ10" s="420"/>
      <c r="BR10" s="420"/>
      <c r="BS10" s="420"/>
      <c r="BT10" s="420"/>
      <c r="BU10" s="421"/>
      <c r="BV10" s="419">
        <v>6300101</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124</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1510917</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96</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1459070</v>
      </c>
      <c r="S13" s="507"/>
      <c r="T13" s="507"/>
      <c r="U13" s="507"/>
      <c r="V13" s="508"/>
      <c r="W13" s="509" t="s">
        <v>142</v>
      </c>
      <c r="X13" s="405"/>
      <c r="Y13" s="405"/>
      <c r="Z13" s="405"/>
      <c r="AA13" s="405"/>
      <c r="AB13" s="406"/>
      <c r="AC13" s="372">
        <v>4645</v>
      </c>
      <c r="AD13" s="373"/>
      <c r="AE13" s="373"/>
      <c r="AF13" s="373"/>
      <c r="AG13" s="374"/>
      <c r="AH13" s="372">
        <v>4974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1126804</v>
      </c>
      <c r="BO13" s="420"/>
      <c r="BP13" s="420"/>
      <c r="BQ13" s="420"/>
      <c r="BR13" s="420"/>
      <c r="BS13" s="420"/>
      <c r="BT13" s="420"/>
      <c r="BU13" s="421"/>
      <c r="BV13" s="419">
        <v>7036686</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4.8</v>
      </c>
      <c r="CU13" s="417"/>
      <c r="CV13" s="417"/>
      <c r="CW13" s="417"/>
      <c r="CX13" s="417"/>
      <c r="CY13" s="417"/>
      <c r="CZ13" s="417"/>
      <c r="DA13" s="418"/>
      <c r="DB13" s="416">
        <v>4.4000000000000004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1517627</v>
      </c>
      <c r="S14" s="507"/>
      <c r="T14" s="507"/>
      <c r="U14" s="507"/>
      <c r="V14" s="508"/>
      <c r="W14" s="510"/>
      <c r="X14" s="408"/>
      <c r="Y14" s="408"/>
      <c r="Z14" s="408"/>
      <c r="AA14" s="408"/>
      <c r="AB14" s="409"/>
      <c r="AC14" s="499">
        <v>0.8</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60.9</v>
      </c>
      <c r="CU14" s="517"/>
      <c r="CV14" s="517"/>
      <c r="CW14" s="517"/>
      <c r="CX14" s="517"/>
      <c r="CY14" s="517"/>
      <c r="CZ14" s="517"/>
      <c r="DA14" s="518"/>
      <c r="DB14" s="516">
        <v>56.4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1470203</v>
      </c>
      <c r="S15" s="507"/>
      <c r="T15" s="507"/>
      <c r="U15" s="507"/>
      <c r="V15" s="508"/>
      <c r="W15" s="509" t="s">
        <v>150</v>
      </c>
      <c r="X15" s="405"/>
      <c r="Y15" s="405"/>
      <c r="Z15" s="405"/>
      <c r="AA15" s="405"/>
      <c r="AB15" s="406"/>
      <c r="AC15" s="372">
        <v>117546</v>
      </c>
      <c r="AD15" s="373"/>
      <c r="AE15" s="373"/>
      <c r="AF15" s="373"/>
      <c r="AG15" s="374"/>
      <c r="AH15" s="372">
        <v>124429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270085988</v>
      </c>
      <c r="BO15" s="449"/>
      <c r="BP15" s="449"/>
      <c r="BQ15" s="449"/>
      <c r="BR15" s="449"/>
      <c r="BS15" s="449"/>
      <c r="BT15" s="449"/>
      <c r="BU15" s="450"/>
      <c r="BV15" s="448">
        <v>257738332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19.399999999999999</v>
      </c>
      <c r="AD16" s="500"/>
      <c r="AE16" s="500"/>
      <c r="AF16" s="500"/>
      <c r="AG16" s="501"/>
      <c r="AH16" s="499">
        <v>20</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350490951</v>
      </c>
      <c r="BO16" s="420"/>
      <c r="BP16" s="420"/>
      <c r="BQ16" s="420"/>
      <c r="BR16" s="420"/>
      <c r="BS16" s="420"/>
      <c r="BT16" s="420"/>
      <c r="BU16" s="421"/>
      <c r="BV16" s="419">
        <v>343373743</v>
      </c>
      <c r="BW16" s="420"/>
      <c r="BX16" s="420"/>
      <c r="BY16" s="420"/>
      <c r="BZ16" s="420"/>
      <c r="CA16" s="420"/>
      <c r="CB16" s="420"/>
      <c r="CC16" s="421"/>
      <c r="CD16" s="194"/>
      <c r="CE16" s="451" t="s">
        <v>156</v>
      </c>
      <c r="CF16" s="451"/>
      <c r="CG16" s="451"/>
      <c r="CH16" s="451"/>
      <c r="CI16" s="451"/>
      <c r="CJ16" s="451"/>
      <c r="CK16" s="451"/>
      <c r="CL16" s="451"/>
      <c r="CM16" s="451"/>
      <c r="CN16" s="451"/>
      <c r="CO16" s="451"/>
      <c r="CP16" s="451"/>
      <c r="CQ16" s="451"/>
      <c r="CR16" s="451"/>
      <c r="CS16" s="452"/>
      <c r="CT16" s="416">
        <v>19.100000000000001</v>
      </c>
      <c r="CU16" s="417"/>
      <c r="CV16" s="417"/>
      <c r="CW16" s="417"/>
      <c r="CX16" s="417"/>
      <c r="CY16" s="417"/>
      <c r="CZ16" s="417"/>
      <c r="DA16" s="418"/>
      <c r="DB16" s="416">
        <v>19.600000000000001</v>
      </c>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484485</v>
      </c>
      <c r="AD17" s="373"/>
      <c r="AE17" s="373"/>
      <c r="AF17" s="373"/>
      <c r="AG17" s="374"/>
      <c r="AH17" s="372">
        <v>494038</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339295063</v>
      </c>
      <c r="BO17" s="420"/>
      <c r="BP17" s="420"/>
      <c r="BQ17" s="420"/>
      <c r="BR17" s="420"/>
      <c r="BS17" s="420"/>
      <c r="BT17" s="420"/>
      <c r="BU17" s="421"/>
      <c r="BV17" s="419">
        <v>323725535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557.03</v>
      </c>
      <c r="M18" s="472"/>
      <c r="N18" s="472"/>
      <c r="O18" s="472"/>
      <c r="P18" s="472"/>
      <c r="Q18" s="472"/>
      <c r="R18" s="473"/>
      <c r="S18" s="473"/>
      <c r="T18" s="473"/>
      <c r="U18" s="473"/>
      <c r="V18" s="474"/>
      <c r="W18" s="490"/>
      <c r="X18" s="491"/>
      <c r="Y18" s="491"/>
      <c r="Z18" s="491"/>
      <c r="AA18" s="491"/>
      <c r="AB18" s="515"/>
      <c r="AC18" s="389">
        <v>79.900000000000006</v>
      </c>
      <c r="AD18" s="390"/>
      <c r="AE18" s="390"/>
      <c r="AF18" s="390"/>
      <c r="AG18" s="475"/>
      <c r="AH18" s="389">
        <v>79.2</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458302263</v>
      </c>
      <c r="BO18" s="420"/>
      <c r="BP18" s="420"/>
      <c r="BQ18" s="420"/>
      <c r="BR18" s="420"/>
      <c r="BS18" s="420"/>
      <c r="BT18" s="420"/>
      <c r="BU18" s="421"/>
      <c r="BV18" s="419">
        <v>462046468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2738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536950414</v>
      </c>
      <c r="BO19" s="420"/>
      <c r="BP19" s="420"/>
      <c r="BQ19" s="420"/>
      <c r="BR19" s="420"/>
      <c r="BS19" s="420"/>
      <c r="BT19" s="420"/>
      <c r="BU19" s="421"/>
      <c r="BV19" s="419">
        <v>549763453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734920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1158862890</v>
      </c>
      <c r="BO22" s="449"/>
      <c r="BP22" s="449"/>
      <c r="BQ22" s="449"/>
      <c r="BR22" s="449"/>
      <c r="BS22" s="449"/>
      <c r="BT22" s="449"/>
      <c r="BU22" s="450"/>
      <c r="BV22" s="448">
        <v>1146567828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168554953</v>
      </c>
      <c r="BO23" s="420"/>
      <c r="BP23" s="420"/>
      <c r="BQ23" s="420"/>
      <c r="BR23" s="420"/>
      <c r="BS23" s="420"/>
      <c r="BT23" s="420"/>
      <c r="BU23" s="421"/>
      <c r="BV23" s="419">
        <v>183525937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11280</v>
      </c>
      <c r="R24" s="373"/>
      <c r="S24" s="373"/>
      <c r="T24" s="373"/>
      <c r="U24" s="373"/>
      <c r="V24" s="374"/>
      <c r="W24" s="462"/>
      <c r="X24" s="399"/>
      <c r="Y24" s="400"/>
      <c r="Z24" s="375" t="s">
        <v>176</v>
      </c>
      <c r="AA24" s="376"/>
      <c r="AB24" s="376"/>
      <c r="AC24" s="376"/>
      <c r="AD24" s="376"/>
      <c r="AE24" s="376"/>
      <c r="AF24" s="376"/>
      <c r="AG24" s="377"/>
      <c r="AH24" s="372">
        <v>10492</v>
      </c>
      <c r="AI24" s="373"/>
      <c r="AJ24" s="373"/>
      <c r="AK24" s="373"/>
      <c r="AL24" s="374"/>
      <c r="AM24" s="372">
        <v>33616368</v>
      </c>
      <c r="AN24" s="373"/>
      <c r="AO24" s="373"/>
      <c r="AP24" s="373"/>
      <c r="AQ24" s="373"/>
      <c r="AR24" s="374"/>
      <c r="AS24" s="372">
        <v>3204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676066573</v>
      </c>
      <c r="BO24" s="420"/>
      <c r="BP24" s="420"/>
      <c r="BQ24" s="420"/>
      <c r="BR24" s="420"/>
      <c r="BS24" s="420"/>
      <c r="BT24" s="420"/>
      <c r="BU24" s="421"/>
      <c r="BV24" s="419">
        <v>665737432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3</v>
      </c>
      <c r="M25" s="373"/>
      <c r="N25" s="373"/>
      <c r="O25" s="373"/>
      <c r="P25" s="374"/>
      <c r="Q25" s="372">
        <v>9435</v>
      </c>
      <c r="R25" s="373"/>
      <c r="S25" s="373"/>
      <c r="T25" s="373"/>
      <c r="U25" s="373"/>
      <c r="V25" s="374"/>
      <c r="W25" s="462"/>
      <c r="X25" s="399"/>
      <c r="Y25" s="400"/>
      <c r="Z25" s="375" t="s">
        <v>179</v>
      </c>
      <c r="AA25" s="376"/>
      <c r="AB25" s="376"/>
      <c r="AC25" s="376"/>
      <c r="AD25" s="376"/>
      <c r="AE25" s="376"/>
      <c r="AF25" s="376"/>
      <c r="AG25" s="377"/>
      <c r="AH25" s="372">
        <v>1490</v>
      </c>
      <c r="AI25" s="373"/>
      <c r="AJ25" s="373"/>
      <c r="AK25" s="373"/>
      <c r="AL25" s="374"/>
      <c r="AM25" s="372">
        <v>4723300</v>
      </c>
      <c r="AN25" s="373"/>
      <c r="AO25" s="373"/>
      <c r="AP25" s="373"/>
      <c r="AQ25" s="373"/>
      <c r="AR25" s="374"/>
      <c r="AS25" s="372">
        <v>3170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268375930</v>
      </c>
      <c r="BO25" s="449"/>
      <c r="BP25" s="449"/>
      <c r="BQ25" s="449"/>
      <c r="BR25" s="449"/>
      <c r="BS25" s="449"/>
      <c r="BT25" s="449"/>
      <c r="BU25" s="450"/>
      <c r="BV25" s="448">
        <v>212297197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8300</v>
      </c>
      <c r="R26" s="373"/>
      <c r="S26" s="373"/>
      <c r="T26" s="373"/>
      <c r="U26" s="373"/>
      <c r="V26" s="374"/>
      <c r="W26" s="462"/>
      <c r="X26" s="399"/>
      <c r="Y26" s="400"/>
      <c r="Z26" s="375" t="s">
        <v>182</v>
      </c>
      <c r="AA26" s="430"/>
      <c r="AB26" s="430"/>
      <c r="AC26" s="430"/>
      <c r="AD26" s="430"/>
      <c r="AE26" s="430"/>
      <c r="AF26" s="430"/>
      <c r="AG26" s="431"/>
      <c r="AH26" s="372">
        <v>1668</v>
      </c>
      <c r="AI26" s="373"/>
      <c r="AJ26" s="373"/>
      <c r="AK26" s="373"/>
      <c r="AL26" s="374"/>
      <c r="AM26" s="372">
        <v>5511072</v>
      </c>
      <c r="AN26" s="373"/>
      <c r="AO26" s="373"/>
      <c r="AP26" s="373"/>
      <c r="AQ26" s="373"/>
      <c r="AR26" s="374"/>
      <c r="AS26" s="372">
        <v>3304</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5406622</v>
      </c>
      <c r="BO26" s="420"/>
      <c r="BP26" s="420"/>
      <c r="BQ26" s="420"/>
      <c r="BR26" s="420"/>
      <c r="BS26" s="420"/>
      <c r="BT26" s="420"/>
      <c r="BU26" s="421"/>
      <c r="BV26" s="419">
        <v>5519622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11400</v>
      </c>
      <c r="R27" s="373"/>
      <c r="S27" s="373"/>
      <c r="T27" s="373"/>
      <c r="U27" s="373"/>
      <c r="V27" s="374"/>
      <c r="W27" s="462"/>
      <c r="X27" s="399"/>
      <c r="Y27" s="400"/>
      <c r="Z27" s="375" t="s">
        <v>185</v>
      </c>
      <c r="AA27" s="376"/>
      <c r="AB27" s="376"/>
      <c r="AC27" s="376"/>
      <c r="AD27" s="376"/>
      <c r="AE27" s="376"/>
      <c r="AF27" s="376"/>
      <c r="AG27" s="377"/>
      <c r="AH27" s="372">
        <v>7406</v>
      </c>
      <c r="AI27" s="373"/>
      <c r="AJ27" s="373"/>
      <c r="AK27" s="373"/>
      <c r="AL27" s="374"/>
      <c r="AM27" s="372">
        <v>26101340</v>
      </c>
      <c r="AN27" s="373"/>
      <c r="AO27" s="373"/>
      <c r="AP27" s="373"/>
      <c r="AQ27" s="373"/>
      <c r="AR27" s="374"/>
      <c r="AS27" s="372">
        <v>3524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8207016</v>
      </c>
      <c r="BO27" s="454"/>
      <c r="BP27" s="454"/>
      <c r="BQ27" s="454"/>
      <c r="BR27" s="454"/>
      <c r="BS27" s="454"/>
      <c r="BT27" s="454"/>
      <c r="BU27" s="455"/>
      <c r="BV27" s="453">
        <v>8198969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10400</v>
      </c>
      <c r="R28" s="373"/>
      <c r="S28" s="373"/>
      <c r="T28" s="373"/>
      <c r="U28" s="373"/>
      <c r="V28" s="374"/>
      <c r="W28" s="462"/>
      <c r="X28" s="399"/>
      <c r="Y28" s="400"/>
      <c r="Z28" s="375" t="s">
        <v>188</v>
      </c>
      <c r="AA28" s="376"/>
      <c r="AB28" s="376"/>
      <c r="AC28" s="376"/>
      <c r="AD28" s="376"/>
      <c r="AE28" s="376"/>
      <c r="AF28" s="376"/>
      <c r="AG28" s="377"/>
      <c r="AH28" s="372">
        <v>1000</v>
      </c>
      <c r="AI28" s="373"/>
      <c r="AJ28" s="373"/>
      <c r="AK28" s="373"/>
      <c r="AL28" s="374"/>
      <c r="AM28" s="372">
        <v>2625000</v>
      </c>
      <c r="AN28" s="373"/>
      <c r="AO28" s="373"/>
      <c r="AP28" s="373"/>
      <c r="AQ28" s="373"/>
      <c r="AR28" s="374"/>
      <c r="AS28" s="372">
        <v>2625</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15598498</v>
      </c>
      <c r="BO28" s="449"/>
      <c r="BP28" s="449"/>
      <c r="BQ28" s="449"/>
      <c r="BR28" s="449"/>
      <c r="BS28" s="449"/>
      <c r="BT28" s="449"/>
      <c r="BU28" s="450"/>
      <c r="BV28" s="448">
        <v>14561665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67</v>
      </c>
      <c r="M29" s="373"/>
      <c r="N29" s="373"/>
      <c r="O29" s="373"/>
      <c r="P29" s="374"/>
      <c r="Q29" s="372">
        <v>9300</v>
      </c>
      <c r="R29" s="373"/>
      <c r="S29" s="373"/>
      <c r="T29" s="373"/>
      <c r="U29" s="373"/>
      <c r="V29" s="374"/>
      <c r="W29" s="463"/>
      <c r="X29" s="464"/>
      <c r="Y29" s="465"/>
      <c r="Z29" s="375" t="s">
        <v>191</v>
      </c>
      <c r="AA29" s="376"/>
      <c r="AB29" s="376"/>
      <c r="AC29" s="376"/>
      <c r="AD29" s="376"/>
      <c r="AE29" s="376"/>
      <c r="AF29" s="376"/>
      <c r="AG29" s="377"/>
      <c r="AH29" s="372">
        <v>18898</v>
      </c>
      <c r="AI29" s="373"/>
      <c r="AJ29" s="373"/>
      <c r="AK29" s="373"/>
      <c r="AL29" s="374"/>
      <c r="AM29" s="372">
        <v>62342708</v>
      </c>
      <c r="AN29" s="373"/>
      <c r="AO29" s="373"/>
      <c r="AP29" s="373"/>
      <c r="AQ29" s="373"/>
      <c r="AR29" s="374"/>
      <c r="AS29" s="372">
        <v>3299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21791250</v>
      </c>
      <c r="BO29" s="420"/>
      <c r="BP29" s="420"/>
      <c r="BQ29" s="420"/>
      <c r="BR29" s="420"/>
      <c r="BS29" s="420"/>
      <c r="BT29" s="420"/>
      <c r="BU29" s="421"/>
      <c r="BV29" s="419">
        <v>25032486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50018972</v>
      </c>
      <c r="BO30" s="454"/>
      <c r="BP30" s="454"/>
      <c r="BQ30" s="454"/>
      <c r="BR30" s="454"/>
      <c r="BS30" s="454"/>
      <c r="BT30" s="454"/>
      <c r="BU30" s="455"/>
      <c r="BV30" s="453">
        <v>28503119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国民健康保険事業費</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下水道事業会計</v>
      </c>
      <c r="AP34" s="368"/>
      <c r="AQ34" s="368"/>
      <c r="AR34" s="368"/>
      <c r="AS34" s="368"/>
      <c r="AT34" s="368"/>
      <c r="AU34" s="368"/>
      <c r="AV34" s="368"/>
      <c r="AW34" s="368"/>
      <c r="AX34" s="368"/>
      <c r="AY34" s="368"/>
      <c r="AZ34" s="368"/>
      <c r="BA34" s="368"/>
      <c r="BB34" s="368"/>
      <c r="BC34" s="368"/>
      <c r="BD34" s="181"/>
      <c r="BE34" s="367">
        <f>IF(BG34="","",MAX(C34:D43,U34:V43,AM34:AN43)+1)</f>
        <v>16</v>
      </c>
      <c r="BF34" s="367"/>
      <c r="BG34" s="368" t="str">
        <f>IF('各会計、関係団体の財政状況及び健全化判断比率'!B39="","",'各会計、関係団体の財政状況及び健全化判断比率'!B39)</f>
        <v>市場事業費</v>
      </c>
      <c r="BH34" s="368"/>
      <c r="BI34" s="368"/>
      <c r="BJ34" s="368"/>
      <c r="BK34" s="368"/>
      <c r="BL34" s="368"/>
      <c r="BM34" s="368"/>
      <c r="BN34" s="368"/>
      <c r="BO34" s="368"/>
      <c r="BP34" s="368"/>
      <c r="BQ34" s="368"/>
      <c r="BR34" s="368"/>
      <c r="BS34" s="368"/>
      <c r="BT34" s="368"/>
      <c r="BU34" s="368"/>
      <c r="BV34" s="181"/>
      <c r="BW34" s="367">
        <f>IF(BY34="","",MAX(C34:D43,U34:V43,AM34:AN43,BE34:BF43)+1)</f>
        <v>20</v>
      </c>
      <c r="BX34" s="367"/>
      <c r="BY34" s="368" t="str">
        <f>IF('各会計、関係団体の財政状況及び健全化判断比率'!B68="","",'各会計、関係団体の財政状況及び健全化判断比率'!B68)</f>
        <v>関西広域連合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(公財)神戸国際コミュニティセンター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母子父子寡婦福祉資金貸付事業費</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介護保険事業費</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港湾事業会計</v>
      </c>
      <c r="AP35" s="368"/>
      <c r="AQ35" s="368"/>
      <c r="AR35" s="368"/>
      <c r="AS35" s="368"/>
      <c r="AT35" s="368"/>
      <c r="AU35" s="368"/>
      <c r="AV35" s="368"/>
      <c r="AW35" s="368"/>
      <c r="AX35" s="368"/>
      <c r="AY35" s="368"/>
      <c r="AZ35" s="368"/>
      <c r="BA35" s="368"/>
      <c r="BB35" s="368"/>
      <c r="BC35" s="368"/>
      <c r="BD35" s="181"/>
      <c r="BE35" s="367">
        <f t="shared" ref="BE35:BE43" si="1">IF(BG35="","",BE34+1)</f>
        <v>17</v>
      </c>
      <c r="BF35" s="367"/>
      <c r="BG35" s="368" t="str">
        <f>IF('各会計、関係団体の財政状況及び健全化判断比率'!B40="","",'各会計、関係団体の財政状況及び健全化判断比率'!B40)</f>
        <v>食肉センター事業費</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(公財)神戸医療産業都市推進機構</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市営住宅事業費</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駐車場事業費</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自動車事業会計</v>
      </c>
      <c r="AP36" s="368"/>
      <c r="AQ36" s="368"/>
      <c r="AR36" s="368"/>
      <c r="AS36" s="368"/>
      <c r="AT36" s="368"/>
      <c r="AU36" s="368"/>
      <c r="AV36" s="368"/>
      <c r="AW36" s="368"/>
      <c r="AX36" s="368"/>
      <c r="AY36" s="368"/>
      <c r="AZ36" s="368"/>
      <c r="BA36" s="368"/>
      <c r="BB36" s="368"/>
      <c r="BC36" s="368"/>
      <c r="BD36" s="181"/>
      <c r="BE36" s="367">
        <f t="shared" si="1"/>
        <v>18</v>
      </c>
      <c r="BF36" s="367"/>
      <c r="BG36" s="368" t="str">
        <f>IF('各会計、関係団体の財政状況及び健全化判断比率'!B41="","",'各会計、関係団体の財政状況及び健全化判断比率'!B41)</f>
        <v>農業集落排水事業費</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(公財)計算科学振興財団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公債費</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後期高齢者医療事業費</v>
      </c>
      <c r="X37" s="368"/>
      <c r="Y37" s="368"/>
      <c r="Z37" s="368"/>
      <c r="AA37" s="368"/>
      <c r="AB37" s="368"/>
      <c r="AC37" s="368"/>
      <c r="AD37" s="368"/>
      <c r="AE37" s="368"/>
      <c r="AF37" s="368"/>
      <c r="AG37" s="368"/>
      <c r="AH37" s="368"/>
      <c r="AI37" s="368"/>
      <c r="AJ37" s="368"/>
      <c r="AK37" s="368"/>
      <c r="AL37" s="181"/>
      <c r="AM37" s="367">
        <f t="shared" si="0"/>
        <v>12</v>
      </c>
      <c r="AN37" s="367"/>
      <c r="AO37" s="368" t="str">
        <f>IF('各会計、関係団体の財政状況及び健全化判断比率'!B35="","",'各会計、関係団体の財政状況及び健全化判断比率'!B35)</f>
        <v>高速鉄道事業会計</v>
      </c>
      <c r="AP37" s="368"/>
      <c r="AQ37" s="368"/>
      <c r="AR37" s="368"/>
      <c r="AS37" s="368"/>
      <c r="AT37" s="368"/>
      <c r="AU37" s="368"/>
      <c r="AV37" s="368"/>
      <c r="AW37" s="368"/>
      <c r="AX37" s="368"/>
      <c r="AY37" s="368"/>
      <c r="AZ37" s="368"/>
      <c r="BA37" s="368"/>
      <c r="BB37" s="368"/>
      <c r="BC37" s="368"/>
      <c r="BD37" s="181"/>
      <c r="BE37" s="367">
        <f t="shared" si="1"/>
        <v>19</v>
      </c>
      <c r="BF37" s="367"/>
      <c r="BG37" s="368" t="str">
        <f>IF('各会計、関係団体の財政状況及び健全化判断比率'!B42="","",'各会計、関係団体の財政状況及び健全化判断比率'!B42)</f>
        <v>市街地再開発事業費</v>
      </c>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神戸都市振興サービス(株)</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13</v>
      </c>
      <c r="AN38" s="367"/>
      <c r="AO38" s="368" t="str">
        <f>IF('各会計、関係団体の財政状況及び健全化判断比率'!B36="","",'各会計、関係団体の財政状況及び健全化判断比率'!B36)</f>
        <v>水道事業会計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神戸市公立大学法人</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f t="shared" si="0"/>
        <v>14</v>
      </c>
      <c r="AN39" s="367"/>
      <c r="AO39" s="368" t="str">
        <f>IF('各会計、関係団体の財政状況及び健全化判断比率'!B37="","",'各会計、関係団体の財政状況及び健全化判断比率'!B37)</f>
        <v>工業用水道事業会計</v>
      </c>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(公財)神戸いきいき勤労財団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f t="shared" si="0"/>
        <v>15</v>
      </c>
      <c r="AN40" s="367"/>
      <c r="AO40" s="368" t="str">
        <f>IF('各会計、関係団体の財政状況及び健全化判断比率'!B38="","",'各会計、関係団体の財政状況及び健全化判断比率'!B38)</f>
        <v>新都市整備事業会計</v>
      </c>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(公財)神戸市スポーツ協会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28</v>
      </c>
      <c r="CP41" s="367"/>
      <c r="CQ41" s="368" t="str">
        <f>IF('各会計、関係団体の財政状況及び健全化判断比率'!BS14="","",'各会計、関係団体の財政状況及び健全化判断比率'!BS14)</f>
        <v>(公財)神戸市民文化振興財団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29</v>
      </c>
      <c r="CP42" s="367"/>
      <c r="CQ42" s="368" t="str">
        <f>IF('各会計、関係団体の財政状況及び健全化判断比率'!BS15="","",'各会計、関係団体の財政状況及び健全化判断比率'!BS15)</f>
        <v>(公財)こうべ市民福祉振興協会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30</v>
      </c>
      <c r="CP43" s="367"/>
      <c r="CQ43" s="368" t="str">
        <f>IF('各会計、関係団体の財政状況及び健全化判断比率'!BS16="","",'各会計、関係団体の財政状況及び健全化判断比率'!BS16)</f>
        <v>(社福)神戸市社会福祉協議会</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8Tvcuzd9jI1H4+uox7pS3Feuz9RP9DQ+iT4cZpgdWUvWcBPRygZ9HmdFOL32nlJfMa5GC9GxS7jarL9ASc0+A==" saltValue="z6UhNR7dUL+d7ESNALrs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3" zoomScale="70" zoomScaleNormal="70" zoomScaleSheetLayoutView="100" workbookViewId="0">
      <selection activeCell="AD21" sqref="AD21:AO2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t="s">
        <v>567</v>
      </c>
      <c r="G34" s="33" t="s">
        <v>568</v>
      </c>
      <c r="H34" s="33" t="s">
        <v>569</v>
      </c>
      <c r="I34" s="33" t="s">
        <v>570</v>
      </c>
      <c r="J34" s="34" t="s">
        <v>571</v>
      </c>
      <c r="K34" s="22"/>
      <c r="L34" s="22"/>
      <c r="M34" s="22"/>
      <c r="N34" s="22"/>
      <c r="O34" s="22"/>
      <c r="P34" s="22"/>
    </row>
    <row r="35" spans="1:16" ht="39" customHeight="1" x14ac:dyDescent="0.2">
      <c r="A35" s="22"/>
      <c r="B35" s="35"/>
      <c r="C35" s="1145" t="s">
        <v>572</v>
      </c>
      <c r="D35" s="1146"/>
      <c r="E35" s="1147"/>
      <c r="F35" s="36">
        <v>25.98</v>
      </c>
      <c r="G35" s="37">
        <v>26.6</v>
      </c>
      <c r="H35" s="37">
        <v>27.83</v>
      </c>
      <c r="I35" s="37">
        <v>24.43</v>
      </c>
      <c r="J35" s="38">
        <v>24.27</v>
      </c>
      <c r="K35" s="22"/>
      <c r="L35" s="22"/>
      <c r="M35" s="22"/>
      <c r="N35" s="22"/>
      <c r="O35" s="22"/>
      <c r="P35" s="22"/>
    </row>
    <row r="36" spans="1:16" ht="39" customHeight="1" x14ac:dyDescent="0.2">
      <c r="A36" s="22"/>
      <c r="B36" s="35"/>
      <c r="C36" s="1145" t="s">
        <v>573</v>
      </c>
      <c r="D36" s="1146"/>
      <c r="E36" s="1147"/>
      <c r="F36" s="36">
        <v>7.94</v>
      </c>
      <c r="G36" s="37">
        <v>8.48</v>
      </c>
      <c r="H36" s="37">
        <v>8.94</v>
      </c>
      <c r="I36" s="37">
        <v>9.44</v>
      </c>
      <c r="J36" s="38">
        <v>9.16</v>
      </c>
      <c r="K36" s="22"/>
      <c r="L36" s="22"/>
      <c r="M36" s="22"/>
      <c r="N36" s="22"/>
      <c r="O36" s="22"/>
      <c r="P36" s="22"/>
    </row>
    <row r="37" spans="1:16" ht="39" customHeight="1" x14ac:dyDescent="0.2">
      <c r="A37" s="22"/>
      <c r="B37" s="35"/>
      <c r="C37" s="1145" t="s">
        <v>574</v>
      </c>
      <c r="D37" s="1146"/>
      <c r="E37" s="1147"/>
      <c r="F37" s="36">
        <v>6.12</v>
      </c>
      <c r="G37" s="37">
        <v>6.17</v>
      </c>
      <c r="H37" s="37">
        <v>6.06</v>
      </c>
      <c r="I37" s="37">
        <v>6.41</v>
      </c>
      <c r="J37" s="38">
        <v>6.81</v>
      </c>
      <c r="K37" s="22"/>
      <c r="L37" s="22"/>
      <c r="M37" s="22"/>
      <c r="N37" s="22"/>
      <c r="O37" s="22"/>
      <c r="P37" s="22"/>
    </row>
    <row r="38" spans="1:16" ht="39" customHeight="1" x14ac:dyDescent="0.2">
      <c r="A38" s="22"/>
      <c r="B38" s="35"/>
      <c r="C38" s="1145" t="s">
        <v>575</v>
      </c>
      <c r="D38" s="1146"/>
      <c r="E38" s="1147"/>
      <c r="F38" s="36">
        <v>0</v>
      </c>
      <c r="G38" s="37">
        <v>0</v>
      </c>
      <c r="H38" s="37">
        <v>0.7</v>
      </c>
      <c r="I38" s="37">
        <v>1.17</v>
      </c>
      <c r="J38" s="38">
        <v>1.54</v>
      </c>
      <c r="K38" s="22"/>
      <c r="L38" s="22"/>
      <c r="M38" s="22"/>
      <c r="N38" s="22"/>
      <c r="O38" s="22"/>
      <c r="P38" s="22"/>
    </row>
    <row r="39" spans="1:16" ht="39" customHeight="1" x14ac:dyDescent="0.2">
      <c r="A39" s="22"/>
      <c r="B39" s="35"/>
      <c r="C39" s="1145" t="s">
        <v>576</v>
      </c>
      <c r="D39" s="1146"/>
      <c r="E39" s="1147"/>
      <c r="F39" s="36">
        <v>3.61</v>
      </c>
      <c r="G39" s="37">
        <v>3.82</v>
      </c>
      <c r="H39" s="37">
        <v>3.33</v>
      </c>
      <c r="I39" s="37">
        <v>2.09</v>
      </c>
      <c r="J39" s="38">
        <v>1.32</v>
      </c>
      <c r="K39" s="22"/>
      <c r="L39" s="22"/>
      <c r="M39" s="22"/>
      <c r="N39" s="22"/>
      <c r="O39" s="22"/>
      <c r="P39" s="22"/>
    </row>
    <row r="40" spans="1:16" ht="39" customHeight="1" x14ac:dyDescent="0.2">
      <c r="A40" s="22"/>
      <c r="B40" s="35"/>
      <c r="C40" s="1145" t="s">
        <v>577</v>
      </c>
      <c r="D40" s="1146"/>
      <c r="E40" s="1147"/>
      <c r="F40" s="36">
        <v>0.47</v>
      </c>
      <c r="G40" s="37">
        <v>0.77</v>
      </c>
      <c r="H40" s="37">
        <v>1.05</v>
      </c>
      <c r="I40" s="37">
        <v>0.69</v>
      </c>
      <c r="J40" s="38">
        <v>0.96</v>
      </c>
      <c r="K40" s="22"/>
      <c r="L40" s="22"/>
      <c r="M40" s="22"/>
      <c r="N40" s="22"/>
      <c r="O40" s="22"/>
      <c r="P40" s="22"/>
    </row>
    <row r="41" spans="1:16" ht="39" customHeight="1" x14ac:dyDescent="0.2">
      <c r="A41" s="22"/>
      <c r="B41" s="35"/>
      <c r="C41" s="1145" t="s">
        <v>578</v>
      </c>
      <c r="D41" s="1146"/>
      <c r="E41" s="1147"/>
      <c r="F41" s="36">
        <v>1.06</v>
      </c>
      <c r="G41" s="37">
        <v>1.66</v>
      </c>
      <c r="H41" s="37">
        <v>1.38</v>
      </c>
      <c r="I41" s="37">
        <v>0.72</v>
      </c>
      <c r="J41" s="38">
        <v>0.71</v>
      </c>
      <c r="K41" s="22"/>
      <c r="L41" s="22"/>
      <c r="M41" s="22"/>
      <c r="N41" s="22"/>
      <c r="O41" s="22"/>
      <c r="P41" s="22"/>
    </row>
    <row r="42" spans="1:16" ht="39" customHeight="1" x14ac:dyDescent="0.2">
      <c r="A42" s="22"/>
      <c r="B42" s="39"/>
      <c r="C42" s="1145" t="s">
        <v>579</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580</v>
      </c>
      <c r="D43" s="1149"/>
      <c r="E43" s="1150"/>
      <c r="F43" s="41">
        <v>1.04</v>
      </c>
      <c r="G43" s="42">
        <v>0.85</v>
      </c>
      <c r="H43" s="42">
        <v>0.9</v>
      </c>
      <c r="I43" s="42">
        <v>0.84</v>
      </c>
      <c r="J43" s="43">
        <v>0.94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ZI6yOKvB5V3XwNtZUOfneFVIWS3I1gu09E9R+R+FqDJDHy85APwxu8rQDGmU7IUJIvw+xKIizQ2a6ypozZQ8g==" saltValue="OGe7+wfCHvKrfIhqo3Z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6" zoomScale="55" zoomScaleNormal="55" zoomScaleSheetLayoutView="55" workbookViewId="0">
      <selection activeCell="L44" sqref="L4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48267</v>
      </c>
      <c r="L45" s="60">
        <v>46454</v>
      </c>
      <c r="M45" s="60">
        <v>43314</v>
      </c>
      <c r="N45" s="60">
        <v>40219</v>
      </c>
      <c r="O45" s="61">
        <v>39836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14</v>
      </c>
      <c r="F47" s="1155"/>
      <c r="G47" s="1155"/>
      <c r="H47" s="1155"/>
      <c r="I47" s="1155"/>
      <c r="J47" s="1156"/>
      <c r="K47" s="63">
        <v>41708</v>
      </c>
      <c r="L47" s="64">
        <v>42879</v>
      </c>
      <c r="M47" s="64">
        <v>44716</v>
      </c>
      <c r="N47" s="64">
        <v>46696</v>
      </c>
      <c r="O47" s="65">
        <v>48432</v>
      </c>
      <c r="P47" s="48"/>
      <c r="Q47" s="48"/>
      <c r="R47" s="48"/>
      <c r="S47" s="48"/>
      <c r="T47" s="48"/>
      <c r="U47" s="48"/>
    </row>
    <row r="48" spans="1:21" ht="30.75" customHeight="1" x14ac:dyDescent="0.2">
      <c r="A48" s="48"/>
      <c r="B48" s="1178"/>
      <c r="C48" s="1179"/>
      <c r="D48" s="62"/>
      <c r="E48" s="1155" t="s">
        <v>15</v>
      </c>
      <c r="F48" s="1155"/>
      <c r="G48" s="1155"/>
      <c r="H48" s="1155"/>
      <c r="I48" s="1155"/>
      <c r="J48" s="1156"/>
      <c r="K48" s="63">
        <v>16106</v>
      </c>
      <c r="L48" s="64">
        <v>15259</v>
      </c>
      <c r="M48" s="64">
        <v>15527</v>
      </c>
      <c r="N48" s="64">
        <v>16277</v>
      </c>
      <c r="O48" s="65">
        <v>15801</v>
      </c>
      <c r="P48" s="48"/>
      <c r="Q48" s="48"/>
      <c r="R48" s="48"/>
      <c r="S48" s="48"/>
      <c r="T48" s="48"/>
      <c r="U48" s="48"/>
    </row>
    <row r="49" spans="1:21" ht="30.75" customHeight="1" x14ac:dyDescent="0.2">
      <c r="A49" s="48"/>
      <c r="B49" s="1178"/>
      <c r="C49" s="1179"/>
      <c r="D49" s="62"/>
      <c r="E49" s="1155" t="s">
        <v>16</v>
      </c>
      <c r="F49" s="1155"/>
      <c r="G49" s="1155"/>
      <c r="H49" s="1155"/>
      <c r="I49" s="1155"/>
      <c r="J49" s="1156"/>
      <c r="K49" s="63">
        <v>234</v>
      </c>
      <c r="L49" s="64">
        <v>161</v>
      </c>
      <c r="M49" s="64">
        <v>144</v>
      </c>
      <c r="N49" s="64">
        <v>12</v>
      </c>
      <c r="O49" s="65">
        <v>12</v>
      </c>
      <c r="P49" s="48"/>
      <c r="Q49" s="48"/>
      <c r="R49" s="48"/>
      <c r="S49" s="48"/>
      <c r="T49" s="48"/>
      <c r="U49" s="48"/>
    </row>
    <row r="50" spans="1:21" ht="30.75" customHeight="1" x14ac:dyDescent="0.2">
      <c r="A50" s="48"/>
      <c r="B50" s="1178"/>
      <c r="C50" s="1179"/>
      <c r="D50" s="62"/>
      <c r="E50" s="1155" t="s">
        <v>17</v>
      </c>
      <c r="F50" s="1155"/>
      <c r="G50" s="1155"/>
      <c r="H50" s="1155"/>
      <c r="I50" s="1155"/>
      <c r="J50" s="1156"/>
      <c r="K50" s="63">
        <v>599</v>
      </c>
      <c r="L50" s="64">
        <v>587</v>
      </c>
      <c r="M50" s="64">
        <v>579</v>
      </c>
      <c r="N50" s="64">
        <v>620</v>
      </c>
      <c r="O50" s="65">
        <v>616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91358</v>
      </c>
      <c r="L52" s="64">
        <v>89541</v>
      </c>
      <c r="M52" s="64">
        <v>85784</v>
      </c>
      <c r="N52" s="64">
        <v>86057</v>
      </c>
      <c r="O52" s="65">
        <v>83845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15556</v>
      </c>
      <c r="L53" s="69">
        <v>15799</v>
      </c>
      <c r="M53" s="69">
        <v>18496</v>
      </c>
      <c r="N53" s="69">
        <v>17767</v>
      </c>
      <c r="O53" s="70">
        <v>20852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v>28980</v>
      </c>
      <c r="L58" s="84">
        <v>30567</v>
      </c>
      <c r="M58" s="84">
        <v>35337</v>
      </c>
      <c r="N58" s="84">
        <v>24977</v>
      </c>
      <c r="O58" s="85">
        <v>20656</v>
      </c>
    </row>
    <row r="59" spans="1:21" ht="31.5" customHeight="1" x14ac:dyDescent="0.2">
      <c r="B59" s="1163"/>
      <c r="C59" s="1164"/>
      <c r="D59" s="1170" t="s">
        <v>28</v>
      </c>
      <c r="E59" s="1171"/>
      <c r="F59" s="1171"/>
      <c r="G59" s="1171"/>
      <c r="H59" s="1171"/>
      <c r="I59" s="1171"/>
      <c r="J59" s="1172"/>
      <c r="K59" s="86">
        <v>196151</v>
      </c>
      <c r="L59" s="87">
        <v>207321</v>
      </c>
      <c r="M59" s="87">
        <v>221201</v>
      </c>
      <c r="N59" s="87">
        <v>229833</v>
      </c>
      <c r="O59" s="88">
        <v>253577</v>
      </c>
    </row>
    <row r="60" spans="1:21" ht="31.5" customHeight="1" thickBot="1" x14ac:dyDescent="0.25">
      <c r="B60" s="1165"/>
      <c r="C60" s="1166"/>
      <c r="D60" s="1173" t="s">
        <v>29</v>
      </c>
      <c r="E60" s="1174"/>
      <c r="F60" s="1174"/>
      <c r="G60" s="1174"/>
      <c r="H60" s="1174"/>
      <c r="I60" s="1174"/>
      <c r="J60" s="1175"/>
      <c r="K60" s="89">
        <v>190387</v>
      </c>
      <c r="L60" s="90">
        <v>202033</v>
      </c>
      <c r="M60" s="90">
        <v>209013</v>
      </c>
      <c r="N60" s="90">
        <v>213452</v>
      </c>
      <c r="O60" s="91">
        <v>238182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BFZu63f9KZy6XQQ0u2QFgSUIrXyigpYhy+QxBvRc6Brpn3WeWRrxwqFND0Fjchgw+QI2k/q9BnoHgXrtcMcxQ==" saltValue="TZpEHCnvK9o7K37bcPHTa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55" zoomScaleNormal="55" zoomScaleSheetLayoutView="100" workbookViewId="0">
      <selection activeCell="AD21" sqref="AD21:AO21"/>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1224023</v>
      </c>
      <c r="J41" s="356">
        <v>1256347</v>
      </c>
      <c r="K41" s="356">
        <v>1302898</v>
      </c>
      <c r="L41" s="356">
        <v>1347560</v>
      </c>
      <c r="M41" s="357">
        <v>1375102</v>
      </c>
    </row>
    <row r="42" spans="2:13" ht="27.75" customHeight="1" x14ac:dyDescent="0.2">
      <c r="B42" s="1186"/>
      <c r="C42" s="1187"/>
      <c r="D42" s="106"/>
      <c r="E42" s="1190" t="s">
        <v>34</v>
      </c>
      <c r="F42" s="1190"/>
      <c r="G42" s="1190"/>
      <c r="H42" s="1191"/>
      <c r="I42" s="358">
        <v>13746</v>
      </c>
      <c r="J42" s="359">
        <v>12625</v>
      </c>
      <c r="K42" s="359">
        <v>9266</v>
      </c>
      <c r="L42" s="359">
        <v>8137</v>
      </c>
      <c r="M42" s="360">
        <v>7313</v>
      </c>
    </row>
    <row r="43" spans="2:13" ht="27.75" customHeight="1" x14ac:dyDescent="0.2">
      <c r="B43" s="1186"/>
      <c r="C43" s="1187"/>
      <c r="D43" s="106"/>
      <c r="E43" s="1190" t="s">
        <v>35</v>
      </c>
      <c r="F43" s="1190"/>
      <c r="G43" s="1190"/>
      <c r="H43" s="1191"/>
      <c r="I43" s="358">
        <v>173599</v>
      </c>
      <c r="J43" s="359">
        <v>159851</v>
      </c>
      <c r="K43" s="359">
        <v>144417</v>
      </c>
      <c r="L43" s="359">
        <v>163536</v>
      </c>
      <c r="M43" s="360">
        <v>180870</v>
      </c>
    </row>
    <row r="44" spans="2:13" ht="27.75" customHeight="1" x14ac:dyDescent="0.2">
      <c r="B44" s="1186"/>
      <c r="C44" s="1187"/>
      <c r="D44" s="106"/>
      <c r="E44" s="1190" t="s">
        <v>36</v>
      </c>
      <c r="F44" s="1190"/>
      <c r="G44" s="1190"/>
      <c r="H44" s="1191"/>
      <c r="I44" s="358">
        <v>456</v>
      </c>
      <c r="J44" s="359">
        <v>302</v>
      </c>
      <c r="K44" s="359">
        <v>162</v>
      </c>
      <c r="L44" s="359">
        <v>154</v>
      </c>
      <c r="M44" s="360">
        <v>145</v>
      </c>
    </row>
    <row r="45" spans="2:13" ht="27.75" customHeight="1" x14ac:dyDescent="0.2">
      <c r="B45" s="1186"/>
      <c r="C45" s="1187"/>
      <c r="D45" s="106"/>
      <c r="E45" s="1190" t="s">
        <v>37</v>
      </c>
      <c r="F45" s="1190"/>
      <c r="G45" s="1190"/>
      <c r="H45" s="1191"/>
      <c r="I45" s="358">
        <v>132469</v>
      </c>
      <c r="J45" s="359">
        <v>128896</v>
      </c>
      <c r="K45" s="359">
        <v>126295</v>
      </c>
      <c r="L45" s="359">
        <v>124080</v>
      </c>
      <c r="M45" s="360">
        <v>120572</v>
      </c>
    </row>
    <row r="46" spans="2:13" ht="27.75" customHeight="1" x14ac:dyDescent="0.2">
      <c r="B46" s="1186"/>
      <c r="C46" s="1187"/>
      <c r="D46" s="107"/>
      <c r="E46" s="1190" t="s">
        <v>38</v>
      </c>
      <c r="F46" s="1190"/>
      <c r="G46" s="1190"/>
      <c r="H46" s="1191"/>
      <c r="I46" s="358">
        <v>7032</v>
      </c>
      <c r="J46" s="359">
        <v>6081</v>
      </c>
      <c r="K46" s="359">
        <v>2629</v>
      </c>
      <c r="L46" s="359">
        <v>348</v>
      </c>
      <c r="M46" s="360">
        <v>1006</v>
      </c>
    </row>
    <row r="47" spans="2:13" ht="27.75" customHeight="1" x14ac:dyDescent="0.2">
      <c r="B47" s="1186"/>
      <c r="C47" s="1187"/>
      <c r="D47" s="108"/>
      <c r="E47" s="1200" t="s">
        <v>39</v>
      </c>
      <c r="F47" s="1201"/>
      <c r="G47" s="1201"/>
      <c r="H47" s="1202"/>
      <c r="I47" s="358" t="s">
        <v>517</v>
      </c>
      <c r="J47" s="359" t="s">
        <v>517</v>
      </c>
      <c r="K47" s="359" t="s">
        <v>517</v>
      </c>
      <c r="L47" s="359" t="s">
        <v>517</v>
      </c>
      <c r="M47" s="360" t="s">
        <v>517</v>
      </c>
    </row>
    <row r="48" spans="2:13" ht="27.75" customHeight="1" x14ac:dyDescent="0.2">
      <c r="B48" s="1186"/>
      <c r="C48" s="1187"/>
      <c r="D48" s="106"/>
      <c r="E48" s="1190" t="s">
        <v>40</v>
      </c>
      <c r="F48" s="1190"/>
      <c r="G48" s="1190"/>
      <c r="H48" s="1191"/>
      <c r="I48" s="358" t="s">
        <v>517</v>
      </c>
      <c r="J48" s="359" t="s">
        <v>517</v>
      </c>
      <c r="K48" s="359" t="s">
        <v>517</v>
      </c>
      <c r="L48" s="359" t="s">
        <v>517</v>
      </c>
      <c r="M48" s="360" t="s">
        <v>517</v>
      </c>
    </row>
    <row r="49" spans="2:13" ht="27.75" customHeight="1" x14ac:dyDescent="0.2">
      <c r="B49" s="1188"/>
      <c r="C49" s="1189"/>
      <c r="D49" s="106"/>
      <c r="E49" s="1190" t="s">
        <v>41</v>
      </c>
      <c r="F49" s="1190"/>
      <c r="G49" s="1190"/>
      <c r="H49" s="1191"/>
      <c r="I49" s="358" t="s">
        <v>517</v>
      </c>
      <c r="J49" s="359" t="s">
        <v>517</v>
      </c>
      <c r="K49" s="359" t="s">
        <v>517</v>
      </c>
      <c r="L49" s="359" t="s">
        <v>517</v>
      </c>
      <c r="M49" s="360" t="s">
        <v>517</v>
      </c>
    </row>
    <row r="50" spans="2:13" ht="27.75" customHeight="1" x14ac:dyDescent="0.2">
      <c r="B50" s="1184" t="s">
        <v>42</v>
      </c>
      <c r="C50" s="1185"/>
      <c r="D50" s="109"/>
      <c r="E50" s="1190" t="s">
        <v>43</v>
      </c>
      <c r="F50" s="1190"/>
      <c r="G50" s="1190"/>
      <c r="H50" s="1191"/>
      <c r="I50" s="358">
        <v>299089</v>
      </c>
      <c r="J50" s="359">
        <v>315291</v>
      </c>
      <c r="K50" s="359">
        <v>334226</v>
      </c>
      <c r="L50" s="359">
        <v>388248</v>
      </c>
      <c r="M50" s="360">
        <v>427679</v>
      </c>
    </row>
    <row r="51" spans="2:13" ht="27.75" customHeight="1" x14ac:dyDescent="0.2">
      <c r="B51" s="1186"/>
      <c r="C51" s="1187"/>
      <c r="D51" s="106"/>
      <c r="E51" s="1190" t="s">
        <v>44</v>
      </c>
      <c r="F51" s="1190"/>
      <c r="G51" s="1190"/>
      <c r="H51" s="1191"/>
      <c r="I51" s="358">
        <v>208380</v>
      </c>
      <c r="J51" s="359">
        <v>207043</v>
      </c>
      <c r="K51" s="359">
        <v>207734</v>
      </c>
      <c r="L51" s="359">
        <v>208776</v>
      </c>
      <c r="M51" s="360">
        <v>200650</v>
      </c>
    </row>
    <row r="52" spans="2:13" ht="27.75" customHeight="1" x14ac:dyDescent="0.2">
      <c r="B52" s="1188"/>
      <c r="C52" s="1189"/>
      <c r="D52" s="106"/>
      <c r="E52" s="1190" t="s">
        <v>45</v>
      </c>
      <c r="F52" s="1190"/>
      <c r="G52" s="1190"/>
      <c r="H52" s="1191"/>
      <c r="I52" s="358">
        <v>775260</v>
      </c>
      <c r="J52" s="359">
        <v>789859</v>
      </c>
      <c r="K52" s="359">
        <v>804996</v>
      </c>
      <c r="L52" s="359">
        <v>817714</v>
      </c>
      <c r="M52" s="360">
        <v>816493</v>
      </c>
    </row>
    <row r="53" spans="2:13" ht="27.75" customHeight="1" thickBot="1" x14ac:dyDescent="0.25">
      <c r="B53" s="1192" t="s">
        <v>46</v>
      </c>
      <c r="C53" s="1193"/>
      <c r="D53" s="110"/>
      <c r="E53" s="1194" t="s">
        <v>47</v>
      </c>
      <c r="F53" s="1194"/>
      <c r="G53" s="1194"/>
      <c r="H53" s="1195"/>
      <c r="I53" s="361">
        <v>268595</v>
      </c>
      <c r="J53" s="362">
        <v>251909</v>
      </c>
      <c r="K53" s="362">
        <v>238712</v>
      </c>
      <c r="L53" s="362">
        <v>229077</v>
      </c>
      <c r="M53" s="363">
        <v>240187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LdDBcgHK94wmo8hxo962CwH1u6x5pVp4tWFg9egjpgKZDvpJGPSbpCHQjEY+kLFr9VPCcUWoXo+nuMO36Aykkg==" saltValue="zrqeBrg5keB50VRq+dC6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42" zoomScale="70" zoomScaleNormal="70" zoomScaleSheetLayoutView="100" workbookViewId="0">
      <selection activeCell="N62" sqref="N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8254</v>
      </c>
      <c r="G55" s="122">
        <v>14562</v>
      </c>
      <c r="H55" s="123">
        <v>15598</v>
      </c>
    </row>
    <row r="56" spans="2:8" ht="52.5" customHeight="1" x14ac:dyDescent="0.2">
      <c r="B56" s="124"/>
      <c r="C56" s="1213" t="s">
        <v>51</v>
      </c>
      <c r="D56" s="1213"/>
      <c r="E56" s="1214"/>
      <c r="F56" s="125">
        <v>20439</v>
      </c>
      <c r="G56" s="125">
        <v>25032</v>
      </c>
      <c r="H56" s="126">
        <v>21791</v>
      </c>
    </row>
    <row r="57" spans="2:8" ht="53.25" customHeight="1" x14ac:dyDescent="0.2">
      <c r="B57" s="124"/>
      <c r="C57" s="1215" t="s">
        <v>52</v>
      </c>
      <c r="D57" s="1215"/>
      <c r="E57" s="1216"/>
      <c r="F57" s="127">
        <v>22206</v>
      </c>
      <c r="G57" s="127">
        <v>28503</v>
      </c>
      <c r="H57" s="128">
        <v>50019</v>
      </c>
    </row>
    <row r="58" spans="2:8" ht="45.75" customHeight="1" x14ac:dyDescent="0.2">
      <c r="B58" s="129"/>
      <c r="C58" s="1203" t="s">
        <v>631</v>
      </c>
      <c r="D58" s="1204"/>
      <c r="E58" s="1205"/>
      <c r="F58" s="130">
        <v>7293</v>
      </c>
      <c r="G58" s="130">
        <v>8300</v>
      </c>
      <c r="H58" s="131">
        <v>9734</v>
      </c>
    </row>
    <row r="59" spans="2:8" ht="45.75" customHeight="1" x14ac:dyDescent="0.2">
      <c r="B59" s="129"/>
      <c r="C59" s="1203" t="s">
        <v>632</v>
      </c>
      <c r="D59" s="1204"/>
      <c r="E59" s="1205"/>
      <c r="F59" s="130">
        <v>877</v>
      </c>
      <c r="G59" s="130">
        <v>1230</v>
      </c>
      <c r="H59" s="131">
        <v>2433</v>
      </c>
    </row>
    <row r="60" spans="2:8" ht="45.75" customHeight="1" x14ac:dyDescent="0.2">
      <c r="B60" s="129"/>
      <c r="C60" s="1203" t="s">
        <v>633</v>
      </c>
      <c r="D60" s="1204"/>
      <c r="E60" s="1205"/>
      <c r="F60" s="130">
        <v>1699</v>
      </c>
      <c r="G60" s="130">
        <v>1575</v>
      </c>
      <c r="H60" s="131">
        <v>1644</v>
      </c>
    </row>
    <row r="61" spans="2:8" ht="45.75" customHeight="1" x14ac:dyDescent="0.2">
      <c r="B61" s="129"/>
      <c r="C61" s="1203" t="s">
        <v>634</v>
      </c>
      <c r="D61" s="1204"/>
      <c r="E61" s="1205"/>
      <c r="F61" s="130">
        <v>980</v>
      </c>
      <c r="G61" s="130">
        <v>921</v>
      </c>
      <c r="H61" s="131">
        <v>1261</v>
      </c>
    </row>
    <row r="62" spans="2:8" ht="45.75" customHeight="1" thickBot="1" x14ac:dyDescent="0.25">
      <c r="B62" s="132"/>
      <c r="C62" s="1206" t="s">
        <v>635</v>
      </c>
      <c r="D62" s="1207"/>
      <c r="E62" s="1208"/>
      <c r="F62" s="133">
        <v>1115</v>
      </c>
      <c r="G62" s="133">
        <v>1098</v>
      </c>
      <c r="H62" s="134">
        <v>1080</v>
      </c>
    </row>
    <row r="63" spans="2:8" ht="52.5" customHeight="1" thickBot="1" x14ac:dyDescent="0.25">
      <c r="B63" s="135"/>
      <c r="C63" s="1209" t="s">
        <v>53</v>
      </c>
      <c r="D63" s="1209"/>
      <c r="E63" s="1210"/>
      <c r="F63" s="136">
        <v>50899</v>
      </c>
      <c r="G63" s="136">
        <v>68097</v>
      </c>
      <c r="H63" s="137">
        <v>87409</v>
      </c>
    </row>
    <row r="64" spans="2:8" ht="13.2" x14ac:dyDescent="0.2"/>
  </sheetData>
  <sheetProtection algorithmName="SHA-512" hashValue="KzhexIEaqdlJjXvGM7UbtEAD6d6465xcPn4ERh4Cy7GXJaTS9L7vcnEUtIaeQEb7em/cN3rgmsUIO7Xs8rIJwQ==" saltValue="ExPkozHU3R55+5aIWr5m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56727</v>
      </c>
      <c r="E3" s="156"/>
      <c r="F3" s="157">
        <v>54945</v>
      </c>
      <c r="G3" s="158"/>
      <c r="H3" s="159"/>
    </row>
    <row r="4" spans="1:8" x14ac:dyDescent="0.2">
      <c r="A4" s="160"/>
      <c r="B4" s="161"/>
      <c r="C4" s="162"/>
      <c r="D4" s="163">
        <v>31208</v>
      </c>
      <c r="E4" s="164"/>
      <c r="F4" s="165">
        <v>29293</v>
      </c>
      <c r="G4" s="166"/>
      <c r="H4" s="167"/>
    </row>
    <row r="5" spans="1:8" x14ac:dyDescent="0.2">
      <c r="A5" s="148" t="s">
        <v>550</v>
      </c>
      <c r="B5" s="153"/>
      <c r="C5" s="154"/>
      <c r="D5" s="155">
        <v>70552</v>
      </c>
      <c r="E5" s="156"/>
      <c r="F5" s="157">
        <v>57132</v>
      </c>
      <c r="G5" s="158"/>
      <c r="H5" s="159"/>
    </row>
    <row r="6" spans="1:8" x14ac:dyDescent="0.2">
      <c r="A6" s="160"/>
      <c r="B6" s="161"/>
      <c r="C6" s="162"/>
      <c r="D6" s="163">
        <v>38394</v>
      </c>
      <c r="E6" s="164"/>
      <c r="F6" s="165">
        <v>30126</v>
      </c>
      <c r="G6" s="166"/>
      <c r="H6" s="167"/>
    </row>
    <row r="7" spans="1:8" x14ac:dyDescent="0.2">
      <c r="A7" s="148" t="s">
        <v>551</v>
      </c>
      <c r="B7" s="153"/>
      <c r="C7" s="154"/>
      <c r="D7" s="155">
        <v>78366</v>
      </c>
      <c r="E7" s="156"/>
      <c r="F7" s="157">
        <v>58766</v>
      </c>
      <c r="G7" s="158"/>
      <c r="H7" s="159"/>
    </row>
    <row r="8" spans="1:8" x14ac:dyDescent="0.2">
      <c r="A8" s="160"/>
      <c r="B8" s="161"/>
      <c r="C8" s="162"/>
      <c r="D8" s="163">
        <v>39044</v>
      </c>
      <c r="E8" s="164"/>
      <c r="F8" s="165">
        <v>29363</v>
      </c>
      <c r="G8" s="166"/>
      <c r="H8" s="167"/>
    </row>
    <row r="9" spans="1:8" x14ac:dyDescent="0.2">
      <c r="A9" s="148" t="s">
        <v>552</v>
      </c>
      <c r="B9" s="153"/>
      <c r="C9" s="154"/>
      <c r="D9" s="155">
        <v>75099</v>
      </c>
      <c r="E9" s="156"/>
      <c r="F9" s="157">
        <v>62482</v>
      </c>
      <c r="G9" s="158"/>
      <c r="H9" s="159"/>
    </row>
    <row r="10" spans="1:8" x14ac:dyDescent="0.2">
      <c r="A10" s="160"/>
      <c r="B10" s="161"/>
      <c r="C10" s="162"/>
      <c r="D10" s="163">
        <v>40652</v>
      </c>
      <c r="E10" s="164"/>
      <c r="F10" s="165">
        <v>34626</v>
      </c>
      <c r="G10" s="166"/>
      <c r="H10" s="167"/>
    </row>
    <row r="11" spans="1:8" x14ac:dyDescent="0.2">
      <c r="A11" s="148" t="s">
        <v>553</v>
      </c>
      <c r="B11" s="153"/>
      <c r="C11" s="154"/>
      <c r="D11" s="155">
        <v>77330</v>
      </c>
      <c r="E11" s="156"/>
      <c r="F11" s="157">
        <v>59288</v>
      </c>
      <c r="G11" s="158"/>
      <c r="H11" s="159"/>
    </row>
    <row r="12" spans="1:8" x14ac:dyDescent="0.2">
      <c r="A12" s="160"/>
      <c r="B12" s="161"/>
      <c r="C12" s="168"/>
      <c r="D12" s="163">
        <v>42132</v>
      </c>
      <c r="E12" s="164"/>
      <c r="F12" s="165">
        <v>32670</v>
      </c>
      <c r="G12" s="166"/>
      <c r="H12" s="167"/>
    </row>
    <row r="13" spans="1:8" x14ac:dyDescent="0.2">
      <c r="A13" s="148"/>
      <c r="B13" s="153"/>
      <c r="C13" s="169"/>
      <c r="D13" s="170">
        <v>71615</v>
      </c>
      <c r="E13" s="171"/>
      <c r="F13" s="172">
        <v>58523</v>
      </c>
      <c r="G13" s="173"/>
      <c r="H13" s="159"/>
    </row>
    <row r="14" spans="1:8" x14ac:dyDescent="0.2">
      <c r="A14" s="160"/>
      <c r="B14" s="161"/>
      <c r="C14" s="162"/>
      <c r="D14" s="163">
        <v>38286</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0.46</v>
      </c>
      <c r="C19" s="174">
        <f>ROUND(VALUE(SUBSTITUTE(実質収支比率等に係る経年分析!G$48,"▲","-")),2)</f>
        <v>0.3</v>
      </c>
      <c r="D19" s="174">
        <f>ROUND(VALUE(SUBSTITUTE(実質収支比率等に係る経年分析!H$48,"▲","-")),2)</f>
        <v>7.0000000000000007E-2</v>
      </c>
      <c r="E19" s="174">
        <f>ROUND(VALUE(SUBSTITUTE(実質収支比率等に係る経年分析!I$48,"▲","-")),2)</f>
        <v>0.22</v>
      </c>
      <c r="F19" s="174">
        <f>ROUND(VALUE(SUBSTITUTE(実質収支比率等に係る経年分析!J$48,"▲","-")),2)</f>
        <v>0.25</v>
      </c>
    </row>
    <row r="20" spans="1:11" x14ac:dyDescent="0.2">
      <c r="A20" s="174" t="s">
        <v>57</v>
      </c>
      <c r="B20" s="174">
        <f>ROUND(VALUE(SUBSTITUTE(実質収支比率等に係る経年分析!F$47,"▲","-")),2)</f>
        <v>2.94</v>
      </c>
      <c r="C20" s="174">
        <f>ROUND(VALUE(SUBSTITUTE(実質収支比率等に係る経年分析!G$47,"▲","-")),2)</f>
        <v>2.62</v>
      </c>
      <c r="D20" s="174">
        <f>ROUND(VALUE(SUBSTITUTE(実質収支比率等に係る経年分析!H$47,"▲","-")),2)</f>
        <v>1.86</v>
      </c>
      <c r="E20" s="174">
        <f>ROUND(VALUE(SUBSTITUTE(実質収支比率等に係る経年分析!I$47,"▲","-")),2)</f>
        <v>3.16</v>
      </c>
      <c r="F20" s="174">
        <f>ROUND(VALUE(SUBSTITUTE(実質収支比率等に係る経年分析!J$47,"▲","-")),2)</f>
        <v>3.47</v>
      </c>
    </row>
    <row r="21" spans="1:11" x14ac:dyDescent="0.2">
      <c r="A21" s="174" t="s">
        <v>58</v>
      </c>
      <c r="B21" s="174">
        <f>IF(ISNUMBER(VALUE(SUBSTITUTE(実質収支比率等に係る経年分析!F$49,"▲","-"))),ROUND(VALUE(SUBSTITUTE(実質収支比率等に係る経年分析!F$49,"▲","-")),2),NA())</f>
        <v>-0.14000000000000001</v>
      </c>
      <c r="C21" s="174">
        <f>IF(ISNUMBER(VALUE(SUBSTITUTE(実質収支比率等に係る経年分析!G$49,"▲","-"))),ROUND(VALUE(SUBSTITUTE(実質収支比率等に係る経年分析!G$49,"▲","-")),2),NA())</f>
        <v>-0.47</v>
      </c>
      <c r="D21" s="174">
        <f>IF(ISNUMBER(VALUE(SUBSTITUTE(実質収支比率等に係る経年分析!H$49,"▲","-"))),ROUND(VALUE(SUBSTITUTE(実質収支比率等に係る経年分析!H$49,"▲","-")),2),NA())</f>
        <v>-0.97</v>
      </c>
      <c r="E21" s="174">
        <f>IF(ISNUMBER(VALUE(SUBSTITUTE(実質収支比率等に係る経年分析!I$49,"▲","-"))),ROUND(VALUE(SUBSTITUTE(実質収支比率等に係る経年分析!I$49,"▲","-")),2),NA())</f>
        <v>1.53</v>
      </c>
      <c r="F21" s="174">
        <f>IF(ISNUMBER(VALUE(SUBSTITUTE(実質収支比率等に係る経年分析!J$49,"▲","-"))),ROUND(VALUE(SUBSTITUTE(実質収支比率等に係る経年分析!J$49,"▲","-")),2),NA())</f>
        <v>0.25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0.84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0.94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高速鉄道事業会計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1.66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1.38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0.72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0.71</v>
      </c>
    </row>
    <row r="30" spans="1:11" x14ac:dyDescent="0.2">
      <c r="A30" s="175" t="str">
        <f>IF(連結実質赤字比率に係る赤字・黒字の構成分析!C$40="",NA(),連結実質赤字比率に係る赤字・黒字の構成分析!C$40)</f>
        <v>介護保険事業費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0.96</v>
      </c>
    </row>
    <row r="31" spans="1:11" x14ac:dyDescent="0.2">
      <c r="A31" s="175" t="str">
        <f>IF(連結実質赤字比率に係る赤字・黒字の構成分析!C$39="",NA(),連結実質赤字比率に係る赤字・黒字の構成分析!C$39)</f>
        <v>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3.61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3.82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3.33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1.32</v>
      </c>
    </row>
    <row r="32" spans="1:11" x14ac:dyDescent="0.2">
      <c r="A32" s="175" t="str">
        <f>IF(連結実質赤字比率に係る赤字・黒字の構成分析!C$38="",NA(),連結実質赤字比率に係る赤字・黒字の構成分析!C$38)</f>
        <v>市街地再開発事業費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1.54</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6.81</v>
      </c>
    </row>
    <row r="34" spans="1:16" x14ac:dyDescent="0.2">
      <c r="A34" s="175" t="str">
        <f>IF(連結実質赤字比率に係る赤字・黒字の構成分析!C$36="",NA(),連結実質赤字比率に係る赤字・黒字の構成分析!C$36)</f>
        <v>港湾事業会計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9.16</v>
      </c>
    </row>
    <row r="35" spans="1:16" x14ac:dyDescent="0.2">
      <c r="A35" s="175" t="str">
        <f>IF(連結実質赤字比率に係る赤字・黒字の構成分析!C$35="",NA(),連結実質赤字比率に係る赤字・黒字の構成分析!C$35)</f>
        <v>新都市整備事業会計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24.27</v>
      </c>
    </row>
    <row r="36" spans="1:16" x14ac:dyDescent="0.2">
      <c r="A36" s="175" t="str">
        <f>IF(連結実質赤字比率に係る赤字・黒字の構成分析!C$34="",NA(),連結実質赤字比率に係る赤字・黒字の構成分析!C$34)</f>
        <v>自動車事業会計</v>
      </c>
      <c r="B36" s="175">
        <f>IF(ROUND(VALUE(SUBSTITUTE(連結実質赤字比率に係る赤字・黒字の構成分析!F$34,"▲", "-")), 2) &lt; 0, ABS(ROUND(VALUE(SUBSTITUTE(連結実質赤字比率に係る赤字・黒字の構成分析!F$34,"▲", "-")), 2)), NA())</f>
        <v>0.41</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0.39</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0.27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0.35</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0.37</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91358</v>
      </c>
      <c r="E42" s="176"/>
      <c r="F42" s="176"/>
      <c r="G42" s="176">
        <f>'実質公債費比率（分子）の構造'!L$52</f>
        <v>89541</v>
      </c>
      <c r="H42" s="176"/>
      <c r="I42" s="176"/>
      <c r="J42" s="176">
        <f>'実質公債費比率（分子）の構造'!M$52</f>
        <v>85784</v>
      </c>
      <c r="K42" s="176"/>
      <c r="L42" s="176"/>
      <c r="M42" s="176">
        <f>'実質公債費比率（分子）の構造'!N$52</f>
        <v>86057</v>
      </c>
      <c r="N42" s="176"/>
      <c r="O42" s="176"/>
      <c r="P42" s="176">
        <f>'実質公債費比率（分子）の構造'!O$52</f>
        <v>83845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599</v>
      </c>
      <c r="C44" s="176"/>
      <c r="D44" s="176"/>
      <c r="E44" s="176">
        <f>'実質公債費比率（分子）の構造'!L$50</f>
        <v>587</v>
      </c>
      <c r="F44" s="176"/>
      <c r="G44" s="176"/>
      <c r="H44" s="176">
        <f>'実質公債費比率（分子）の構造'!M$50</f>
        <v>579</v>
      </c>
      <c r="I44" s="176"/>
      <c r="J44" s="176"/>
      <c r="K44" s="176">
        <f>'実質公債費比率（分子）の構造'!N$50</f>
        <v>620</v>
      </c>
      <c r="L44" s="176"/>
      <c r="M44" s="176"/>
      <c r="N44" s="176">
        <f>'実質公債費比率（分子）の構造'!O$50</f>
        <v>616</v>
      </c>
      <c r="O44" s="176"/>
      <c r="P44" s="176"/>
    </row>
    <row r="45" spans="1:16" x14ac:dyDescent="0.2">
      <c r="A45" s="176" t="s">
        <v>68</v>
      </c>
      <c r="B45" s="176">
        <f>'実質公債費比率（分子）の構造'!K$49</f>
        <v>234</v>
      </c>
      <c r="C45" s="176"/>
      <c r="D45" s="176"/>
      <c r="E45" s="176">
        <f>'実質公債費比率（分子）の構造'!L$49</f>
        <v>161</v>
      </c>
      <c r="F45" s="176"/>
      <c r="G45" s="176"/>
      <c r="H45" s="176">
        <f>'実質公債費比率（分子）の構造'!M$49</f>
        <v>144</v>
      </c>
      <c r="I45" s="176"/>
      <c r="J45" s="176"/>
      <c r="K45" s="176">
        <f>'実質公債費比率（分子）の構造'!N$49</f>
        <v>12</v>
      </c>
      <c r="L45" s="176"/>
      <c r="M45" s="176"/>
      <c r="N45" s="176">
        <f>'実質公債費比率（分子）の構造'!O$49</f>
        <v>12</v>
      </c>
      <c r="O45" s="176"/>
      <c r="P45" s="176"/>
    </row>
    <row r="46" spans="1:16" x14ac:dyDescent="0.2">
      <c r="A46" s="176" t="s">
        <v>69</v>
      </c>
      <c r="B46" s="176">
        <f>'実質公債費比率（分子）の構造'!K$48</f>
        <v>16106</v>
      </c>
      <c r="C46" s="176"/>
      <c r="D46" s="176"/>
      <c r="E46" s="176">
        <f>'実質公債費比率（分子）の構造'!L$48</f>
        <v>15259</v>
      </c>
      <c r="F46" s="176"/>
      <c r="G46" s="176"/>
      <c r="H46" s="176">
        <f>'実質公債費比率（分子）の構造'!M$48</f>
        <v>15527</v>
      </c>
      <c r="I46" s="176"/>
      <c r="J46" s="176"/>
      <c r="K46" s="176">
        <f>'実質公債費比率（分子）の構造'!N$48</f>
        <v>16277</v>
      </c>
      <c r="L46" s="176"/>
      <c r="M46" s="176"/>
      <c r="N46" s="176">
        <f>'実質公債費比率（分子）の構造'!O$48</f>
        <v>15801</v>
      </c>
      <c r="O46" s="176"/>
      <c r="P46" s="176"/>
    </row>
    <row r="47" spans="1:16" x14ac:dyDescent="0.2">
      <c r="A47" s="176" t="s">
        <v>70</v>
      </c>
      <c r="B47" s="176">
        <f>'実質公債費比率（分子）の構造'!K$47</f>
        <v>41708</v>
      </c>
      <c r="C47" s="176"/>
      <c r="D47" s="176"/>
      <c r="E47" s="176">
        <f>'実質公債費比率（分子）の構造'!L$47</f>
        <v>42879</v>
      </c>
      <c r="F47" s="176"/>
      <c r="G47" s="176"/>
      <c r="H47" s="176">
        <f>'実質公債費比率（分子）の構造'!M$47</f>
        <v>44716</v>
      </c>
      <c r="I47" s="176"/>
      <c r="J47" s="176"/>
      <c r="K47" s="176">
        <f>'実質公債費比率（分子）の構造'!N$47</f>
        <v>46696</v>
      </c>
      <c r="L47" s="176"/>
      <c r="M47" s="176"/>
      <c r="N47" s="176">
        <f>'実質公債費比率（分子）の構造'!O$47</f>
        <v>48432</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48267</v>
      </c>
      <c r="C49" s="176"/>
      <c r="D49" s="176"/>
      <c r="E49" s="176">
        <f>'実質公債費比率（分子）の構造'!L$45</f>
        <v>46454</v>
      </c>
      <c r="F49" s="176"/>
      <c r="G49" s="176"/>
      <c r="H49" s="176">
        <f>'実質公債費比率（分子）の構造'!M$45</f>
        <v>43314</v>
      </c>
      <c r="I49" s="176"/>
      <c r="J49" s="176"/>
      <c r="K49" s="176">
        <f>'実質公債費比率（分子）の構造'!N$45</f>
        <v>40219</v>
      </c>
      <c r="L49" s="176"/>
      <c r="M49" s="176"/>
      <c r="N49" s="176">
        <f>'実質公債費比率（分子）の構造'!O$45</f>
        <v>39836</v>
      </c>
      <c r="O49" s="176"/>
      <c r="P49" s="176"/>
    </row>
    <row r="50" spans="1:16" x14ac:dyDescent="0.2">
      <c r="A50" s="176" t="s">
        <v>73</v>
      </c>
      <c r="B50" s="176" t="e">
        <f>NA()</f>
        <v>#N/A</v>
      </c>
      <c r="C50" s="176">
        <f>IF(ISNUMBER('実質公債費比率（分子）の構造'!K$53),'実質公債費比率（分子）の構造'!K$53,NA())</f>
        <v>15556</v>
      </c>
      <c r="D50" s="176" t="e">
        <f>NA()</f>
        <v>#N/A</v>
      </c>
      <c r="E50" s="176" t="e">
        <f>NA()</f>
        <v>#N/A</v>
      </c>
      <c r="F50" s="176">
        <f>IF(ISNUMBER('実質公債費比率（分子）の構造'!L$53),'実質公債費比率（分子）の構造'!L$53,NA())</f>
        <v>15799</v>
      </c>
      <c r="G50" s="176" t="e">
        <f>NA()</f>
        <v>#N/A</v>
      </c>
      <c r="H50" s="176" t="e">
        <f>NA()</f>
        <v>#N/A</v>
      </c>
      <c r="I50" s="176">
        <f>IF(ISNUMBER('実質公債費比率（分子）の構造'!M$53),'実質公債費比率（分子）の構造'!M$53,NA())</f>
        <v>18496</v>
      </c>
      <c r="J50" s="176" t="e">
        <f>NA()</f>
        <v>#N/A</v>
      </c>
      <c r="K50" s="176" t="e">
        <f>NA()</f>
        <v>#N/A</v>
      </c>
      <c r="L50" s="176">
        <f>IF(ISNUMBER('実質公債費比率（分子）の構造'!N$53),'実質公債費比率（分子）の構造'!N$53,NA())</f>
        <v>17767</v>
      </c>
      <c r="M50" s="176" t="e">
        <f>NA()</f>
        <v>#N/A</v>
      </c>
      <c r="N50" s="176" t="e">
        <f>NA()</f>
        <v>#N/A</v>
      </c>
      <c r="O50" s="176">
        <f>IF(ISNUMBER('実質公債費比率（分子）の構造'!O$53),'実質公債費比率（分子）の構造'!O$53,NA())</f>
        <v>20852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775260</v>
      </c>
      <c r="E56" s="175"/>
      <c r="F56" s="175"/>
      <c r="G56" s="175">
        <f>'将来負担比率（分子）の構造'!J$52</f>
        <v>789859</v>
      </c>
      <c r="H56" s="175"/>
      <c r="I56" s="175"/>
      <c r="J56" s="175">
        <f>'将来負担比率（分子）の構造'!K$52</f>
        <v>804996</v>
      </c>
      <c r="K56" s="175"/>
      <c r="L56" s="175"/>
      <c r="M56" s="175">
        <f>'将来負担比率（分子）の構造'!L$52</f>
        <v>817714</v>
      </c>
      <c r="N56" s="175"/>
      <c r="O56" s="175"/>
      <c r="P56" s="175">
        <f>'将来負担比率（分子）の構造'!M$52</f>
        <v>816493</v>
      </c>
    </row>
    <row r="57" spans="1:16" x14ac:dyDescent="0.2">
      <c r="A57" s="175" t="s">
        <v>44</v>
      </c>
      <c r="B57" s="175"/>
      <c r="C57" s="175"/>
      <c r="D57" s="175">
        <f>'将来負担比率（分子）の構造'!I$51</f>
        <v>208380</v>
      </c>
      <c r="E57" s="175"/>
      <c r="F57" s="175"/>
      <c r="G57" s="175">
        <f>'将来負担比率（分子）の構造'!J$51</f>
        <v>207043</v>
      </c>
      <c r="H57" s="175"/>
      <c r="I57" s="175"/>
      <c r="J57" s="175">
        <f>'将来負担比率（分子）の構造'!K$51</f>
        <v>207734</v>
      </c>
      <c r="K57" s="175"/>
      <c r="L57" s="175"/>
      <c r="M57" s="175">
        <f>'将来負担比率（分子）の構造'!L$51</f>
        <v>208776</v>
      </c>
      <c r="N57" s="175"/>
      <c r="O57" s="175"/>
      <c r="P57" s="175">
        <f>'将来負担比率（分子）の構造'!M$51</f>
        <v>200650</v>
      </c>
    </row>
    <row r="58" spans="1:16" x14ac:dyDescent="0.2">
      <c r="A58" s="175" t="s">
        <v>43</v>
      </c>
      <c r="B58" s="175"/>
      <c r="C58" s="175"/>
      <c r="D58" s="175">
        <f>'将来負担比率（分子）の構造'!I$50</f>
        <v>299089</v>
      </c>
      <c r="E58" s="175"/>
      <c r="F58" s="175"/>
      <c r="G58" s="175">
        <f>'将来負担比率（分子）の構造'!J$50</f>
        <v>315291</v>
      </c>
      <c r="H58" s="175"/>
      <c r="I58" s="175"/>
      <c r="J58" s="175">
        <f>'将来負担比率（分子）の構造'!K$50</f>
        <v>334226</v>
      </c>
      <c r="K58" s="175"/>
      <c r="L58" s="175"/>
      <c r="M58" s="175">
        <f>'将来負担比率（分子）の構造'!L$50</f>
        <v>388248</v>
      </c>
      <c r="N58" s="175"/>
      <c r="O58" s="175"/>
      <c r="P58" s="175">
        <f>'将来負担比率（分子）の構造'!M$50</f>
        <v>427679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7032</v>
      </c>
      <c r="C61" s="175"/>
      <c r="D61" s="175"/>
      <c r="E61" s="175">
        <f>'将来負担比率（分子）の構造'!J$46</f>
        <v>6081</v>
      </c>
      <c r="F61" s="175"/>
      <c r="G61" s="175"/>
      <c r="H61" s="175">
        <f>'将来負担比率（分子）の構造'!K$46</f>
        <v>2629</v>
      </c>
      <c r="I61" s="175"/>
      <c r="J61" s="175"/>
      <c r="K61" s="175">
        <f>'将来負担比率（分子）の構造'!L$46</f>
        <v>348</v>
      </c>
      <c r="L61" s="175"/>
      <c r="M61" s="175"/>
      <c r="N61" s="175">
        <f>'将来負担比率（分子）の構造'!M$46</f>
        <v>1006</v>
      </c>
      <c r="O61" s="175"/>
      <c r="P61" s="175"/>
    </row>
    <row r="62" spans="1:16" x14ac:dyDescent="0.2">
      <c r="A62" s="175" t="s">
        <v>37</v>
      </c>
      <c r="B62" s="175">
        <f>'将来負担比率（分子）の構造'!I$45</f>
        <v>132469</v>
      </c>
      <c r="C62" s="175"/>
      <c r="D62" s="175"/>
      <c r="E62" s="175">
        <f>'将来負担比率（分子）の構造'!J$45</f>
        <v>128896</v>
      </c>
      <c r="F62" s="175"/>
      <c r="G62" s="175"/>
      <c r="H62" s="175">
        <f>'将来負担比率（分子）の構造'!K$45</f>
        <v>126295</v>
      </c>
      <c r="I62" s="175"/>
      <c r="J62" s="175"/>
      <c r="K62" s="175">
        <f>'将来負担比率（分子）の構造'!L$45</f>
        <v>124080</v>
      </c>
      <c r="L62" s="175"/>
      <c r="M62" s="175"/>
      <c r="N62" s="175">
        <f>'将来負担比率（分子）の構造'!M$45</f>
        <v>120572</v>
      </c>
      <c r="O62" s="175"/>
      <c r="P62" s="175"/>
    </row>
    <row r="63" spans="1:16" x14ac:dyDescent="0.2">
      <c r="A63" s="175" t="s">
        <v>36</v>
      </c>
      <c r="B63" s="175">
        <f>'将来負担比率（分子）の構造'!I$44</f>
        <v>456</v>
      </c>
      <c r="C63" s="175"/>
      <c r="D63" s="175"/>
      <c r="E63" s="175">
        <f>'将来負担比率（分子）の構造'!J$44</f>
        <v>302</v>
      </c>
      <c r="F63" s="175"/>
      <c r="G63" s="175"/>
      <c r="H63" s="175">
        <f>'将来負担比率（分子）の構造'!K$44</f>
        <v>162</v>
      </c>
      <c r="I63" s="175"/>
      <c r="J63" s="175"/>
      <c r="K63" s="175">
        <f>'将来負担比率（分子）の構造'!L$44</f>
        <v>154</v>
      </c>
      <c r="L63" s="175"/>
      <c r="M63" s="175"/>
      <c r="N63" s="175">
        <f>'将来負担比率（分子）の構造'!M$44</f>
        <v>145</v>
      </c>
      <c r="O63" s="175"/>
      <c r="P63" s="175"/>
    </row>
    <row r="64" spans="1:16" x14ac:dyDescent="0.2">
      <c r="A64" s="175" t="s">
        <v>35</v>
      </c>
      <c r="B64" s="175">
        <f>'将来負担比率（分子）の構造'!I$43</f>
        <v>173599</v>
      </c>
      <c r="C64" s="175"/>
      <c r="D64" s="175"/>
      <c r="E64" s="175">
        <f>'将来負担比率（分子）の構造'!J$43</f>
        <v>159851</v>
      </c>
      <c r="F64" s="175"/>
      <c r="G64" s="175"/>
      <c r="H64" s="175">
        <f>'将来負担比率（分子）の構造'!K$43</f>
        <v>144417</v>
      </c>
      <c r="I64" s="175"/>
      <c r="J64" s="175"/>
      <c r="K64" s="175">
        <f>'将来負担比率（分子）の構造'!L$43</f>
        <v>163536</v>
      </c>
      <c r="L64" s="175"/>
      <c r="M64" s="175"/>
      <c r="N64" s="175">
        <f>'将来負担比率（分子）の構造'!M$43</f>
        <v>180870</v>
      </c>
      <c r="O64" s="175"/>
      <c r="P64" s="175"/>
    </row>
    <row r="65" spans="1:16" x14ac:dyDescent="0.2">
      <c r="A65" s="175" t="s">
        <v>34</v>
      </c>
      <c r="B65" s="175">
        <f>'将来負担比率（分子）の構造'!I$42</f>
        <v>13746</v>
      </c>
      <c r="C65" s="175"/>
      <c r="D65" s="175"/>
      <c r="E65" s="175">
        <f>'将来負担比率（分子）の構造'!J$42</f>
        <v>12625</v>
      </c>
      <c r="F65" s="175"/>
      <c r="G65" s="175"/>
      <c r="H65" s="175">
        <f>'将来負担比率（分子）の構造'!K$42</f>
        <v>9266</v>
      </c>
      <c r="I65" s="175"/>
      <c r="J65" s="175"/>
      <c r="K65" s="175">
        <f>'将来負担比率（分子）の構造'!L$42</f>
        <v>8137</v>
      </c>
      <c r="L65" s="175"/>
      <c r="M65" s="175"/>
      <c r="N65" s="175">
        <f>'将来負担比率（分子）の構造'!M$42</f>
        <v>7313</v>
      </c>
      <c r="O65" s="175"/>
      <c r="P65" s="175"/>
    </row>
    <row r="66" spans="1:16" x14ac:dyDescent="0.2">
      <c r="A66" s="175" t="s">
        <v>33</v>
      </c>
      <c r="B66" s="175">
        <f>'将来負担比率（分子）の構造'!I$41</f>
        <v>1224023</v>
      </c>
      <c r="C66" s="175"/>
      <c r="D66" s="175"/>
      <c r="E66" s="175">
        <f>'将来負担比率（分子）の構造'!J$41</f>
        <v>1256347</v>
      </c>
      <c r="F66" s="175"/>
      <c r="G66" s="175"/>
      <c r="H66" s="175">
        <f>'将来負担比率（分子）の構造'!K$41</f>
        <v>1302898</v>
      </c>
      <c r="I66" s="175"/>
      <c r="J66" s="175"/>
      <c r="K66" s="175">
        <f>'将来負担比率（分子）の構造'!L$41</f>
        <v>1347560</v>
      </c>
      <c r="L66" s="175"/>
      <c r="M66" s="175"/>
      <c r="N66" s="175">
        <f>'将来負担比率（分子）の構造'!M$41</f>
        <v>1375102</v>
      </c>
      <c r="O66" s="175"/>
      <c r="P66" s="175"/>
    </row>
    <row r="67" spans="1:16" x14ac:dyDescent="0.2">
      <c r="A67" s="175" t="s">
        <v>77</v>
      </c>
      <c r="B67" s="175" t="e">
        <f>NA()</f>
        <v>#N/A</v>
      </c>
      <c r="C67" s="175">
        <f>IF(ISNUMBER('将来負担比率（分子）の構造'!I$53), IF('将来負担比率（分子）の構造'!I$53 &lt; 0, 0, '将来負担比率（分子）の構造'!I$53), NA())</f>
        <v>268595</v>
      </c>
      <c r="D67" s="175" t="e">
        <f>NA()</f>
        <v>#N/A</v>
      </c>
      <c r="E67" s="175" t="e">
        <f>NA()</f>
        <v>#N/A</v>
      </c>
      <c r="F67" s="175">
        <f>IF(ISNUMBER('将来負担比率（分子）の構造'!J$53), IF('将来負担比率（分子）の構造'!J$53 &lt; 0, 0, '将来負担比率（分子）の構造'!J$53), NA())</f>
        <v>251909</v>
      </c>
      <c r="G67" s="175" t="e">
        <f>NA()</f>
        <v>#N/A</v>
      </c>
      <c r="H67" s="175" t="e">
        <f>NA()</f>
        <v>#N/A</v>
      </c>
      <c r="I67" s="175">
        <f>IF(ISNUMBER('将来負担比率（分子）の構造'!K$53), IF('将来負担比率（分子）の構造'!K$53 &lt; 0, 0, '将来負担比率（分子）の構造'!K$53), NA())</f>
        <v>238712</v>
      </c>
      <c r="J67" s="175" t="e">
        <f>NA()</f>
        <v>#N/A</v>
      </c>
      <c r="K67" s="175" t="e">
        <f>NA()</f>
        <v>#N/A</v>
      </c>
      <c r="L67" s="175">
        <f>IF(ISNUMBER('将来負担比率（分子）の構造'!L$53), IF('将来負担比率（分子）の構造'!L$53 &lt; 0, 0, '将来負担比率（分子）の構造'!L$53), NA())</f>
        <v>229077</v>
      </c>
      <c r="M67" s="175" t="e">
        <f>NA()</f>
        <v>#N/A</v>
      </c>
      <c r="N67" s="175" t="e">
        <f>NA()</f>
        <v>#N/A</v>
      </c>
      <c r="O67" s="175">
        <f>IF(ISNUMBER('将来負担比率（分子）の構造'!M$53), IF('将来負担比率（分子）の構造'!M$53 &lt; 0, 0, '将来負担比率（分子）の構造'!M$53), NA())</f>
        <v>240187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8254</v>
      </c>
      <c r="C72" s="179">
        <f>基金残高に係る経年分析!G55</f>
        <v>14562</v>
      </c>
      <c r="D72" s="179">
        <f>基金残高に係る経年分析!H55</f>
        <v>15598</v>
      </c>
    </row>
    <row r="73" spans="1:16" x14ac:dyDescent="0.2">
      <c r="A73" s="178" t="s">
        <v>80</v>
      </c>
      <c r="B73" s="179">
        <f>基金残高に係る経年分析!F56</f>
        <v>20439</v>
      </c>
      <c r="C73" s="179">
        <f>基金残高に係る経年分析!G56</f>
        <v>25032</v>
      </c>
      <c r="D73" s="179">
        <f>基金残高に係る経年分析!H56</f>
        <v>21791</v>
      </c>
    </row>
    <row r="74" spans="1:16" x14ac:dyDescent="0.2">
      <c r="A74" s="178" t="s">
        <v>81</v>
      </c>
      <c r="B74" s="179">
        <f>基金残高に係る経年分析!F57</f>
        <v>22206</v>
      </c>
      <c r="C74" s="179">
        <f>基金残高に係る経年分析!G57</f>
        <v>28503</v>
      </c>
      <c r="D74" s="179">
        <f>基金残高に係る経年分析!H57</f>
        <v>50019</v>
      </c>
    </row>
  </sheetData>
  <sheetProtection algorithmName="SHA-512" hashValue="QruNhMbQn4n+dsWlJMYCLx24tJrJMBbosblDLPlYyPt8Daql7azKWVtlifDPGdV8ZvbzIADaAYbE3cx+KCf/4A==" saltValue="rDrnpeBJN2JBMLx+sUDI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D21" sqref="AD21:AO21"/>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314053786</v>
      </c>
      <c r="S5" s="677"/>
      <c r="T5" s="677"/>
      <c r="U5" s="677"/>
      <c r="V5" s="677"/>
      <c r="W5" s="677"/>
      <c r="X5" s="677"/>
      <c r="Y5" s="702"/>
      <c r="Z5" s="715">
        <v>32.200000000000003</v>
      </c>
      <c r="AA5" s="715"/>
      <c r="AB5" s="715"/>
      <c r="AC5" s="715"/>
      <c r="AD5" s="716">
        <v>290286042</v>
      </c>
      <c r="AE5" s="716"/>
      <c r="AF5" s="716"/>
      <c r="AG5" s="716"/>
      <c r="AH5" s="716"/>
      <c r="AI5" s="716"/>
      <c r="AJ5" s="716"/>
      <c r="AK5" s="716"/>
      <c r="AL5" s="703">
        <v>65.7</v>
      </c>
      <c r="AM5" s="685"/>
      <c r="AN5" s="685"/>
      <c r="AO5" s="704"/>
      <c r="AP5" s="679" t="s">
        <v>230</v>
      </c>
      <c r="AQ5" s="680"/>
      <c r="AR5" s="680"/>
      <c r="AS5" s="680"/>
      <c r="AT5" s="680"/>
      <c r="AU5" s="680"/>
      <c r="AV5" s="680"/>
      <c r="AW5" s="680"/>
      <c r="AX5" s="680"/>
      <c r="AY5" s="680"/>
      <c r="AZ5" s="680"/>
      <c r="BA5" s="680"/>
      <c r="BB5" s="680"/>
      <c r="BC5" s="680"/>
      <c r="BD5" s="680"/>
      <c r="BE5" s="680"/>
      <c r="BF5" s="681"/>
      <c r="BG5" s="621">
        <v>280680051</v>
      </c>
      <c r="BH5" s="622"/>
      <c r="BI5" s="622"/>
      <c r="BJ5" s="622"/>
      <c r="BK5" s="622"/>
      <c r="BL5" s="622"/>
      <c r="BM5" s="622"/>
      <c r="BN5" s="623"/>
      <c r="BO5" s="659">
        <v>89.4</v>
      </c>
      <c r="BP5" s="659"/>
      <c r="BQ5" s="659"/>
      <c r="BR5" s="659"/>
      <c r="BS5" s="660">
        <v>4935505</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4964746</v>
      </c>
      <c r="S6" s="622"/>
      <c r="T6" s="622"/>
      <c r="U6" s="622"/>
      <c r="V6" s="622"/>
      <c r="W6" s="622"/>
      <c r="X6" s="622"/>
      <c r="Y6" s="623"/>
      <c r="Z6" s="659">
        <v>0.5</v>
      </c>
      <c r="AA6" s="659"/>
      <c r="AB6" s="659"/>
      <c r="AC6" s="659"/>
      <c r="AD6" s="660">
        <v>4964746</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280680051</v>
      </c>
      <c r="BH6" s="622"/>
      <c r="BI6" s="622"/>
      <c r="BJ6" s="622"/>
      <c r="BK6" s="622"/>
      <c r="BL6" s="622"/>
      <c r="BM6" s="622"/>
      <c r="BN6" s="623"/>
      <c r="BO6" s="659">
        <v>89.4</v>
      </c>
      <c r="BP6" s="659"/>
      <c r="BQ6" s="659"/>
      <c r="BR6" s="659"/>
      <c r="BS6" s="660">
        <v>4935505</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2092734</v>
      </c>
      <c r="CS6" s="622"/>
      <c r="CT6" s="622"/>
      <c r="CU6" s="622"/>
      <c r="CV6" s="622"/>
      <c r="CW6" s="622"/>
      <c r="CX6" s="622"/>
      <c r="CY6" s="623"/>
      <c r="CZ6" s="703">
        <v>0.2</v>
      </c>
      <c r="DA6" s="685"/>
      <c r="DB6" s="685"/>
      <c r="DC6" s="705"/>
      <c r="DD6" s="627">
        <v>28055</v>
      </c>
      <c r="DE6" s="622"/>
      <c r="DF6" s="622"/>
      <c r="DG6" s="622"/>
      <c r="DH6" s="622"/>
      <c r="DI6" s="622"/>
      <c r="DJ6" s="622"/>
      <c r="DK6" s="622"/>
      <c r="DL6" s="622"/>
      <c r="DM6" s="622"/>
      <c r="DN6" s="622"/>
      <c r="DO6" s="622"/>
      <c r="DP6" s="623"/>
      <c r="DQ6" s="627">
        <v>2065739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148448</v>
      </c>
      <c r="S7" s="622"/>
      <c r="T7" s="622"/>
      <c r="U7" s="622"/>
      <c r="V7" s="622"/>
      <c r="W7" s="622"/>
      <c r="X7" s="622"/>
      <c r="Y7" s="623"/>
      <c r="Z7" s="659">
        <v>0</v>
      </c>
      <c r="AA7" s="659"/>
      <c r="AB7" s="659"/>
      <c r="AC7" s="659"/>
      <c r="AD7" s="660">
        <v>148448</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151356755</v>
      </c>
      <c r="BH7" s="622"/>
      <c r="BI7" s="622"/>
      <c r="BJ7" s="622"/>
      <c r="BK7" s="622"/>
      <c r="BL7" s="622"/>
      <c r="BM7" s="622"/>
      <c r="BN7" s="623"/>
      <c r="BO7" s="659">
        <v>48.2</v>
      </c>
      <c r="BP7" s="659"/>
      <c r="BQ7" s="659"/>
      <c r="BR7" s="659"/>
      <c r="BS7" s="660">
        <v>4935505</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68718431</v>
      </c>
      <c r="CS7" s="622"/>
      <c r="CT7" s="622"/>
      <c r="CU7" s="622"/>
      <c r="CV7" s="622"/>
      <c r="CW7" s="622"/>
      <c r="CX7" s="622"/>
      <c r="CY7" s="623"/>
      <c r="CZ7" s="659">
        <v>7.1</v>
      </c>
      <c r="DA7" s="659"/>
      <c r="DB7" s="659"/>
      <c r="DC7" s="659"/>
      <c r="DD7" s="627">
        <v>13622474</v>
      </c>
      <c r="DE7" s="622"/>
      <c r="DF7" s="622"/>
      <c r="DG7" s="622"/>
      <c r="DH7" s="622"/>
      <c r="DI7" s="622"/>
      <c r="DJ7" s="622"/>
      <c r="DK7" s="622"/>
      <c r="DL7" s="622"/>
      <c r="DM7" s="622"/>
      <c r="DN7" s="622"/>
      <c r="DO7" s="622"/>
      <c r="DP7" s="623"/>
      <c r="DQ7" s="627">
        <v>51733570</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2200189</v>
      </c>
      <c r="S8" s="622"/>
      <c r="T8" s="622"/>
      <c r="U8" s="622"/>
      <c r="V8" s="622"/>
      <c r="W8" s="622"/>
      <c r="X8" s="622"/>
      <c r="Y8" s="623"/>
      <c r="Z8" s="659">
        <v>0.2</v>
      </c>
      <c r="AA8" s="659"/>
      <c r="AB8" s="659"/>
      <c r="AC8" s="659"/>
      <c r="AD8" s="660">
        <v>2200189</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2847257</v>
      </c>
      <c r="BH8" s="622"/>
      <c r="BI8" s="622"/>
      <c r="BJ8" s="622"/>
      <c r="BK8" s="622"/>
      <c r="BL8" s="622"/>
      <c r="BM8" s="622"/>
      <c r="BN8" s="623"/>
      <c r="BO8" s="659">
        <v>0.9</v>
      </c>
      <c r="BP8" s="659"/>
      <c r="BQ8" s="659"/>
      <c r="BR8" s="659"/>
      <c r="BS8" s="660">
        <v>291080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368997992</v>
      </c>
      <c r="CS8" s="622"/>
      <c r="CT8" s="622"/>
      <c r="CU8" s="622"/>
      <c r="CV8" s="622"/>
      <c r="CW8" s="622"/>
      <c r="CX8" s="622"/>
      <c r="CY8" s="623"/>
      <c r="CZ8" s="659">
        <v>38.299999999999997</v>
      </c>
      <c r="DA8" s="659"/>
      <c r="DB8" s="659"/>
      <c r="DC8" s="659"/>
      <c r="DD8" s="627">
        <v>11707141</v>
      </c>
      <c r="DE8" s="622"/>
      <c r="DF8" s="622"/>
      <c r="DG8" s="622"/>
      <c r="DH8" s="622"/>
      <c r="DI8" s="622"/>
      <c r="DJ8" s="622"/>
      <c r="DK8" s="622"/>
      <c r="DL8" s="622"/>
      <c r="DM8" s="622"/>
      <c r="DN8" s="622"/>
      <c r="DO8" s="622"/>
      <c r="DP8" s="623"/>
      <c r="DQ8" s="627">
        <v>161724816</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1573672</v>
      </c>
      <c r="S9" s="622"/>
      <c r="T9" s="622"/>
      <c r="U9" s="622"/>
      <c r="V9" s="622"/>
      <c r="W9" s="622"/>
      <c r="X9" s="622"/>
      <c r="Y9" s="623"/>
      <c r="Z9" s="659">
        <v>0.2</v>
      </c>
      <c r="AA9" s="659"/>
      <c r="AB9" s="659"/>
      <c r="AC9" s="659"/>
      <c r="AD9" s="660">
        <v>1573672</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125723673</v>
      </c>
      <c r="BH9" s="622"/>
      <c r="BI9" s="622"/>
      <c r="BJ9" s="622"/>
      <c r="BK9" s="622"/>
      <c r="BL9" s="622"/>
      <c r="BM9" s="622"/>
      <c r="BN9" s="623"/>
      <c r="BO9" s="659">
        <v>40</v>
      </c>
      <c r="BP9" s="659"/>
      <c r="BQ9" s="659"/>
      <c r="BR9" s="659"/>
      <c r="BS9" s="660" t="s">
        <v>245</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92657493</v>
      </c>
      <c r="CS9" s="622"/>
      <c r="CT9" s="622"/>
      <c r="CU9" s="622"/>
      <c r="CV9" s="622"/>
      <c r="CW9" s="622"/>
      <c r="CX9" s="622"/>
      <c r="CY9" s="623"/>
      <c r="CZ9" s="659">
        <v>9.6</v>
      </c>
      <c r="DA9" s="659"/>
      <c r="DB9" s="659"/>
      <c r="DC9" s="659"/>
      <c r="DD9" s="627">
        <v>3172433</v>
      </c>
      <c r="DE9" s="622"/>
      <c r="DF9" s="622"/>
      <c r="DG9" s="622"/>
      <c r="DH9" s="622"/>
      <c r="DI9" s="622"/>
      <c r="DJ9" s="622"/>
      <c r="DK9" s="622"/>
      <c r="DL9" s="622"/>
      <c r="DM9" s="622"/>
      <c r="DN9" s="622"/>
      <c r="DO9" s="622"/>
      <c r="DP9" s="623"/>
      <c r="DQ9" s="627">
        <v>45926016</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v>358605</v>
      </c>
      <c r="S10" s="622"/>
      <c r="T10" s="622"/>
      <c r="U10" s="622"/>
      <c r="V10" s="622"/>
      <c r="W10" s="622"/>
      <c r="X10" s="622"/>
      <c r="Y10" s="623"/>
      <c r="Z10" s="659">
        <v>0</v>
      </c>
      <c r="AA10" s="659"/>
      <c r="AB10" s="659"/>
      <c r="AC10" s="659"/>
      <c r="AD10" s="660">
        <v>358605</v>
      </c>
      <c r="AE10" s="660"/>
      <c r="AF10" s="660"/>
      <c r="AG10" s="660"/>
      <c r="AH10" s="660"/>
      <c r="AI10" s="660"/>
      <c r="AJ10" s="660"/>
      <c r="AK10" s="660"/>
      <c r="AL10" s="624">
        <v>0.1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5759962</v>
      </c>
      <c r="BH10" s="622"/>
      <c r="BI10" s="622"/>
      <c r="BJ10" s="622"/>
      <c r="BK10" s="622"/>
      <c r="BL10" s="622"/>
      <c r="BM10" s="622"/>
      <c r="BN10" s="623"/>
      <c r="BO10" s="659">
        <v>1.8</v>
      </c>
      <c r="BP10" s="659"/>
      <c r="BQ10" s="659"/>
      <c r="BR10" s="659"/>
      <c r="BS10" s="660" t="s">
        <v>249</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294076</v>
      </c>
      <c r="CS10" s="622"/>
      <c r="CT10" s="622"/>
      <c r="CU10" s="622"/>
      <c r="CV10" s="622"/>
      <c r="CW10" s="622"/>
      <c r="CX10" s="622"/>
      <c r="CY10" s="623"/>
      <c r="CZ10" s="659">
        <v>0</v>
      </c>
      <c r="DA10" s="659"/>
      <c r="DB10" s="659"/>
      <c r="DC10" s="659"/>
      <c r="DD10" s="627" t="s">
        <v>249</v>
      </c>
      <c r="DE10" s="622"/>
      <c r="DF10" s="622"/>
      <c r="DG10" s="622"/>
      <c r="DH10" s="622"/>
      <c r="DI10" s="622"/>
      <c r="DJ10" s="622"/>
      <c r="DK10" s="622"/>
      <c r="DL10" s="622"/>
      <c r="DM10" s="622"/>
      <c r="DN10" s="622"/>
      <c r="DO10" s="622"/>
      <c r="DP10" s="623"/>
      <c r="DQ10" s="627">
        <v>155632</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37342051</v>
      </c>
      <c r="S11" s="622"/>
      <c r="T11" s="622"/>
      <c r="U11" s="622"/>
      <c r="V11" s="622"/>
      <c r="W11" s="622"/>
      <c r="X11" s="622"/>
      <c r="Y11" s="623"/>
      <c r="Z11" s="624">
        <v>3.8</v>
      </c>
      <c r="AA11" s="625"/>
      <c r="AB11" s="625"/>
      <c r="AC11" s="626"/>
      <c r="AD11" s="627">
        <v>37342051</v>
      </c>
      <c r="AE11" s="622"/>
      <c r="AF11" s="622"/>
      <c r="AG11" s="622"/>
      <c r="AH11" s="622"/>
      <c r="AI11" s="622"/>
      <c r="AJ11" s="622"/>
      <c r="AK11" s="623"/>
      <c r="AL11" s="624">
        <v>8.4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17025863</v>
      </c>
      <c r="BH11" s="622"/>
      <c r="BI11" s="622"/>
      <c r="BJ11" s="622"/>
      <c r="BK11" s="622"/>
      <c r="BL11" s="622"/>
      <c r="BM11" s="622"/>
      <c r="BN11" s="623"/>
      <c r="BO11" s="659">
        <v>5.4</v>
      </c>
      <c r="BP11" s="659"/>
      <c r="BQ11" s="659"/>
      <c r="BR11" s="659"/>
      <c r="BS11" s="660">
        <v>4644425</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5625687</v>
      </c>
      <c r="CS11" s="622"/>
      <c r="CT11" s="622"/>
      <c r="CU11" s="622"/>
      <c r="CV11" s="622"/>
      <c r="CW11" s="622"/>
      <c r="CX11" s="622"/>
      <c r="CY11" s="623"/>
      <c r="CZ11" s="659">
        <v>0.6</v>
      </c>
      <c r="DA11" s="659"/>
      <c r="DB11" s="659"/>
      <c r="DC11" s="659"/>
      <c r="DD11" s="627">
        <v>1823832</v>
      </c>
      <c r="DE11" s="622"/>
      <c r="DF11" s="622"/>
      <c r="DG11" s="622"/>
      <c r="DH11" s="622"/>
      <c r="DI11" s="622"/>
      <c r="DJ11" s="622"/>
      <c r="DK11" s="622"/>
      <c r="DL11" s="622"/>
      <c r="DM11" s="622"/>
      <c r="DN11" s="622"/>
      <c r="DO11" s="622"/>
      <c r="DP11" s="623"/>
      <c r="DQ11" s="627">
        <v>3165843</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371301</v>
      </c>
      <c r="S12" s="622"/>
      <c r="T12" s="622"/>
      <c r="U12" s="622"/>
      <c r="V12" s="622"/>
      <c r="W12" s="622"/>
      <c r="X12" s="622"/>
      <c r="Y12" s="623"/>
      <c r="Z12" s="659">
        <v>0</v>
      </c>
      <c r="AA12" s="659"/>
      <c r="AB12" s="659"/>
      <c r="AC12" s="659"/>
      <c r="AD12" s="660">
        <v>371301</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117298833</v>
      </c>
      <c r="BH12" s="622"/>
      <c r="BI12" s="622"/>
      <c r="BJ12" s="622"/>
      <c r="BK12" s="622"/>
      <c r="BL12" s="622"/>
      <c r="BM12" s="622"/>
      <c r="BN12" s="623"/>
      <c r="BO12" s="659">
        <v>37.299999999999997</v>
      </c>
      <c r="BP12" s="659"/>
      <c r="BQ12" s="659"/>
      <c r="BR12" s="659"/>
      <c r="BS12" s="660" t="s">
        <v>249</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9638072</v>
      </c>
      <c r="CS12" s="622"/>
      <c r="CT12" s="622"/>
      <c r="CU12" s="622"/>
      <c r="CV12" s="622"/>
      <c r="CW12" s="622"/>
      <c r="CX12" s="622"/>
      <c r="CY12" s="623"/>
      <c r="CZ12" s="659">
        <v>1</v>
      </c>
      <c r="DA12" s="659"/>
      <c r="DB12" s="659"/>
      <c r="DC12" s="659"/>
      <c r="DD12" s="627">
        <v>998610</v>
      </c>
      <c r="DE12" s="622"/>
      <c r="DF12" s="622"/>
      <c r="DG12" s="622"/>
      <c r="DH12" s="622"/>
      <c r="DI12" s="622"/>
      <c r="DJ12" s="622"/>
      <c r="DK12" s="622"/>
      <c r="DL12" s="622"/>
      <c r="DM12" s="622"/>
      <c r="DN12" s="622"/>
      <c r="DO12" s="622"/>
      <c r="DP12" s="623"/>
      <c r="DQ12" s="627">
        <v>5974127</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59" t="s">
        <v>249</v>
      </c>
      <c r="AA13" s="659"/>
      <c r="AB13" s="659"/>
      <c r="AC13" s="659"/>
      <c r="AD13" s="660" t="s">
        <v>258</v>
      </c>
      <c r="AE13" s="660"/>
      <c r="AF13" s="660"/>
      <c r="AG13" s="660"/>
      <c r="AH13" s="660"/>
      <c r="AI13" s="660"/>
      <c r="AJ13" s="660"/>
      <c r="AK13" s="660"/>
      <c r="AL13" s="624" t="s">
        <v>245</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116598448</v>
      </c>
      <c r="BH13" s="622"/>
      <c r="BI13" s="622"/>
      <c r="BJ13" s="622"/>
      <c r="BK13" s="622"/>
      <c r="BL13" s="622"/>
      <c r="BM13" s="622"/>
      <c r="BN13" s="623"/>
      <c r="BO13" s="659">
        <v>37.1</v>
      </c>
      <c r="BP13" s="659"/>
      <c r="BQ13" s="659"/>
      <c r="BR13" s="659"/>
      <c r="BS13" s="660" t="s">
        <v>249</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125058089</v>
      </c>
      <c r="CS13" s="622"/>
      <c r="CT13" s="622"/>
      <c r="CU13" s="622"/>
      <c r="CV13" s="622"/>
      <c r="CW13" s="622"/>
      <c r="CX13" s="622"/>
      <c r="CY13" s="623"/>
      <c r="CZ13" s="659">
        <v>13</v>
      </c>
      <c r="DA13" s="659"/>
      <c r="DB13" s="659"/>
      <c r="DC13" s="659"/>
      <c r="DD13" s="627">
        <v>61627739</v>
      </c>
      <c r="DE13" s="622"/>
      <c r="DF13" s="622"/>
      <c r="DG13" s="622"/>
      <c r="DH13" s="622"/>
      <c r="DI13" s="622"/>
      <c r="DJ13" s="622"/>
      <c r="DK13" s="622"/>
      <c r="DL13" s="622"/>
      <c r="DM13" s="622"/>
      <c r="DN13" s="622"/>
      <c r="DO13" s="622"/>
      <c r="DP13" s="623"/>
      <c r="DQ13" s="627">
        <v>30544250</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11824</v>
      </c>
      <c r="S14" s="622"/>
      <c r="T14" s="622"/>
      <c r="U14" s="622"/>
      <c r="V14" s="622"/>
      <c r="W14" s="622"/>
      <c r="X14" s="622"/>
      <c r="Y14" s="623"/>
      <c r="Z14" s="659">
        <v>0</v>
      </c>
      <c r="AA14" s="659"/>
      <c r="AB14" s="659"/>
      <c r="AC14" s="659"/>
      <c r="AD14" s="660">
        <v>11824</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1967286</v>
      </c>
      <c r="BH14" s="622"/>
      <c r="BI14" s="622"/>
      <c r="BJ14" s="622"/>
      <c r="BK14" s="622"/>
      <c r="BL14" s="622"/>
      <c r="BM14" s="622"/>
      <c r="BN14" s="623"/>
      <c r="BO14" s="659">
        <v>0.6</v>
      </c>
      <c r="BP14" s="659"/>
      <c r="BQ14" s="659"/>
      <c r="BR14" s="659"/>
      <c r="BS14" s="660" t="s">
        <v>249</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18083124</v>
      </c>
      <c r="CS14" s="622"/>
      <c r="CT14" s="622"/>
      <c r="CU14" s="622"/>
      <c r="CV14" s="622"/>
      <c r="CW14" s="622"/>
      <c r="CX14" s="622"/>
      <c r="CY14" s="623"/>
      <c r="CZ14" s="659">
        <v>1.9</v>
      </c>
      <c r="DA14" s="659"/>
      <c r="DB14" s="659"/>
      <c r="DC14" s="659"/>
      <c r="DD14" s="627">
        <v>1460351</v>
      </c>
      <c r="DE14" s="622"/>
      <c r="DF14" s="622"/>
      <c r="DG14" s="622"/>
      <c r="DH14" s="622"/>
      <c r="DI14" s="622"/>
      <c r="DJ14" s="622"/>
      <c r="DK14" s="622"/>
      <c r="DL14" s="622"/>
      <c r="DM14" s="622"/>
      <c r="DN14" s="622"/>
      <c r="DO14" s="622"/>
      <c r="DP14" s="623"/>
      <c r="DQ14" s="627">
        <v>16211391</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v>6464752</v>
      </c>
      <c r="S15" s="622"/>
      <c r="T15" s="622"/>
      <c r="U15" s="622"/>
      <c r="V15" s="622"/>
      <c r="W15" s="622"/>
      <c r="X15" s="622"/>
      <c r="Y15" s="623"/>
      <c r="Z15" s="659">
        <v>0.7</v>
      </c>
      <c r="AA15" s="659"/>
      <c r="AB15" s="659"/>
      <c r="AC15" s="659"/>
      <c r="AD15" s="660">
        <v>6464752</v>
      </c>
      <c r="AE15" s="660"/>
      <c r="AF15" s="660"/>
      <c r="AG15" s="660"/>
      <c r="AH15" s="660"/>
      <c r="AI15" s="660"/>
      <c r="AJ15" s="660"/>
      <c r="AK15" s="660"/>
      <c r="AL15" s="624">
        <v>1.5</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10057177</v>
      </c>
      <c r="BH15" s="622"/>
      <c r="BI15" s="622"/>
      <c r="BJ15" s="622"/>
      <c r="BK15" s="622"/>
      <c r="BL15" s="622"/>
      <c r="BM15" s="622"/>
      <c r="BN15" s="623"/>
      <c r="BO15" s="659">
        <v>3.2</v>
      </c>
      <c r="BP15" s="659"/>
      <c r="BQ15" s="659"/>
      <c r="BR15" s="659"/>
      <c r="BS15" s="660" t="s">
        <v>249</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151822123</v>
      </c>
      <c r="CS15" s="622"/>
      <c r="CT15" s="622"/>
      <c r="CU15" s="622"/>
      <c r="CV15" s="622"/>
      <c r="CW15" s="622"/>
      <c r="CX15" s="622"/>
      <c r="CY15" s="623"/>
      <c r="CZ15" s="659">
        <v>15.8</v>
      </c>
      <c r="DA15" s="659"/>
      <c r="DB15" s="659"/>
      <c r="DC15" s="659"/>
      <c r="DD15" s="627">
        <v>22399236</v>
      </c>
      <c r="DE15" s="622"/>
      <c r="DF15" s="622"/>
      <c r="DG15" s="622"/>
      <c r="DH15" s="622"/>
      <c r="DI15" s="622"/>
      <c r="DJ15" s="622"/>
      <c r="DK15" s="622"/>
      <c r="DL15" s="622"/>
      <c r="DM15" s="622"/>
      <c r="DN15" s="622"/>
      <c r="DO15" s="622"/>
      <c r="DP15" s="623"/>
      <c r="DQ15" s="627">
        <v>106383562</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911751</v>
      </c>
      <c r="S16" s="622"/>
      <c r="T16" s="622"/>
      <c r="U16" s="622"/>
      <c r="V16" s="622"/>
      <c r="W16" s="622"/>
      <c r="X16" s="622"/>
      <c r="Y16" s="623"/>
      <c r="Z16" s="659">
        <v>0.1</v>
      </c>
      <c r="AA16" s="659"/>
      <c r="AB16" s="659"/>
      <c r="AC16" s="659"/>
      <c r="AD16" s="660">
        <v>911751</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245</v>
      </c>
      <c r="BP16" s="659"/>
      <c r="BQ16" s="659"/>
      <c r="BR16" s="659"/>
      <c r="BS16" s="660" t="s">
        <v>249</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38613</v>
      </c>
      <c r="CS16" s="622"/>
      <c r="CT16" s="622"/>
      <c r="CU16" s="622"/>
      <c r="CV16" s="622"/>
      <c r="CW16" s="622"/>
      <c r="CX16" s="622"/>
      <c r="CY16" s="623"/>
      <c r="CZ16" s="659">
        <v>0</v>
      </c>
      <c r="DA16" s="659"/>
      <c r="DB16" s="659"/>
      <c r="DC16" s="659"/>
      <c r="DD16" s="627" t="s">
        <v>258</v>
      </c>
      <c r="DE16" s="622"/>
      <c r="DF16" s="622"/>
      <c r="DG16" s="622"/>
      <c r="DH16" s="622"/>
      <c r="DI16" s="622"/>
      <c r="DJ16" s="622"/>
      <c r="DK16" s="622"/>
      <c r="DL16" s="622"/>
      <c r="DM16" s="622"/>
      <c r="DN16" s="622"/>
      <c r="DO16" s="622"/>
      <c r="DP16" s="623"/>
      <c r="DQ16" s="627">
        <v>325</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4328831</v>
      </c>
      <c r="S17" s="622"/>
      <c r="T17" s="622"/>
      <c r="U17" s="622"/>
      <c r="V17" s="622"/>
      <c r="W17" s="622"/>
      <c r="X17" s="622"/>
      <c r="Y17" s="623"/>
      <c r="Z17" s="659">
        <v>0.4</v>
      </c>
      <c r="AA17" s="659"/>
      <c r="AB17" s="659"/>
      <c r="AC17" s="659"/>
      <c r="AD17" s="660">
        <v>4328831</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59" t="s">
        <v>258</v>
      </c>
      <c r="BP17" s="659"/>
      <c r="BQ17" s="659"/>
      <c r="BR17" s="659"/>
      <c r="BS17" s="660" t="s">
        <v>249</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107045428</v>
      </c>
      <c r="CS17" s="622"/>
      <c r="CT17" s="622"/>
      <c r="CU17" s="622"/>
      <c r="CV17" s="622"/>
      <c r="CW17" s="622"/>
      <c r="CX17" s="622"/>
      <c r="CY17" s="623"/>
      <c r="CZ17" s="659">
        <v>11.1</v>
      </c>
      <c r="DA17" s="659"/>
      <c r="DB17" s="659"/>
      <c r="DC17" s="659"/>
      <c r="DD17" s="627" t="s">
        <v>249</v>
      </c>
      <c r="DE17" s="622"/>
      <c r="DF17" s="622"/>
      <c r="DG17" s="622"/>
      <c r="DH17" s="622"/>
      <c r="DI17" s="622"/>
      <c r="DJ17" s="622"/>
      <c r="DK17" s="622"/>
      <c r="DL17" s="622"/>
      <c r="DM17" s="622"/>
      <c r="DN17" s="622"/>
      <c r="DO17" s="622"/>
      <c r="DP17" s="623"/>
      <c r="DQ17" s="627">
        <v>90664360</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1813901</v>
      </c>
      <c r="S18" s="622"/>
      <c r="T18" s="622"/>
      <c r="U18" s="622"/>
      <c r="V18" s="622"/>
      <c r="W18" s="622"/>
      <c r="X18" s="622"/>
      <c r="Y18" s="623"/>
      <c r="Z18" s="659">
        <v>0.2</v>
      </c>
      <c r="AA18" s="659"/>
      <c r="AB18" s="659"/>
      <c r="AC18" s="659"/>
      <c r="AD18" s="660">
        <v>1813901</v>
      </c>
      <c r="AE18" s="660"/>
      <c r="AF18" s="660"/>
      <c r="AG18" s="660"/>
      <c r="AH18" s="660"/>
      <c r="AI18" s="660"/>
      <c r="AJ18" s="660"/>
      <c r="AK18" s="660"/>
      <c r="AL18" s="624">
        <v>0.4</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59" t="s">
        <v>249</v>
      </c>
      <c r="BP18" s="659"/>
      <c r="BQ18" s="659"/>
      <c r="BR18" s="659"/>
      <c r="BS18" s="660" t="s">
        <v>249</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v>13784402</v>
      </c>
      <c r="CS18" s="622"/>
      <c r="CT18" s="622"/>
      <c r="CU18" s="622"/>
      <c r="CV18" s="622"/>
      <c r="CW18" s="622"/>
      <c r="CX18" s="622"/>
      <c r="CY18" s="623"/>
      <c r="CZ18" s="659">
        <v>1.4</v>
      </c>
      <c r="DA18" s="659"/>
      <c r="DB18" s="659"/>
      <c r="DC18" s="659"/>
      <c r="DD18" s="627" t="s">
        <v>245</v>
      </c>
      <c r="DE18" s="622"/>
      <c r="DF18" s="622"/>
      <c r="DG18" s="622"/>
      <c r="DH18" s="622"/>
      <c r="DI18" s="622"/>
      <c r="DJ18" s="622"/>
      <c r="DK18" s="622"/>
      <c r="DL18" s="622"/>
      <c r="DM18" s="622"/>
      <c r="DN18" s="622"/>
      <c r="DO18" s="622"/>
      <c r="DP18" s="623"/>
      <c r="DQ18" s="627">
        <v>10080402</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1768958</v>
      </c>
      <c r="S19" s="622"/>
      <c r="T19" s="622"/>
      <c r="U19" s="622"/>
      <c r="V19" s="622"/>
      <c r="W19" s="622"/>
      <c r="X19" s="622"/>
      <c r="Y19" s="623"/>
      <c r="Z19" s="659">
        <v>0.2</v>
      </c>
      <c r="AA19" s="659"/>
      <c r="AB19" s="659"/>
      <c r="AC19" s="659"/>
      <c r="AD19" s="660">
        <v>1768958</v>
      </c>
      <c r="AE19" s="660"/>
      <c r="AF19" s="660"/>
      <c r="AG19" s="660"/>
      <c r="AH19" s="660"/>
      <c r="AI19" s="660"/>
      <c r="AJ19" s="660"/>
      <c r="AK19" s="660"/>
      <c r="AL19" s="624">
        <v>0.4</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33373735</v>
      </c>
      <c r="BH19" s="622"/>
      <c r="BI19" s="622"/>
      <c r="BJ19" s="622"/>
      <c r="BK19" s="622"/>
      <c r="BL19" s="622"/>
      <c r="BM19" s="622"/>
      <c r="BN19" s="623"/>
      <c r="BO19" s="659">
        <v>10.6</v>
      </c>
      <c r="BP19" s="659"/>
      <c r="BQ19" s="659"/>
      <c r="BR19" s="659"/>
      <c r="BS19" s="660" t="s">
        <v>249</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249</v>
      </c>
      <c r="CS19" s="622"/>
      <c r="CT19" s="622"/>
      <c r="CU19" s="622"/>
      <c r="CV19" s="622"/>
      <c r="CW19" s="622"/>
      <c r="CX19" s="622"/>
      <c r="CY19" s="623"/>
      <c r="CZ19" s="659" t="s">
        <v>245</v>
      </c>
      <c r="DA19" s="659"/>
      <c r="DB19" s="659"/>
      <c r="DC19" s="659"/>
      <c r="DD19" s="627" t="s">
        <v>249</v>
      </c>
      <c r="DE19" s="622"/>
      <c r="DF19" s="622"/>
      <c r="DG19" s="622"/>
      <c r="DH19" s="622"/>
      <c r="DI19" s="622"/>
      <c r="DJ19" s="622"/>
      <c r="DK19" s="622"/>
      <c r="DL19" s="622"/>
      <c r="DM19" s="622"/>
      <c r="DN19" s="622"/>
      <c r="DO19" s="622"/>
      <c r="DP19" s="623"/>
      <c r="DQ19" s="627" t="s">
        <v>249</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44943</v>
      </c>
      <c r="S20" s="622"/>
      <c r="T20" s="622"/>
      <c r="U20" s="622"/>
      <c r="V20" s="622"/>
      <c r="W20" s="622"/>
      <c r="X20" s="622"/>
      <c r="Y20" s="623"/>
      <c r="Z20" s="659">
        <v>0</v>
      </c>
      <c r="AA20" s="659"/>
      <c r="AB20" s="659"/>
      <c r="AC20" s="659"/>
      <c r="AD20" s="660">
        <v>44943</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33373735</v>
      </c>
      <c r="BH20" s="622"/>
      <c r="BI20" s="622"/>
      <c r="BJ20" s="622"/>
      <c r="BK20" s="622"/>
      <c r="BL20" s="622"/>
      <c r="BM20" s="622"/>
      <c r="BN20" s="623"/>
      <c r="BO20" s="659">
        <v>10.6</v>
      </c>
      <c r="BP20" s="659"/>
      <c r="BQ20" s="659"/>
      <c r="BR20" s="659"/>
      <c r="BS20" s="660" t="s">
        <v>249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963856264</v>
      </c>
      <c r="CS20" s="622"/>
      <c r="CT20" s="622"/>
      <c r="CU20" s="622"/>
      <c r="CV20" s="622"/>
      <c r="CW20" s="622"/>
      <c r="CX20" s="622"/>
      <c r="CY20" s="623"/>
      <c r="CZ20" s="659">
        <v>100</v>
      </c>
      <c r="DA20" s="659"/>
      <c r="DB20" s="659"/>
      <c r="DC20" s="659"/>
      <c r="DD20" s="627">
        <v>116839871</v>
      </c>
      <c r="DE20" s="622"/>
      <c r="DF20" s="622"/>
      <c r="DG20" s="622"/>
      <c r="DH20" s="622"/>
      <c r="DI20" s="622"/>
      <c r="DJ20" s="622"/>
      <c r="DK20" s="622"/>
      <c r="DL20" s="622"/>
      <c r="DM20" s="622"/>
      <c r="DN20" s="622"/>
      <c r="DO20" s="622"/>
      <c r="DP20" s="623"/>
      <c r="DQ20" s="627">
        <v>524630033</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82875114</v>
      </c>
      <c r="S21" s="622"/>
      <c r="T21" s="622"/>
      <c r="U21" s="622"/>
      <c r="V21" s="622"/>
      <c r="W21" s="622"/>
      <c r="X21" s="622"/>
      <c r="Y21" s="623"/>
      <c r="Z21" s="659">
        <v>8.5</v>
      </c>
      <c r="AA21" s="659"/>
      <c r="AB21" s="659"/>
      <c r="AC21" s="659"/>
      <c r="AD21" s="660">
        <v>80404963</v>
      </c>
      <c r="AE21" s="660"/>
      <c r="AF21" s="660"/>
      <c r="AG21" s="660"/>
      <c r="AH21" s="660"/>
      <c r="AI21" s="660"/>
      <c r="AJ21" s="660"/>
      <c r="AK21" s="660"/>
      <c r="AL21" s="624">
        <v>18.2</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268800</v>
      </c>
      <c r="BH21" s="622"/>
      <c r="BI21" s="622"/>
      <c r="BJ21" s="622"/>
      <c r="BK21" s="622"/>
      <c r="BL21" s="622"/>
      <c r="BM21" s="622"/>
      <c r="BN21" s="623"/>
      <c r="BO21" s="659">
        <v>0.1</v>
      </c>
      <c r="BP21" s="659"/>
      <c r="BQ21" s="659"/>
      <c r="BR21" s="659"/>
      <c r="BS21" s="660" t="s">
        <v>249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80404963</v>
      </c>
      <c r="S22" s="622"/>
      <c r="T22" s="622"/>
      <c r="U22" s="622"/>
      <c r="V22" s="622"/>
      <c r="W22" s="622"/>
      <c r="X22" s="622"/>
      <c r="Y22" s="623"/>
      <c r="Z22" s="659">
        <v>8.1999999999999993</v>
      </c>
      <c r="AA22" s="659"/>
      <c r="AB22" s="659"/>
      <c r="AC22" s="659"/>
      <c r="AD22" s="660">
        <v>80404963</v>
      </c>
      <c r="AE22" s="660"/>
      <c r="AF22" s="660"/>
      <c r="AG22" s="660"/>
      <c r="AH22" s="660"/>
      <c r="AI22" s="660"/>
      <c r="AJ22" s="660"/>
      <c r="AK22" s="660"/>
      <c r="AL22" s="624">
        <v>18.2</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v>9628775</v>
      </c>
      <c r="BH22" s="622"/>
      <c r="BI22" s="622"/>
      <c r="BJ22" s="622"/>
      <c r="BK22" s="622"/>
      <c r="BL22" s="622"/>
      <c r="BM22" s="622"/>
      <c r="BN22" s="623"/>
      <c r="BO22" s="659">
        <v>3.1</v>
      </c>
      <c r="BP22" s="659"/>
      <c r="BQ22" s="659"/>
      <c r="BR22" s="659"/>
      <c r="BS22" s="660" t="s">
        <v>245</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2469997</v>
      </c>
      <c r="S23" s="622"/>
      <c r="T23" s="622"/>
      <c r="U23" s="622"/>
      <c r="V23" s="622"/>
      <c r="W23" s="622"/>
      <c r="X23" s="622"/>
      <c r="Y23" s="623"/>
      <c r="Z23" s="659">
        <v>0.3</v>
      </c>
      <c r="AA23" s="659"/>
      <c r="AB23" s="659"/>
      <c r="AC23" s="659"/>
      <c r="AD23" s="660" t="s">
        <v>245</v>
      </c>
      <c r="AE23" s="660"/>
      <c r="AF23" s="660"/>
      <c r="AG23" s="660"/>
      <c r="AH23" s="660"/>
      <c r="AI23" s="660"/>
      <c r="AJ23" s="660"/>
      <c r="AK23" s="660"/>
      <c r="AL23" s="624" t="s">
        <v>258</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23476160</v>
      </c>
      <c r="BH23" s="622"/>
      <c r="BI23" s="622"/>
      <c r="BJ23" s="622"/>
      <c r="BK23" s="622"/>
      <c r="BL23" s="622"/>
      <c r="BM23" s="622"/>
      <c r="BN23" s="623"/>
      <c r="BO23" s="659">
        <v>7.5</v>
      </c>
      <c r="BP23" s="659"/>
      <c r="BQ23" s="659"/>
      <c r="BR23" s="659"/>
      <c r="BS23" s="660" t="s">
        <v>249</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v>154</v>
      </c>
      <c r="S24" s="622"/>
      <c r="T24" s="622"/>
      <c r="U24" s="622"/>
      <c r="V24" s="622"/>
      <c r="W24" s="622"/>
      <c r="X24" s="622"/>
      <c r="Y24" s="623"/>
      <c r="Z24" s="659">
        <v>0</v>
      </c>
      <c r="AA24" s="659"/>
      <c r="AB24" s="659"/>
      <c r="AC24" s="659"/>
      <c r="AD24" s="660" t="s">
        <v>258</v>
      </c>
      <c r="AE24" s="660"/>
      <c r="AF24" s="660"/>
      <c r="AG24" s="660"/>
      <c r="AH24" s="660"/>
      <c r="AI24" s="660"/>
      <c r="AJ24" s="660"/>
      <c r="AK24" s="660"/>
      <c r="AL24" s="624" t="s">
        <v>258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249</v>
      </c>
      <c r="BH24" s="622"/>
      <c r="BI24" s="622"/>
      <c r="BJ24" s="622"/>
      <c r="BK24" s="622"/>
      <c r="BL24" s="622"/>
      <c r="BM24" s="622"/>
      <c r="BN24" s="623"/>
      <c r="BO24" s="659" t="s">
        <v>249</v>
      </c>
      <c r="BP24" s="659"/>
      <c r="BQ24" s="659"/>
      <c r="BR24" s="659"/>
      <c r="BS24" s="660" t="s">
        <v>249</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537854104</v>
      </c>
      <c r="CS24" s="677"/>
      <c r="CT24" s="677"/>
      <c r="CU24" s="677"/>
      <c r="CV24" s="677"/>
      <c r="CW24" s="677"/>
      <c r="CX24" s="677"/>
      <c r="CY24" s="702"/>
      <c r="CZ24" s="703">
        <v>55.8</v>
      </c>
      <c r="DA24" s="685"/>
      <c r="DB24" s="685"/>
      <c r="DC24" s="705"/>
      <c r="DD24" s="701">
        <v>322057730</v>
      </c>
      <c r="DE24" s="677"/>
      <c r="DF24" s="677"/>
      <c r="DG24" s="677"/>
      <c r="DH24" s="677"/>
      <c r="DI24" s="677"/>
      <c r="DJ24" s="677"/>
      <c r="DK24" s="702"/>
      <c r="DL24" s="701">
        <v>320359364</v>
      </c>
      <c r="DM24" s="677"/>
      <c r="DN24" s="677"/>
      <c r="DO24" s="677"/>
      <c r="DP24" s="677"/>
      <c r="DQ24" s="677"/>
      <c r="DR24" s="677"/>
      <c r="DS24" s="677"/>
      <c r="DT24" s="677"/>
      <c r="DU24" s="677"/>
      <c r="DV24" s="702"/>
      <c r="DW24" s="703">
        <v>67.900000000000006</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457418971</v>
      </c>
      <c r="S25" s="622"/>
      <c r="T25" s="622"/>
      <c r="U25" s="622"/>
      <c r="V25" s="622"/>
      <c r="W25" s="622"/>
      <c r="X25" s="622"/>
      <c r="Y25" s="623"/>
      <c r="Z25" s="659">
        <v>46.8</v>
      </c>
      <c r="AA25" s="659"/>
      <c r="AB25" s="659"/>
      <c r="AC25" s="659"/>
      <c r="AD25" s="660">
        <v>431181076</v>
      </c>
      <c r="AE25" s="660"/>
      <c r="AF25" s="660"/>
      <c r="AG25" s="660"/>
      <c r="AH25" s="660"/>
      <c r="AI25" s="660"/>
      <c r="AJ25" s="660"/>
      <c r="AK25" s="660"/>
      <c r="AL25" s="624">
        <v>97.5</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249</v>
      </c>
      <c r="BH25" s="622"/>
      <c r="BI25" s="622"/>
      <c r="BJ25" s="622"/>
      <c r="BK25" s="622"/>
      <c r="BL25" s="622"/>
      <c r="BM25" s="622"/>
      <c r="BN25" s="623"/>
      <c r="BO25" s="659" t="s">
        <v>245</v>
      </c>
      <c r="BP25" s="659"/>
      <c r="BQ25" s="659"/>
      <c r="BR25" s="659"/>
      <c r="BS25" s="660" t="s">
        <v>249</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183510861</v>
      </c>
      <c r="CS25" s="634"/>
      <c r="CT25" s="634"/>
      <c r="CU25" s="634"/>
      <c r="CV25" s="634"/>
      <c r="CW25" s="634"/>
      <c r="CX25" s="634"/>
      <c r="CY25" s="635"/>
      <c r="CZ25" s="624">
        <v>19</v>
      </c>
      <c r="DA25" s="636"/>
      <c r="DB25" s="636"/>
      <c r="DC25" s="637"/>
      <c r="DD25" s="627">
        <v>162907756</v>
      </c>
      <c r="DE25" s="634"/>
      <c r="DF25" s="634"/>
      <c r="DG25" s="634"/>
      <c r="DH25" s="634"/>
      <c r="DI25" s="634"/>
      <c r="DJ25" s="634"/>
      <c r="DK25" s="635"/>
      <c r="DL25" s="627">
        <v>161737862</v>
      </c>
      <c r="DM25" s="634"/>
      <c r="DN25" s="634"/>
      <c r="DO25" s="634"/>
      <c r="DP25" s="634"/>
      <c r="DQ25" s="634"/>
      <c r="DR25" s="634"/>
      <c r="DS25" s="634"/>
      <c r="DT25" s="634"/>
      <c r="DU25" s="634"/>
      <c r="DV25" s="635"/>
      <c r="DW25" s="624">
        <v>34.299999999999997</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417316</v>
      </c>
      <c r="S26" s="622"/>
      <c r="T26" s="622"/>
      <c r="U26" s="622"/>
      <c r="V26" s="622"/>
      <c r="W26" s="622"/>
      <c r="X26" s="622"/>
      <c r="Y26" s="623"/>
      <c r="Z26" s="659">
        <v>0</v>
      </c>
      <c r="AA26" s="659"/>
      <c r="AB26" s="659"/>
      <c r="AC26" s="659"/>
      <c r="AD26" s="660">
        <v>417316</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245</v>
      </c>
      <c r="BH26" s="622"/>
      <c r="BI26" s="622"/>
      <c r="BJ26" s="622"/>
      <c r="BK26" s="622"/>
      <c r="BL26" s="622"/>
      <c r="BM26" s="622"/>
      <c r="BN26" s="623"/>
      <c r="BO26" s="659" t="s">
        <v>245</v>
      </c>
      <c r="BP26" s="659"/>
      <c r="BQ26" s="659"/>
      <c r="BR26" s="659"/>
      <c r="BS26" s="660" t="s">
        <v>249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130850996</v>
      </c>
      <c r="CS26" s="622"/>
      <c r="CT26" s="622"/>
      <c r="CU26" s="622"/>
      <c r="CV26" s="622"/>
      <c r="CW26" s="622"/>
      <c r="CX26" s="622"/>
      <c r="CY26" s="623"/>
      <c r="CZ26" s="624">
        <v>13.6</v>
      </c>
      <c r="DA26" s="636"/>
      <c r="DB26" s="636"/>
      <c r="DC26" s="637"/>
      <c r="DD26" s="627">
        <v>112309339</v>
      </c>
      <c r="DE26" s="622"/>
      <c r="DF26" s="622"/>
      <c r="DG26" s="622"/>
      <c r="DH26" s="622"/>
      <c r="DI26" s="622"/>
      <c r="DJ26" s="622"/>
      <c r="DK26" s="623"/>
      <c r="DL26" s="627" t="s">
        <v>249</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3115334</v>
      </c>
      <c r="S27" s="622"/>
      <c r="T27" s="622"/>
      <c r="U27" s="622"/>
      <c r="V27" s="622"/>
      <c r="W27" s="622"/>
      <c r="X27" s="622"/>
      <c r="Y27" s="623"/>
      <c r="Z27" s="659">
        <v>0.3</v>
      </c>
      <c r="AA27" s="659"/>
      <c r="AB27" s="659"/>
      <c r="AC27" s="659"/>
      <c r="AD27" s="660" t="s">
        <v>249</v>
      </c>
      <c r="AE27" s="660"/>
      <c r="AF27" s="660"/>
      <c r="AG27" s="660"/>
      <c r="AH27" s="660"/>
      <c r="AI27" s="660"/>
      <c r="AJ27" s="660"/>
      <c r="AK27" s="660"/>
      <c r="AL27" s="624" t="s">
        <v>249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314053786</v>
      </c>
      <c r="BH27" s="622"/>
      <c r="BI27" s="622"/>
      <c r="BJ27" s="622"/>
      <c r="BK27" s="622"/>
      <c r="BL27" s="622"/>
      <c r="BM27" s="622"/>
      <c r="BN27" s="623"/>
      <c r="BO27" s="659">
        <v>100</v>
      </c>
      <c r="BP27" s="659"/>
      <c r="BQ27" s="659"/>
      <c r="BR27" s="659"/>
      <c r="BS27" s="660">
        <v>4935505</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247738864</v>
      </c>
      <c r="CS27" s="634"/>
      <c r="CT27" s="634"/>
      <c r="CU27" s="634"/>
      <c r="CV27" s="634"/>
      <c r="CW27" s="634"/>
      <c r="CX27" s="634"/>
      <c r="CY27" s="635"/>
      <c r="CZ27" s="624">
        <v>25.7</v>
      </c>
      <c r="DA27" s="636"/>
      <c r="DB27" s="636"/>
      <c r="DC27" s="637"/>
      <c r="DD27" s="627">
        <v>68926663</v>
      </c>
      <c r="DE27" s="634"/>
      <c r="DF27" s="634"/>
      <c r="DG27" s="634"/>
      <c r="DH27" s="634"/>
      <c r="DI27" s="634"/>
      <c r="DJ27" s="634"/>
      <c r="DK27" s="635"/>
      <c r="DL27" s="627">
        <v>68398191</v>
      </c>
      <c r="DM27" s="634"/>
      <c r="DN27" s="634"/>
      <c r="DO27" s="634"/>
      <c r="DP27" s="634"/>
      <c r="DQ27" s="634"/>
      <c r="DR27" s="634"/>
      <c r="DS27" s="634"/>
      <c r="DT27" s="634"/>
      <c r="DU27" s="634"/>
      <c r="DV27" s="635"/>
      <c r="DW27" s="624">
        <v>14.5</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27488963</v>
      </c>
      <c r="S28" s="622"/>
      <c r="T28" s="622"/>
      <c r="U28" s="622"/>
      <c r="V28" s="622"/>
      <c r="W28" s="622"/>
      <c r="X28" s="622"/>
      <c r="Y28" s="623"/>
      <c r="Z28" s="659">
        <v>2.8</v>
      </c>
      <c r="AA28" s="659"/>
      <c r="AB28" s="659"/>
      <c r="AC28" s="659"/>
      <c r="AD28" s="660">
        <v>6337601</v>
      </c>
      <c r="AE28" s="660"/>
      <c r="AF28" s="660"/>
      <c r="AG28" s="660"/>
      <c r="AH28" s="660"/>
      <c r="AI28" s="660"/>
      <c r="AJ28" s="660"/>
      <c r="AK28" s="660"/>
      <c r="AL28" s="624">
        <v>1.4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106604379</v>
      </c>
      <c r="CS28" s="622"/>
      <c r="CT28" s="622"/>
      <c r="CU28" s="622"/>
      <c r="CV28" s="622"/>
      <c r="CW28" s="622"/>
      <c r="CX28" s="622"/>
      <c r="CY28" s="623"/>
      <c r="CZ28" s="624">
        <v>11.1</v>
      </c>
      <c r="DA28" s="636"/>
      <c r="DB28" s="636"/>
      <c r="DC28" s="637"/>
      <c r="DD28" s="627">
        <v>90223311</v>
      </c>
      <c r="DE28" s="622"/>
      <c r="DF28" s="622"/>
      <c r="DG28" s="622"/>
      <c r="DH28" s="622"/>
      <c r="DI28" s="622"/>
      <c r="DJ28" s="622"/>
      <c r="DK28" s="623"/>
      <c r="DL28" s="627">
        <v>90223311</v>
      </c>
      <c r="DM28" s="622"/>
      <c r="DN28" s="622"/>
      <c r="DO28" s="622"/>
      <c r="DP28" s="622"/>
      <c r="DQ28" s="622"/>
      <c r="DR28" s="622"/>
      <c r="DS28" s="622"/>
      <c r="DT28" s="622"/>
      <c r="DU28" s="622"/>
      <c r="DV28" s="623"/>
      <c r="DW28" s="624">
        <v>19.100000000000001</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3965322</v>
      </c>
      <c r="S29" s="622"/>
      <c r="T29" s="622"/>
      <c r="U29" s="622"/>
      <c r="V29" s="622"/>
      <c r="W29" s="622"/>
      <c r="X29" s="622"/>
      <c r="Y29" s="623"/>
      <c r="Z29" s="659">
        <v>0.4</v>
      </c>
      <c r="AA29" s="659"/>
      <c r="AB29" s="659"/>
      <c r="AC29" s="659"/>
      <c r="AD29" s="660">
        <v>7104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106604379</v>
      </c>
      <c r="CS29" s="634"/>
      <c r="CT29" s="634"/>
      <c r="CU29" s="634"/>
      <c r="CV29" s="634"/>
      <c r="CW29" s="634"/>
      <c r="CX29" s="634"/>
      <c r="CY29" s="635"/>
      <c r="CZ29" s="624">
        <v>11.1</v>
      </c>
      <c r="DA29" s="636"/>
      <c r="DB29" s="636"/>
      <c r="DC29" s="637"/>
      <c r="DD29" s="627">
        <v>90223311</v>
      </c>
      <c r="DE29" s="634"/>
      <c r="DF29" s="634"/>
      <c r="DG29" s="634"/>
      <c r="DH29" s="634"/>
      <c r="DI29" s="634"/>
      <c r="DJ29" s="634"/>
      <c r="DK29" s="635"/>
      <c r="DL29" s="627">
        <v>90223311</v>
      </c>
      <c r="DM29" s="634"/>
      <c r="DN29" s="634"/>
      <c r="DO29" s="634"/>
      <c r="DP29" s="634"/>
      <c r="DQ29" s="634"/>
      <c r="DR29" s="634"/>
      <c r="DS29" s="634"/>
      <c r="DT29" s="634"/>
      <c r="DU29" s="634"/>
      <c r="DV29" s="635"/>
      <c r="DW29" s="624">
        <v>19.100000000000001</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232149279</v>
      </c>
      <c r="S30" s="622"/>
      <c r="T30" s="622"/>
      <c r="U30" s="622"/>
      <c r="V30" s="622"/>
      <c r="W30" s="622"/>
      <c r="X30" s="622"/>
      <c r="Y30" s="623"/>
      <c r="Z30" s="659">
        <v>23.8</v>
      </c>
      <c r="AA30" s="659"/>
      <c r="AB30" s="659"/>
      <c r="AC30" s="659"/>
      <c r="AD30" s="660" t="s">
        <v>249</v>
      </c>
      <c r="AE30" s="660"/>
      <c r="AF30" s="660"/>
      <c r="AG30" s="660"/>
      <c r="AH30" s="660"/>
      <c r="AI30" s="660"/>
      <c r="AJ30" s="660"/>
      <c r="AK30" s="660"/>
      <c r="AL30" s="624" t="s">
        <v>249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95153150</v>
      </c>
      <c r="CS30" s="622"/>
      <c r="CT30" s="622"/>
      <c r="CU30" s="622"/>
      <c r="CV30" s="622"/>
      <c r="CW30" s="622"/>
      <c r="CX30" s="622"/>
      <c r="CY30" s="623"/>
      <c r="CZ30" s="624">
        <v>9.9</v>
      </c>
      <c r="DA30" s="636"/>
      <c r="DB30" s="636"/>
      <c r="DC30" s="637"/>
      <c r="DD30" s="627">
        <v>79405212</v>
      </c>
      <c r="DE30" s="622"/>
      <c r="DF30" s="622"/>
      <c r="DG30" s="622"/>
      <c r="DH30" s="622"/>
      <c r="DI30" s="622"/>
      <c r="DJ30" s="622"/>
      <c r="DK30" s="623"/>
      <c r="DL30" s="627">
        <v>79405212</v>
      </c>
      <c r="DM30" s="622"/>
      <c r="DN30" s="622"/>
      <c r="DO30" s="622"/>
      <c r="DP30" s="622"/>
      <c r="DQ30" s="622"/>
      <c r="DR30" s="622"/>
      <c r="DS30" s="622"/>
      <c r="DT30" s="622"/>
      <c r="DU30" s="622"/>
      <c r="DV30" s="623"/>
      <c r="DW30" s="624">
        <v>16.8</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249</v>
      </c>
      <c r="S31" s="622"/>
      <c r="T31" s="622"/>
      <c r="U31" s="622"/>
      <c r="V31" s="622"/>
      <c r="W31" s="622"/>
      <c r="X31" s="622"/>
      <c r="Y31" s="623"/>
      <c r="Z31" s="659" t="s">
        <v>249</v>
      </c>
      <c r="AA31" s="659"/>
      <c r="AB31" s="659"/>
      <c r="AC31" s="659"/>
      <c r="AD31" s="660" t="s">
        <v>245</v>
      </c>
      <c r="AE31" s="660"/>
      <c r="AF31" s="660"/>
      <c r="AG31" s="660"/>
      <c r="AH31" s="660"/>
      <c r="AI31" s="660"/>
      <c r="AJ31" s="660"/>
      <c r="AK31" s="660"/>
      <c r="AL31" s="624" t="s">
        <v>245</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99.4</v>
      </c>
      <c r="BH31" s="684"/>
      <c r="BI31" s="684"/>
      <c r="BJ31" s="684"/>
      <c r="BK31" s="684"/>
      <c r="BL31" s="684"/>
      <c r="BM31" s="685">
        <v>98.7</v>
      </c>
      <c r="BN31" s="684"/>
      <c r="BO31" s="684"/>
      <c r="BP31" s="684"/>
      <c r="BQ31" s="686"/>
      <c r="BR31" s="683">
        <v>99.4</v>
      </c>
      <c r="BS31" s="684"/>
      <c r="BT31" s="684"/>
      <c r="BU31" s="684"/>
      <c r="BV31" s="684"/>
      <c r="BW31" s="684"/>
      <c r="BX31" s="685">
        <v>98.6</v>
      </c>
      <c r="BY31" s="684"/>
      <c r="BZ31" s="684"/>
      <c r="CA31" s="684"/>
      <c r="CB31" s="686"/>
      <c r="CD31" s="642"/>
      <c r="CE31" s="643"/>
      <c r="CF31" s="618" t="s">
        <v>317</v>
      </c>
      <c r="CG31" s="619"/>
      <c r="CH31" s="619"/>
      <c r="CI31" s="619"/>
      <c r="CJ31" s="619"/>
      <c r="CK31" s="619"/>
      <c r="CL31" s="619"/>
      <c r="CM31" s="619"/>
      <c r="CN31" s="619"/>
      <c r="CO31" s="619"/>
      <c r="CP31" s="619"/>
      <c r="CQ31" s="620"/>
      <c r="CR31" s="621">
        <v>11451229</v>
      </c>
      <c r="CS31" s="634"/>
      <c r="CT31" s="634"/>
      <c r="CU31" s="634"/>
      <c r="CV31" s="634"/>
      <c r="CW31" s="634"/>
      <c r="CX31" s="634"/>
      <c r="CY31" s="635"/>
      <c r="CZ31" s="624">
        <v>1.2</v>
      </c>
      <c r="DA31" s="636"/>
      <c r="DB31" s="636"/>
      <c r="DC31" s="637"/>
      <c r="DD31" s="627">
        <v>10818099</v>
      </c>
      <c r="DE31" s="634"/>
      <c r="DF31" s="634"/>
      <c r="DG31" s="634"/>
      <c r="DH31" s="634"/>
      <c r="DI31" s="634"/>
      <c r="DJ31" s="634"/>
      <c r="DK31" s="635"/>
      <c r="DL31" s="627">
        <v>10818099</v>
      </c>
      <c r="DM31" s="634"/>
      <c r="DN31" s="634"/>
      <c r="DO31" s="634"/>
      <c r="DP31" s="634"/>
      <c r="DQ31" s="634"/>
      <c r="DR31" s="634"/>
      <c r="DS31" s="634"/>
      <c r="DT31" s="634"/>
      <c r="DU31" s="634"/>
      <c r="DV31" s="635"/>
      <c r="DW31" s="624">
        <v>2.2999999999999998</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59529867</v>
      </c>
      <c r="S32" s="622"/>
      <c r="T32" s="622"/>
      <c r="U32" s="622"/>
      <c r="V32" s="622"/>
      <c r="W32" s="622"/>
      <c r="X32" s="622"/>
      <c r="Y32" s="623"/>
      <c r="Z32" s="659">
        <v>6.1</v>
      </c>
      <c r="AA32" s="659"/>
      <c r="AB32" s="659"/>
      <c r="AC32" s="659"/>
      <c r="AD32" s="660" t="s">
        <v>249</v>
      </c>
      <c r="AE32" s="660"/>
      <c r="AF32" s="660"/>
      <c r="AG32" s="660"/>
      <c r="AH32" s="660"/>
      <c r="AI32" s="660"/>
      <c r="AJ32" s="660"/>
      <c r="AK32" s="660"/>
      <c r="AL32" s="624" t="s">
        <v>245</v>
      </c>
      <c r="AM32" s="625"/>
      <c r="AN32" s="625"/>
      <c r="AO32" s="661"/>
      <c r="AP32" s="662"/>
      <c r="AQ32" s="663"/>
      <c r="AR32" s="663"/>
      <c r="AS32" s="663"/>
      <c r="AT32" s="696"/>
      <c r="AU32" s="214" t="s">
        <v>319</v>
      </c>
      <c r="AX32" s="618" t="s">
        <v>320</v>
      </c>
      <c r="AY32" s="619"/>
      <c r="AZ32" s="619"/>
      <c r="BA32" s="619"/>
      <c r="BB32" s="619"/>
      <c r="BC32" s="619"/>
      <c r="BD32" s="619"/>
      <c r="BE32" s="619"/>
      <c r="BF32" s="620"/>
      <c r="BG32" s="687">
        <v>99.2</v>
      </c>
      <c r="BH32" s="634"/>
      <c r="BI32" s="634"/>
      <c r="BJ32" s="634"/>
      <c r="BK32" s="634"/>
      <c r="BL32" s="634"/>
      <c r="BM32" s="625">
        <v>98.2</v>
      </c>
      <c r="BN32" s="634"/>
      <c r="BO32" s="634"/>
      <c r="BP32" s="634"/>
      <c r="BQ32" s="657"/>
      <c r="BR32" s="687">
        <v>99.3</v>
      </c>
      <c r="BS32" s="634"/>
      <c r="BT32" s="634"/>
      <c r="BU32" s="634"/>
      <c r="BV32" s="634"/>
      <c r="BW32" s="634"/>
      <c r="BX32" s="625">
        <v>98.2</v>
      </c>
      <c r="BY32" s="634"/>
      <c r="BZ32" s="634"/>
      <c r="CA32" s="634"/>
      <c r="CB32" s="657"/>
      <c r="CD32" s="644"/>
      <c r="CE32" s="645"/>
      <c r="CF32" s="618" t="s">
        <v>321</v>
      </c>
      <c r="CG32" s="619"/>
      <c r="CH32" s="619"/>
      <c r="CI32" s="619"/>
      <c r="CJ32" s="619"/>
      <c r="CK32" s="619"/>
      <c r="CL32" s="619"/>
      <c r="CM32" s="619"/>
      <c r="CN32" s="619"/>
      <c r="CO32" s="619"/>
      <c r="CP32" s="619"/>
      <c r="CQ32" s="620"/>
      <c r="CR32" s="621" t="s">
        <v>249</v>
      </c>
      <c r="CS32" s="622"/>
      <c r="CT32" s="622"/>
      <c r="CU32" s="622"/>
      <c r="CV32" s="622"/>
      <c r="CW32" s="622"/>
      <c r="CX32" s="622"/>
      <c r="CY32" s="623"/>
      <c r="CZ32" s="624" t="s">
        <v>249</v>
      </c>
      <c r="DA32" s="636"/>
      <c r="DB32" s="636"/>
      <c r="DC32" s="637"/>
      <c r="DD32" s="627" t="s">
        <v>245</v>
      </c>
      <c r="DE32" s="622"/>
      <c r="DF32" s="622"/>
      <c r="DG32" s="622"/>
      <c r="DH32" s="622"/>
      <c r="DI32" s="622"/>
      <c r="DJ32" s="622"/>
      <c r="DK32" s="623"/>
      <c r="DL32" s="627" t="s">
        <v>249</v>
      </c>
      <c r="DM32" s="622"/>
      <c r="DN32" s="622"/>
      <c r="DO32" s="622"/>
      <c r="DP32" s="622"/>
      <c r="DQ32" s="622"/>
      <c r="DR32" s="622"/>
      <c r="DS32" s="622"/>
      <c r="DT32" s="622"/>
      <c r="DU32" s="622"/>
      <c r="DV32" s="623"/>
      <c r="DW32" s="624" t="s">
        <v>249</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11025761</v>
      </c>
      <c r="S33" s="622"/>
      <c r="T33" s="622"/>
      <c r="U33" s="622"/>
      <c r="V33" s="622"/>
      <c r="W33" s="622"/>
      <c r="X33" s="622"/>
      <c r="Y33" s="623"/>
      <c r="Z33" s="659">
        <v>1.1000000000000001</v>
      </c>
      <c r="AA33" s="659"/>
      <c r="AB33" s="659"/>
      <c r="AC33" s="659"/>
      <c r="AD33" s="660">
        <v>1638984</v>
      </c>
      <c r="AE33" s="660"/>
      <c r="AF33" s="660"/>
      <c r="AG33" s="660"/>
      <c r="AH33" s="660"/>
      <c r="AI33" s="660"/>
      <c r="AJ33" s="660"/>
      <c r="AK33" s="660"/>
      <c r="AL33" s="624">
        <v>0.4</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99.6</v>
      </c>
      <c r="BH33" s="606"/>
      <c r="BI33" s="606"/>
      <c r="BJ33" s="606"/>
      <c r="BK33" s="606"/>
      <c r="BL33" s="606"/>
      <c r="BM33" s="652">
        <v>99.1</v>
      </c>
      <c r="BN33" s="606"/>
      <c r="BO33" s="606"/>
      <c r="BP33" s="606"/>
      <c r="BQ33" s="669"/>
      <c r="BR33" s="682">
        <v>99.6</v>
      </c>
      <c r="BS33" s="606"/>
      <c r="BT33" s="606"/>
      <c r="BU33" s="606"/>
      <c r="BV33" s="606"/>
      <c r="BW33" s="606"/>
      <c r="BX33" s="652">
        <v>99</v>
      </c>
      <c r="BY33" s="606"/>
      <c r="BZ33" s="606"/>
      <c r="CA33" s="606"/>
      <c r="CB33" s="669"/>
      <c r="CD33" s="618" t="s">
        <v>324</v>
      </c>
      <c r="CE33" s="619"/>
      <c r="CF33" s="619"/>
      <c r="CG33" s="619"/>
      <c r="CH33" s="619"/>
      <c r="CI33" s="619"/>
      <c r="CJ33" s="619"/>
      <c r="CK33" s="619"/>
      <c r="CL33" s="619"/>
      <c r="CM33" s="619"/>
      <c r="CN33" s="619"/>
      <c r="CO33" s="619"/>
      <c r="CP33" s="619"/>
      <c r="CQ33" s="620"/>
      <c r="CR33" s="621">
        <v>309123676</v>
      </c>
      <c r="CS33" s="634"/>
      <c r="CT33" s="634"/>
      <c r="CU33" s="634"/>
      <c r="CV33" s="634"/>
      <c r="CW33" s="634"/>
      <c r="CX33" s="634"/>
      <c r="CY33" s="635"/>
      <c r="CZ33" s="624">
        <v>32.1</v>
      </c>
      <c r="DA33" s="636"/>
      <c r="DB33" s="636"/>
      <c r="DC33" s="637"/>
      <c r="DD33" s="627">
        <v>184113816</v>
      </c>
      <c r="DE33" s="634"/>
      <c r="DF33" s="634"/>
      <c r="DG33" s="634"/>
      <c r="DH33" s="634"/>
      <c r="DI33" s="634"/>
      <c r="DJ33" s="634"/>
      <c r="DK33" s="635"/>
      <c r="DL33" s="627">
        <v>137942899</v>
      </c>
      <c r="DM33" s="634"/>
      <c r="DN33" s="634"/>
      <c r="DO33" s="634"/>
      <c r="DP33" s="634"/>
      <c r="DQ33" s="634"/>
      <c r="DR33" s="634"/>
      <c r="DS33" s="634"/>
      <c r="DT33" s="634"/>
      <c r="DU33" s="634"/>
      <c r="DV33" s="635"/>
      <c r="DW33" s="624">
        <v>29.2</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3484548</v>
      </c>
      <c r="S34" s="622"/>
      <c r="T34" s="622"/>
      <c r="U34" s="622"/>
      <c r="V34" s="622"/>
      <c r="W34" s="622"/>
      <c r="X34" s="622"/>
      <c r="Y34" s="623"/>
      <c r="Z34" s="659">
        <v>0.4</v>
      </c>
      <c r="AA34" s="659"/>
      <c r="AB34" s="659"/>
      <c r="AC34" s="659"/>
      <c r="AD34" s="660" t="s">
        <v>245</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124566174</v>
      </c>
      <c r="CS34" s="622"/>
      <c r="CT34" s="622"/>
      <c r="CU34" s="622"/>
      <c r="CV34" s="622"/>
      <c r="CW34" s="622"/>
      <c r="CX34" s="622"/>
      <c r="CY34" s="623"/>
      <c r="CZ34" s="624">
        <v>12.9</v>
      </c>
      <c r="DA34" s="636"/>
      <c r="DB34" s="636"/>
      <c r="DC34" s="637"/>
      <c r="DD34" s="627">
        <v>58317962</v>
      </c>
      <c r="DE34" s="622"/>
      <c r="DF34" s="622"/>
      <c r="DG34" s="622"/>
      <c r="DH34" s="622"/>
      <c r="DI34" s="622"/>
      <c r="DJ34" s="622"/>
      <c r="DK34" s="623"/>
      <c r="DL34" s="627">
        <v>49048707</v>
      </c>
      <c r="DM34" s="622"/>
      <c r="DN34" s="622"/>
      <c r="DO34" s="622"/>
      <c r="DP34" s="622"/>
      <c r="DQ34" s="622"/>
      <c r="DR34" s="622"/>
      <c r="DS34" s="622"/>
      <c r="DT34" s="622"/>
      <c r="DU34" s="622"/>
      <c r="DV34" s="623"/>
      <c r="DW34" s="624">
        <v>10.4</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7041013</v>
      </c>
      <c r="S35" s="622"/>
      <c r="T35" s="622"/>
      <c r="U35" s="622"/>
      <c r="V35" s="622"/>
      <c r="W35" s="622"/>
      <c r="X35" s="622"/>
      <c r="Y35" s="623"/>
      <c r="Z35" s="659">
        <v>0.7</v>
      </c>
      <c r="AA35" s="659"/>
      <c r="AB35" s="659"/>
      <c r="AC35" s="659"/>
      <c r="AD35" s="660" t="s">
        <v>249</v>
      </c>
      <c r="AE35" s="660"/>
      <c r="AF35" s="660"/>
      <c r="AG35" s="660"/>
      <c r="AH35" s="660"/>
      <c r="AI35" s="660"/>
      <c r="AJ35" s="660"/>
      <c r="AK35" s="660"/>
      <c r="AL35" s="624" t="s">
        <v>249</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7909927</v>
      </c>
      <c r="CS35" s="634"/>
      <c r="CT35" s="634"/>
      <c r="CU35" s="634"/>
      <c r="CV35" s="634"/>
      <c r="CW35" s="634"/>
      <c r="CX35" s="634"/>
      <c r="CY35" s="635"/>
      <c r="CZ35" s="624">
        <v>0.8</v>
      </c>
      <c r="DA35" s="636"/>
      <c r="DB35" s="636"/>
      <c r="DC35" s="637"/>
      <c r="DD35" s="627">
        <v>5604923</v>
      </c>
      <c r="DE35" s="634"/>
      <c r="DF35" s="634"/>
      <c r="DG35" s="634"/>
      <c r="DH35" s="634"/>
      <c r="DI35" s="634"/>
      <c r="DJ35" s="634"/>
      <c r="DK35" s="635"/>
      <c r="DL35" s="627">
        <v>5590480</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13810914</v>
      </c>
      <c r="S36" s="622"/>
      <c r="T36" s="622"/>
      <c r="U36" s="622"/>
      <c r="V36" s="622"/>
      <c r="W36" s="622"/>
      <c r="X36" s="622"/>
      <c r="Y36" s="623"/>
      <c r="Z36" s="659">
        <v>1.4</v>
      </c>
      <c r="AA36" s="659"/>
      <c r="AB36" s="659"/>
      <c r="AC36" s="659"/>
      <c r="AD36" s="660" t="s">
        <v>249</v>
      </c>
      <c r="AE36" s="660"/>
      <c r="AF36" s="660"/>
      <c r="AG36" s="660"/>
      <c r="AH36" s="660"/>
      <c r="AI36" s="660"/>
      <c r="AJ36" s="660"/>
      <c r="AK36" s="660"/>
      <c r="AL36" s="624" t="s">
        <v>249</v>
      </c>
      <c r="AM36" s="625"/>
      <c r="AN36" s="625"/>
      <c r="AO36" s="661"/>
      <c r="AP36" s="222"/>
      <c r="AQ36" s="670" t="s">
        <v>332</v>
      </c>
      <c r="AR36" s="671"/>
      <c r="AS36" s="671"/>
      <c r="AT36" s="671"/>
      <c r="AU36" s="671"/>
      <c r="AV36" s="671"/>
      <c r="AW36" s="671"/>
      <c r="AX36" s="671"/>
      <c r="AY36" s="672"/>
      <c r="AZ36" s="676">
        <v>81607301</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1725015</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71712133</v>
      </c>
      <c r="CS36" s="622"/>
      <c r="CT36" s="622"/>
      <c r="CU36" s="622"/>
      <c r="CV36" s="622"/>
      <c r="CW36" s="622"/>
      <c r="CX36" s="622"/>
      <c r="CY36" s="623"/>
      <c r="CZ36" s="624">
        <v>7.4</v>
      </c>
      <c r="DA36" s="636"/>
      <c r="DB36" s="636"/>
      <c r="DC36" s="637"/>
      <c r="DD36" s="627">
        <v>63766981</v>
      </c>
      <c r="DE36" s="622"/>
      <c r="DF36" s="622"/>
      <c r="DG36" s="622"/>
      <c r="DH36" s="622"/>
      <c r="DI36" s="622"/>
      <c r="DJ36" s="622"/>
      <c r="DK36" s="623"/>
      <c r="DL36" s="627">
        <v>38886463</v>
      </c>
      <c r="DM36" s="622"/>
      <c r="DN36" s="622"/>
      <c r="DO36" s="622"/>
      <c r="DP36" s="622"/>
      <c r="DQ36" s="622"/>
      <c r="DR36" s="622"/>
      <c r="DS36" s="622"/>
      <c r="DT36" s="622"/>
      <c r="DU36" s="622"/>
      <c r="DV36" s="623"/>
      <c r="DW36" s="624">
        <v>8.1999999999999993</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47543723</v>
      </c>
      <c r="S37" s="622"/>
      <c r="T37" s="622"/>
      <c r="U37" s="622"/>
      <c r="V37" s="622"/>
      <c r="W37" s="622"/>
      <c r="X37" s="622"/>
      <c r="Y37" s="623"/>
      <c r="Z37" s="659">
        <v>4.9000000000000004</v>
      </c>
      <c r="AA37" s="659"/>
      <c r="AB37" s="659"/>
      <c r="AC37" s="659"/>
      <c r="AD37" s="660">
        <v>2454208</v>
      </c>
      <c r="AE37" s="660"/>
      <c r="AF37" s="660"/>
      <c r="AG37" s="660"/>
      <c r="AH37" s="660"/>
      <c r="AI37" s="660"/>
      <c r="AJ37" s="660"/>
      <c r="AK37" s="660"/>
      <c r="AL37" s="624">
        <v>0.6</v>
      </c>
      <c r="AM37" s="625"/>
      <c r="AN37" s="625"/>
      <c r="AO37" s="661"/>
      <c r="AQ37" s="654" t="s">
        <v>336</v>
      </c>
      <c r="AR37" s="655"/>
      <c r="AS37" s="655"/>
      <c r="AT37" s="655"/>
      <c r="AU37" s="655"/>
      <c r="AV37" s="655"/>
      <c r="AW37" s="655"/>
      <c r="AX37" s="655"/>
      <c r="AY37" s="656"/>
      <c r="AZ37" s="621">
        <v>13784402</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-1004105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69850</v>
      </c>
      <c r="CS37" s="634"/>
      <c r="CT37" s="634"/>
      <c r="CU37" s="634"/>
      <c r="CV37" s="634"/>
      <c r="CW37" s="634"/>
      <c r="CX37" s="634"/>
      <c r="CY37" s="635"/>
      <c r="CZ37" s="624">
        <v>0</v>
      </c>
      <c r="DA37" s="636"/>
      <c r="DB37" s="636"/>
      <c r="DC37" s="637"/>
      <c r="DD37" s="627">
        <v>69850</v>
      </c>
      <c r="DE37" s="634"/>
      <c r="DF37" s="634"/>
      <c r="DG37" s="634"/>
      <c r="DH37" s="634"/>
      <c r="DI37" s="634"/>
      <c r="DJ37" s="634"/>
      <c r="DK37" s="635"/>
      <c r="DL37" s="627">
        <v>69850</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109551100</v>
      </c>
      <c r="S38" s="622"/>
      <c r="T38" s="622"/>
      <c r="U38" s="622"/>
      <c r="V38" s="622"/>
      <c r="W38" s="622"/>
      <c r="X38" s="622"/>
      <c r="Y38" s="623"/>
      <c r="Z38" s="659">
        <v>11.2</v>
      </c>
      <c r="AA38" s="659"/>
      <c r="AB38" s="659"/>
      <c r="AC38" s="659"/>
      <c r="AD38" s="660" t="s">
        <v>249</v>
      </c>
      <c r="AE38" s="660"/>
      <c r="AF38" s="660"/>
      <c r="AG38" s="660"/>
      <c r="AH38" s="660"/>
      <c r="AI38" s="660"/>
      <c r="AJ38" s="660"/>
      <c r="AK38" s="660"/>
      <c r="AL38" s="624" t="s">
        <v>249</v>
      </c>
      <c r="AM38" s="625"/>
      <c r="AN38" s="625"/>
      <c r="AO38" s="661"/>
      <c r="AQ38" s="654" t="s">
        <v>340</v>
      </c>
      <c r="AR38" s="655"/>
      <c r="AS38" s="655"/>
      <c r="AT38" s="655"/>
      <c r="AU38" s="655"/>
      <c r="AV38" s="655"/>
      <c r="AW38" s="655"/>
      <c r="AX38" s="655"/>
      <c r="AY38" s="656"/>
      <c r="AZ38" s="621">
        <v>5077819</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202173</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63096857</v>
      </c>
      <c r="CS38" s="622"/>
      <c r="CT38" s="622"/>
      <c r="CU38" s="622"/>
      <c r="CV38" s="622"/>
      <c r="CW38" s="622"/>
      <c r="CX38" s="622"/>
      <c r="CY38" s="623"/>
      <c r="CZ38" s="624">
        <v>6.5</v>
      </c>
      <c r="DA38" s="636"/>
      <c r="DB38" s="636"/>
      <c r="DC38" s="637"/>
      <c r="DD38" s="627">
        <v>49463660</v>
      </c>
      <c r="DE38" s="622"/>
      <c r="DF38" s="622"/>
      <c r="DG38" s="622"/>
      <c r="DH38" s="622"/>
      <c r="DI38" s="622"/>
      <c r="DJ38" s="622"/>
      <c r="DK38" s="623"/>
      <c r="DL38" s="627">
        <v>44375249</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258</v>
      </c>
      <c r="S39" s="622"/>
      <c r="T39" s="622"/>
      <c r="U39" s="622"/>
      <c r="V39" s="622"/>
      <c r="W39" s="622"/>
      <c r="X39" s="622"/>
      <c r="Y39" s="623"/>
      <c r="Z39" s="659" t="s">
        <v>249</v>
      </c>
      <c r="AA39" s="659"/>
      <c r="AB39" s="659"/>
      <c r="AC39" s="659"/>
      <c r="AD39" s="660" t="s">
        <v>249</v>
      </c>
      <c r="AE39" s="660"/>
      <c r="AF39" s="660"/>
      <c r="AG39" s="660"/>
      <c r="AH39" s="660"/>
      <c r="AI39" s="660"/>
      <c r="AJ39" s="660"/>
      <c r="AK39" s="660"/>
      <c r="AL39" s="624" t="s">
        <v>249</v>
      </c>
      <c r="AM39" s="625"/>
      <c r="AN39" s="625"/>
      <c r="AO39" s="661"/>
      <c r="AQ39" s="654" t="s">
        <v>344</v>
      </c>
      <c r="AR39" s="655"/>
      <c r="AS39" s="655"/>
      <c r="AT39" s="655"/>
      <c r="AU39" s="655"/>
      <c r="AV39" s="655"/>
      <c r="AW39" s="655"/>
      <c r="AX39" s="655"/>
      <c r="AY39" s="656"/>
      <c r="AZ39" s="621">
        <v>558607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290690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25550940</v>
      </c>
      <c r="CS39" s="634"/>
      <c r="CT39" s="634"/>
      <c r="CU39" s="634"/>
      <c r="CV39" s="634"/>
      <c r="CW39" s="634"/>
      <c r="CX39" s="634"/>
      <c r="CY39" s="635"/>
      <c r="CZ39" s="624">
        <v>2.7</v>
      </c>
      <c r="DA39" s="636"/>
      <c r="DB39" s="636"/>
      <c r="DC39" s="637"/>
      <c r="DD39" s="627">
        <v>6909066</v>
      </c>
      <c r="DE39" s="634"/>
      <c r="DF39" s="634"/>
      <c r="DG39" s="634"/>
      <c r="DH39" s="634"/>
      <c r="DI39" s="634"/>
      <c r="DJ39" s="634"/>
      <c r="DK39" s="635"/>
      <c r="DL39" s="627" t="s">
        <v>249</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29711000</v>
      </c>
      <c r="S40" s="622"/>
      <c r="T40" s="622"/>
      <c r="U40" s="622"/>
      <c r="V40" s="622"/>
      <c r="W40" s="622"/>
      <c r="X40" s="622"/>
      <c r="Y40" s="623"/>
      <c r="Z40" s="659">
        <v>3</v>
      </c>
      <c r="AA40" s="659"/>
      <c r="AB40" s="659"/>
      <c r="AC40" s="659"/>
      <c r="AD40" s="660" t="s">
        <v>249</v>
      </c>
      <c r="AE40" s="660"/>
      <c r="AF40" s="660"/>
      <c r="AG40" s="660"/>
      <c r="AH40" s="660"/>
      <c r="AI40" s="660"/>
      <c r="AJ40" s="660"/>
      <c r="AK40" s="660"/>
      <c r="AL40" s="624" t="s">
        <v>245</v>
      </c>
      <c r="AM40" s="625"/>
      <c r="AN40" s="625"/>
      <c r="AO40" s="661"/>
      <c r="AQ40" s="654" t="s">
        <v>348</v>
      </c>
      <c r="AR40" s="655"/>
      <c r="AS40" s="655"/>
      <c r="AT40" s="655"/>
      <c r="AU40" s="655"/>
      <c r="AV40" s="655"/>
      <c r="AW40" s="655"/>
      <c r="AX40" s="655"/>
      <c r="AY40" s="656"/>
      <c r="AZ40" s="621">
        <v>418970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100</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16287645</v>
      </c>
      <c r="CS40" s="622"/>
      <c r="CT40" s="622"/>
      <c r="CU40" s="622"/>
      <c r="CV40" s="622"/>
      <c r="CW40" s="622"/>
      <c r="CX40" s="622"/>
      <c r="CY40" s="623"/>
      <c r="CZ40" s="624">
        <v>1.7</v>
      </c>
      <c r="DA40" s="636"/>
      <c r="DB40" s="636"/>
      <c r="DC40" s="637"/>
      <c r="DD40" s="627">
        <v>51224</v>
      </c>
      <c r="DE40" s="622"/>
      <c r="DF40" s="622"/>
      <c r="DG40" s="622"/>
      <c r="DH40" s="622"/>
      <c r="DI40" s="622"/>
      <c r="DJ40" s="622"/>
      <c r="DK40" s="623"/>
      <c r="DL40" s="627">
        <v>42000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976542111</v>
      </c>
      <c r="S41" s="646"/>
      <c r="T41" s="646"/>
      <c r="U41" s="646"/>
      <c r="V41" s="646"/>
      <c r="W41" s="646"/>
      <c r="X41" s="646"/>
      <c r="Y41" s="649"/>
      <c r="Z41" s="650">
        <v>100</v>
      </c>
      <c r="AA41" s="650"/>
      <c r="AB41" s="650"/>
      <c r="AC41" s="650"/>
      <c r="AD41" s="651">
        <v>442036289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16321194</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249</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249</v>
      </c>
      <c r="CS41" s="634"/>
      <c r="CT41" s="634"/>
      <c r="CU41" s="634"/>
      <c r="CV41" s="634"/>
      <c r="CW41" s="634"/>
      <c r="CX41" s="634"/>
      <c r="CY41" s="635"/>
      <c r="CZ41" s="624" t="s">
        <v>249</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45446309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116878484</v>
      </c>
      <c r="CS42" s="634"/>
      <c r="CT42" s="634"/>
      <c r="CU42" s="634"/>
      <c r="CV42" s="634"/>
      <c r="CW42" s="634"/>
      <c r="CX42" s="634"/>
      <c r="CY42" s="635"/>
      <c r="CZ42" s="624">
        <v>12.1</v>
      </c>
      <c r="DA42" s="636"/>
      <c r="DB42" s="636"/>
      <c r="DC42" s="637"/>
      <c r="DD42" s="627">
        <v>18458487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1761430</v>
      </c>
      <c r="CS43" s="634"/>
      <c r="CT43" s="634"/>
      <c r="CU43" s="634"/>
      <c r="CV43" s="634"/>
      <c r="CW43" s="634"/>
      <c r="CX43" s="634"/>
      <c r="CY43" s="635"/>
      <c r="CZ43" s="624">
        <v>0.2</v>
      </c>
      <c r="DA43" s="636"/>
      <c r="DB43" s="636"/>
      <c r="DC43" s="637"/>
      <c r="DD43" s="627">
        <v>1280110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116839871</v>
      </c>
      <c r="CS44" s="622"/>
      <c r="CT44" s="622"/>
      <c r="CU44" s="622"/>
      <c r="CV44" s="622"/>
      <c r="CW44" s="622"/>
      <c r="CX44" s="622"/>
      <c r="CY44" s="623"/>
      <c r="CZ44" s="624">
        <v>12.1</v>
      </c>
      <c r="DA44" s="625"/>
      <c r="DB44" s="625"/>
      <c r="DC44" s="626"/>
      <c r="DD44" s="627">
        <v>18458162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46363287</v>
      </c>
      <c r="CS45" s="634"/>
      <c r="CT45" s="634"/>
      <c r="CU45" s="634"/>
      <c r="CV45" s="634"/>
      <c r="CW45" s="634"/>
      <c r="CX45" s="634"/>
      <c r="CY45" s="635"/>
      <c r="CZ45" s="624">
        <v>4.8</v>
      </c>
      <c r="DA45" s="636"/>
      <c r="DB45" s="636"/>
      <c r="DC45" s="637"/>
      <c r="DD45" s="627">
        <v>2095785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63657231</v>
      </c>
      <c r="CS46" s="622"/>
      <c r="CT46" s="622"/>
      <c r="CU46" s="622"/>
      <c r="CV46" s="622"/>
      <c r="CW46" s="622"/>
      <c r="CX46" s="622"/>
      <c r="CY46" s="623"/>
      <c r="CZ46" s="624">
        <v>6.6</v>
      </c>
      <c r="DA46" s="625"/>
      <c r="DB46" s="625"/>
      <c r="DC46" s="626"/>
      <c r="DD46" s="627">
        <v>15806024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38613</v>
      </c>
      <c r="CS47" s="634"/>
      <c r="CT47" s="634"/>
      <c r="CU47" s="634"/>
      <c r="CV47" s="634"/>
      <c r="CW47" s="634"/>
      <c r="CX47" s="634"/>
      <c r="CY47" s="635"/>
      <c r="CZ47" s="624">
        <v>0</v>
      </c>
      <c r="DA47" s="636"/>
      <c r="DB47" s="636"/>
      <c r="DC47" s="637"/>
      <c r="DD47" s="627">
        <v>325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249</v>
      </c>
      <c r="DA48" s="625"/>
      <c r="DB48" s="625"/>
      <c r="DC48" s="626"/>
      <c r="DD48" s="627" t="s">
        <v>249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963856264</v>
      </c>
      <c r="CS49" s="606"/>
      <c r="CT49" s="606"/>
      <c r="CU49" s="606"/>
      <c r="CV49" s="606"/>
      <c r="CW49" s="606"/>
      <c r="CX49" s="606"/>
      <c r="CY49" s="607"/>
      <c r="CZ49" s="608">
        <v>100</v>
      </c>
      <c r="DA49" s="609"/>
      <c r="DB49" s="609"/>
      <c r="DC49" s="610"/>
      <c r="DD49" s="611">
        <v>524630033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5WxAkWUUHIA32l3nFp8VHv95p7nvegqIGT99hjUCZ8brt10JuRvxa9ctFGiST6xEm2JQqX5+GGXYNAMC5oQvA==" saltValue="WawozYcB42Bbh4mAOY4+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7" zoomScale="70" zoomScaleNormal="25" zoomScaleSheetLayoutView="70" workbookViewId="0">
      <selection activeCell="Q72" sqref="Q72:U7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941714</v>
      </c>
      <c r="R7" s="1103"/>
      <c r="S7" s="1103"/>
      <c r="T7" s="1103"/>
      <c r="U7" s="1103"/>
      <c r="V7" s="1103">
        <v>931745</v>
      </c>
      <c r="W7" s="1103"/>
      <c r="X7" s="1103"/>
      <c r="Y7" s="1103"/>
      <c r="Z7" s="1103"/>
      <c r="AA7" s="1103">
        <v>9969</v>
      </c>
      <c r="AB7" s="1103"/>
      <c r="AC7" s="1103"/>
      <c r="AD7" s="1103"/>
      <c r="AE7" s="1104"/>
      <c r="AF7" s="1105">
        <v>1127</v>
      </c>
      <c r="AG7" s="1106"/>
      <c r="AH7" s="1106"/>
      <c r="AI7" s="1106"/>
      <c r="AJ7" s="1107"/>
      <c r="AK7" s="1108">
        <v>1503</v>
      </c>
      <c r="AL7" s="1109"/>
      <c r="AM7" s="1109"/>
      <c r="AN7" s="1109"/>
      <c r="AO7" s="1109"/>
      <c r="AP7" s="1109">
        <v>1259212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0.04</v>
      </c>
      <c r="CI7" s="1097"/>
      <c r="CJ7" s="1097"/>
      <c r="CK7" s="1097"/>
      <c r="CL7" s="1098"/>
      <c r="CM7" s="1096">
        <v>387</v>
      </c>
      <c r="CN7" s="1097"/>
      <c r="CO7" s="1097"/>
      <c r="CP7" s="1097"/>
      <c r="CQ7" s="1098"/>
      <c r="CR7" s="1096">
        <v>300</v>
      </c>
      <c r="CS7" s="1097"/>
      <c r="CT7" s="1097"/>
      <c r="CU7" s="1097"/>
      <c r="CV7" s="1098"/>
      <c r="CW7" s="1096">
        <v>233</v>
      </c>
      <c r="CX7" s="1097"/>
      <c r="CY7" s="1097"/>
      <c r="CZ7" s="1097"/>
      <c r="DA7" s="1098"/>
      <c r="DB7" s="1096" t="s">
        <v>517</v>
      </c>
      <c r="DC7" s="1097"/>
      <c r="DD7" s="1097"/>
      <c r="DE7" s="1097"/>
      <c r="DF7" s="1098"/>
      <c r="DG7" s="1096" t="s">
        <v>517</v>
      </c>
      <c r="DH7" s="1097"/>
      <c r="DI7" s="1097"/>
      <c r="DJ7" s="1097"/>
      <c r="DK7" s="1098"/>
      <c r="DL7" s="1096" t="s">
        <v>517</v>
      </c>
      <c r="DM7" s="1097"/>
      <c r="DN7" s="1097"/>
      <c r="DO7" s="1097"/>
      <c r="DP7" s="1098"/>
      <c r="DQ7" s="1096" t="s">
        <v>517</v>
      </c>
      <c r="DR7" s="1097"/>
      <c r="DS7" s="1097"/>
      <c r="DT7" s="1097"/>
      <c r="DU7" s="1098"/>
      <c r="DV7" s="1099" t="s">
        <v>625</v>
      </c>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376</v>
      </c>
      <c r="R8" s="1039"/>
      <c r="S8" s="1039"/>
      <c r="T8" s="1039"/>
      <c r="U8" s="1039"/>
      <c r="V8" s="1039">
        <v>59</v>
      </c>
      <c r="W8" s="1039"/>
      <c r="X8" s="1039"/>
      <c r="Y8" s="1039"/>
      <c r="Z8" s="1039"/>
      <c r="AA8" s="1039">
        <v>317</v>
      </c>
      <c r="AB8" s="1039"/>
      <c r="AC8" s="1039"/>
      <c r="AD8" s="1039"/>
      <c r="AE8" s="1040"/>
      <c r="AF8" s="1035" t="s">
        <v>249</v>
      </c>
      <c r="AG8" s="1036"/>
      <c r="AH8" s="1036"/>
      <c r="AI8" s="1036"/>
      <c r="AJ8" s="1037"/>
      <c r="AK8" s="1080">
        <v>2</v>
      </c>
      <c r="AL8" s="1081"/>
      <c r="AM8" s="1081"/>
      <c r="AN8" s="1081"/>
      <c r="AO8" s="1081"/>
      <c r="AP8" s="1081">
        <v>876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589</v>
      </c>
      <c r="BS8" s="992" t="s">
        <v>592</v>
      </c>
      <c r="BT8" s="993"/>
      <c r="BU8" s="993"/>
      <c r="BV8" s="993"/>
      <c r="BW8" s="993"/>
      <c r="BX8" s="993"/>
      <c r="BY8" s="993"/>
      <c r="BZ8" s="993"/>
      <c r="CA8" s="993"/>
      <c r="CB8" s="993"/>
      <c r="CC8" s="993"/>
      <c r="CD8" s="993"/>
      <c r="CE8" s="993"/>
      <c r="CF8" s="993"/>
      <c r="CG8" s="1014"/>
      <c r="CH8" s="989">
        <v>-308</v>
      </c>
      <c r="CI8" s="990"/>
      <c r="CJ8" s="990"/>
      <c r="CK8" s="990"/>
      <c r="CL8" s="991"/>
      <c r="CM8" s="989">
        <v>4268</v>
      </c>
      <c r="CN8" s="990"/>
      <c r="CO8" s="990"/>
      <c r="CP8" s="990"/>
      <c r="CQ8" s="991"/>
      <c r="CR8" s="989">
        <v>1140</v>
      </c>
      <c r="CS8" s="990"/>
      <c r="CT8" s="990"/>
      <c r="CU8" s="990"/>
      <c r="CV8" s="991"/>
      <c r="CW8" s="989">
        <v>476</v>
      </c>
      <c r="CX8" s="990"/>
      <c r="CY8" s="990"/>
      <c r="CZ8" s="990"/>
      <c r="DA8" s="991"/>
      <c r="DB8" s="989" t="s">
        <v>517</v>
      </c>
      <c r="DC8" s="990"/>
      <c r="DD8" s="990"/>
      <c r="DE8" s="990"/>
      <c r="DF8" s="991"/>
      <c r="DG8" s="989" t="s">
        <v>517</v>
      </c>
      <c r="DH8" s="990"/>
      <c r="DI8" s="990"/>
      <c r="DJ8" s="990"/>
      <c r="DK8" s="991"/>
      <c r="DL8" s="989">
        <v>3300</v>
      </c>
      <c r="DM8" s="990"/>
      <c r="DN8" s="990"/>
      <c r="DO8" s="990"/>
      <c r="DP8" s="991"/>
      <c r="DQ8" s="989">
        <v>990</v>
      </c>
      <c r="DR8" s="990"/>
      <c r="DS8" s="990"/>
      <c r="DT8" s="990"/>
      <c r="DU8" s="991"/>
      <c r="DV8" s="992"/>
      <c r="DW8" s="993"/>
      <c r="DX8" s="993"/>
      <c r="DY8" s="993"/>
      <c r="DZ8" s="994"/>
      <c r="EA8" s="234"/>
    </row>
    <row r="9" spans="1:131" s="235" customFormat="1" ht="26.25" customHeight="1" x14ac:dyDescent="0.2">
      <c r="A9" s="238">
        <v>3</v>
      </c>
      <c r="B9" s="1030" t="s">
        <v>393</v>
      </c>
      <c r="C9" s="1031"/>
      <c r="D9" s="1031"/>
      <c r="E9" s="1031"/>
      <c r="F9" s="1031"/>
      <c r="G9" s="1031"/>
      <c r="H9" s="1031"/>
      <c r="I9" s="1031"/>
      <c r="J9" s="1031"/>
      <c r="K9" s="1031"/>
      <c r="L9" s="1031"/>
      <c r="M9" s="1031"/>
      <c r="N9" s="1031"/>
      <c r="O9" s="1031"/>
      <c r="P9" s="1032"/>
      <c r="Q9" s="1038">
        <v>27954</v>
      </c>
      <c r="R9" s="1039"/>
      <c r="S9" s="1039"/>
      <c r="T9" s="1039"/>
      <c r="U9" s="1039"/>
      <c r="V9" s="1039">
        <v>27847</v>
      </c>
      <c r="W9" s="1039"/>
      <c r="X9" s="1039"/>
      <c r="Y9" s="1039"/>
      <c r="Z9" s="1039"/>
      <c r="AA9" s="1039">
        <v>107</v>
      </c>
      <c r="AB9" s="1039"/>
      <c r="AC9" s="1039"/>
      <c r="AD9" s="1039"/>
      <c r="AE9" s="1040"/>
      <c r="AF9" s="1035" t="s">
        <v>249</v>
      </c>
      <c r="AG9" s="1036"/>
      <c r="AH9" s="1036"/>
      <c r="AI9" s="1036"/>
      <c r="AJ9" s="1037"/>
      <c r="AK9" s="1080">
        <v>649</v>
      </c>
      <c r="AL9" s="1081"/>
      <c r="AM9" s="1081"/>
      <c r="AN9" s="1081"/>
      <c r="AO9" s="1081"/>
      <c r="AP9" s="1081">
        <v>86401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593</v>
      </c>
      <c r="BT9" s="993"/>
      <c r="BU9" s="993"/>
      <c r="BV9" s="993"/>
      <c r="BW9" s="993"/>
      <c r="BX9" s="993"/>
      <c r="BY9" s="993"/>
      <c r="BZ9" s="993"/>
      <c r="CA9" s="993"/>
      <c r="CB9" s="993"/>
      <c r="CC9" s="993"/>
      <c r="CD9" s="993"/>
      <c r="CE9" s="993"/>
      <c r="CF9" s="993"/>
      <c r="CG9" s="1014"/>
      <c r="CH9" s="989">
        <v>56</v>
      </c>
      <c r="CI9" s="990"/>
      <c r="CJ9" s="990"/>
      <c r="CK9" s="990"/>
      <c r="CL9" s="991"/>
      <c r="CM9" s="989">
        <v>343</v>
      </c>
      <c r="CN9" s="990"/>
      <c r="CO9" s="990"/>
      <c r="CP9" s="990"/>
      <c r="CQ9" s="991"/>
      <c r="CR9" s="989">
        <v>50</v>
      </c>
      <c r="CS9" s="990"/>
      <c r="CT9" s="990"/>
      <c r="CU9" s="990"/>
      <c r="CV9" s="991"/>
      <c r="CW9" s="989">
        <v>111</v>
      </c>
      <c r="CX9" s="990"/>
      <c r="CY9" s="990"/>
      <c r="CZ9" s="990"/>
      <c r="DA9" s="991"/>
      <c r="DB9" s="989" t="s">
        <v>517</v>
      </c>
      <c r="DC9" s="990"/>
      <c r="DD9" s="990"/>
      <c r="DE9" s="990"/>
      <c r="DF9" s="991"/>
      <c r="DG9" s="989" t="s">
        <v>517</v>
      </c>
      <c r="DH9" s="990"/>
      <c r="DI9" s="990"/>
      <c r="DJ9" s="990"/>
      <c r="DK9" s="991"/>
      <c r="DL9" s="989" t="s">
        <v>517</v>
      </c>
      <c r="DM9" s="990"/>
      <c r="DN9" s="990"/>
      <c r="DO9" s="990"/>
      <c r="DP9" s="991"/>
      <c r="DQ9" s="989" t="s">
        <v>517</v>
      </c>
      <c r="DR9" s="990"/>
      <c r="DS9" s="990"/>
      <c r="DT9" s="990"/>
      <c r="DU9" s="991"/>
      <c r="DV9" s="992"/>
      <c r="DW9" s="993"/>
      <c r="DX9" s="993"/>
      <c r="DY9" s="993"/>
      <c r="DZ9" s="994"/>
      <c r="EA9" s="234"/>
    </row>
    <row r="10" spans="1:131" s="235" customFormat="1" ht="26.25" customHeight="1" x14ac:dyDescent="0.2">
      <c r="A10" s="238">
        <v>4</v>
      </c>
      <c r="B10" s="1030" t="s">
        <v>394</v>
      </c>
      <c r="C10" s="1031"/>
      <c r="D10" s="1031"/>
      <c r="E10" s="1031"/>
      <c r="F10" s="1031"/>
      <c r="G10" s="1031"/>
      <c r="H10" s="1031"/>
      <c r="I10" s="1031"/>
      <c r="J10" s="1031"/>
      <c r="K10" s="1031"/>
      <c r="L10" s="1031"/>
      <c r="M10" s="1031"/>
      <c r="N10" s="1031"/>
      <c r="O10" s="1031"/>
      <c r="P10" s="1032"/>
      <c r="Q10" s="1038">
        <v>261283</v>
      </c>
      <c r="R10" s="1039"/>
      <c r="S10" s="1039"/>
      <c r="T10" s="1039"/>
      <c r="U10" s="1039"/>
      <c r="V10" s="1039">
        <v>261283</v>
      </c>
      <c r="W10" s="1039"/>
      <c r="X10" s="1039"/>
      <c r="Y10" s="1039"/>
      <c r="Z10" s="1039"/>
      <c r="AA10" s="1039">
        <v>0</v>
      </c>
      <c r="AB10" s="1039"/>
      <c r="AC10" s="1039"/>
      <c r="AD10" s="1039"/>
      <c r="AE10" s="1040"/>
      <c r="AF10" s="1035" t="s">
        <v>249</v>
      </c>
      <c r="AG10" s="1036"/>
      <c r="AH10" s="1036"/>
      <c r="AI10" s="1036"/>
      <c r="AJ10" s="1037"/>
      <c r="AK10" s="1080">
        <v>98453</v>
      </c>
      <c r="AL10" s="1081"/>
      <c r="AM10" s="1081"/>
      <c r="AN10" s="1081"/>
      <c r="AO10" s="1081"/>
      <c r="AP10" s="1081">
        <v>28613</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594</v>
      </c>
      <c r="BT10" s="993"/>
      <c r="BU10" s="993"/>
      <c r="BV10" s="993"/>
      <c r="BW10" s="993"/>
      <c r="BX10" s="993"/>
      <c r="BY10" s="993"/>
      <c r="BZ10" s="993"/>
      <c r="CA10" s="993"/>
      <c r="CB10" s="993"/>
      <c r="CC10" s="993"/>
      <c r="CD10" s="993"/>
      <c r="CE10" s="993"/>
      <c r="CF10" s="993"/>
      <c r="CG10" s="1014"/>
      <c r="CH10" s="989">
        <v>221</v>
      </c>
      <c r="CI10" s="990"/>
      <c r="CJ10" s="990"/>
      <c r="CK10" s="990"/>
      <c r="CL10" s="991"/>
      <c r="CM10" s="989">
        <v>15258</v>
      </c>
      <c r="CN10" s="990"/>
      <c r="CO10" s="990"/>
      <c r="CP10" s="990"/>
      <c r="CQ10" s="991"/>
      <c r="CR10" s="989">
        <v>5400</v>
      </c>
      <c r="CS10" s="990"/>
      <c r="CT10" s="990"/>
      <c r="CU10" s="990"/>
      <c r="CV10" s="991"/>
      <c r="CW10" s="989" t="s">
        <v>517</v>
      </c>
      <c r="CX10" s="990"/>
      <c r="CY10" s="990"/>
      <c r="CZ10" s="990"/>
      <c r="DA10" s="991"/>
      <c r="DB10" s="989" t="s">
        <v>517</v>
      </c>
      <c r="DC10" s="990"/>
      <c r="DD10" s="990"/>
      <c r="DE10" s="990"/>
      <c r="DF10" s="991"/>
      <c r="DG10" s="989" t="s">
        <v>517</v>
      </c>
      <c r="DH10" s="990"/>
      <c r="DI10" s="990"/>
      <c r="DJ10" s="990"/>
      <c r="DK10" s="991"/>
      <c r="DL10" s="989" t="s">
        <v>517</v>
      </c>
      <c r="DM10" s="990"/>
      <c r="DN10" s="990"/>
      <c r="DO10" s="990"/>
      <c r="DP10" s="991"/>
      <c r="DQ10" s="989" t="s">
        <v>517</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t="s">
        <v>589</v>
      </c>
      <c r="BS11" s="992" t="s">
        <v>595</v>
      </c>
      <c r="BT11" s="993"/>
      <c r="BU11" s="993"/>
      <c r="BV11" s="993"/>
      <c r="BW11" s="993"/>
      <c r="BX11" s="993"/>
      <c r="BY11" s="993"/>
      <c r="BZ11" s="993"/>
      <c r="CA11" s="993"/>
      <c r="CB11" s="993"/>
      <c r="CC11" s="993"/>
      <c r="CD11" s="993"/>
      <c r="CE11" s="993"/>
      <c r="CF11" s="993"/>
      <c r="CG11" s="1014"/>
      <c r="CH11" s="989">
        <v>-116</v>
      </c>
      <c r="CI11" s="990"/>
      <c r="CJ11" s="990"/>
      <c r="CK11" s="990"/>
      <c r="CL11" s="991"/>
      <c r="CM11" s="989">
        <v>7903</v>
      </c>
      <c r="CN11" s="990"/>
      <c r="CO11" s="990"/>
      <c r="CP11" s="990"/>
      <c r="CQ11" s="991"/>
      <c r="CR11" s="989">
        <v>17340</v>
      </c>
      <c r="CS11" s="990"/>
      <c r="CT11" s="990"/>
      <c r="CU11" s="990"/>
      <c r="CV11" s="991"/>
      <c r="CW11" s="989">
        <v>1413</v>
      </c>
      <c r="CX11" s="990"/>
      <c r="CY11" s="990"/>
      <c r="CZ11" s="990"/>
      <c r="DA11" s="991"/>
      <c r="DB11" s="989" t="s">
        <v>517</v>
      </c>
      <c r="DC11" s="990"/>
      <c r="DD11" s="990"/>
      <c r="DE11" s="990"/>
      <c r="DF11" s="991"/>
      <c r="DG11" s="989" t="s">
        <v>517</v>
      </c>
      <c r="DH11" s="990"/>
      <c r="DI11" s="990"/>
      <c r="DJ11" s="990"/>
      <c r="DK11" s="991"/>
      <c r="DL11" s="989" t="s">
        <v>517</v>
      </c>
      <c r="DM11" s="990"/>
      <c r="DN11" s="990"/>
      <c r="DO11" s="990"/>
      <c r="DP11" s="991"/>
      <c r="DQ11" s="989" t="s">
        <v>517</v>
      </c>
      <c r="DR11" s="990"/>
      <c r="DS11" s="990"/>
      <c r="DT11" s="990"/>
      <c r="DU11" s="991"/>
      <c r="DV11" s="992" t="s">
        <v>626</v>
      </c>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596</v>
      </c>
      <c r="BT12" s="993"/>
      <c r="BU12" s="993"/>
      <c r="BV12" s="993"/>
      <c r="BW12" s="993"/>
      <c r="BX12" s="993"/>
      <c r="BY12" s="993"/>
      <c r="BZ12" s="993"/>
      <c r="CA12" s="993"/>
      <c r="CB12" s="993"/>
      <c r="CC12" s="993"/>
      <c r="CD12" s="993"/>
      <c r="CE12" s="993"/>
      <c r="CF12" s="993"/>
      <c r="CG12" s="1014"/>
      <c r="CH12" s="989">
        <v>-22</v>
      </c>
      <c r="CI12" s="990"/>
      <c r="CJ12" s="990"/>
      <c r="CK12" s="990"/>
      <c r="CL12" s="991"/>
      <c r="CM12" s="989">
        <v>1433</v>
      </c>
      <c r="CN12" s="990"/>
      <c r="CO12" s="990"/>
      <c r="CP12" s="990"/>
      <c r="CQ12" s="991"/>
      <c r="CR12" s="989">
        <v>30</v>
      </c>
      <c r="CS12" s="990"/>
      <c r="CT12" s="990"/>
      <c r="CU12" s="990"/>
      <c r="CV12" s="991"/>
      <c r="CW12" s="989">
        <v>65</v>
      </c>
      <c r="CX12" s="990"/>
      <c r="CY12" s="990"/>
      <c r="CZ12" s="990"/>
      <c r="DA12" s="991"/>
      <c r="DB12" s="989" t="s">
        <v>517</v>
      </c>
      <c r="DC12" s="990"/>
      <c r="DD12" s="990"/>
      <c r="DE12" s="990"/>
      <c r="DF12" s="991"/>
      <c r="DG12" s="989" t="s">
        <v>517</v>
      </c>
      <c r="DH12" s="990"/>
      <c r="DI12" s="990"/>
      <c r="DJ12" s="990"/>
      <c r="DK12" s="991"/>
      <c r="DL12" s="989" t="s">
        <v>517</v>
      </c>
      <c r="DM12" s="990"/>
      <c r="DN12" s="990"/>
      <c r="DO12" s="990"/>
      <c r="DP12" s="991"/>
      <c r="DQ12" s="989" t="s">
        <v>517</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597</v>
      </c>
      <c r="BT13" s="993"/>
      <c r="BU13" s="993"/>
      <c r="BV13" s="993"/>
      <c r="BW13" s="993"/>
      <c r="BX13" s="993"/>
      <c r="BY13" s="993"/>
      <c r="BZ13" s="993"/>
      <c r="CA13" s="993"/>
      <c r="CB13" s="993"/>
      <c r="CC13" s="993"/>
      <c r="CD13" s="993"/>
      <c r="CE13" s="993"/>
      <c r="CF13" s="993"/>
      <c r="CG13" s="1014"/>
      <c r="CH13" s="989">
        <v>31</v>
      </c>
      <c r="CI13" s="990"/>
      <c r="CJ13" s="990"/>
      <c r="CK13" s="990"/>
      <c r="CL13" s="991"/>
      <c r="CM13" s="989">
        <v>909</v>
      </c>
      <c r="CN13" s="990"/>
      <c r="CO13" s="990"/>
      <c r="CP13" s="990"/>
      <c r="CQ13" s="991"/>
      <c r="CR13" s="989">
        <v>175</v>
      </c>
      <c r="CS13" s="990"/>
      <c r="CT13" s="990"/>
      <c r="CU13" s="990"/>
      <c r="CV13" s="991"/>
      <c r="CW13" s="989">
        <v>65</v>
      </c>
      <c r="CX13" s="990"/>
      <c r="CY13" s="990"/>
      <c r="CZ13" s="990"/>
      <c r="DA13" s="991"/>
      <c r="DB13" s="989" t="s">
        <v>517</v>
      </c>
      <c r="DC13" s="990"/>
      <c r="DD13" s="990"/>
      <c r="DE13" s="990"/>
      <c r="DF13" s="991"/>
      <c r="DG13" s="989" t="s">
        <v>517</v>
      </c>
      <c r="DH13" s="990"/>
      <c r="DI13" s="990"/>
      <c r="DJ13" s="990"/>
      <c r="DK13" s="991"/>
      <c r="DL13" s="989" t="s">
        <v>517</v>
      </c>
      <c r="DM13" s="990"/>
      <c r="DN13" s="990"/>
      <c r="DO13" s="990"/>
      <c r="DP13" s="991"/>
      <c r="DQ13" s="989" t="s">
        <v>517</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598</v>
      </c>
      <c r="BT14" s="993"/>
      <c r="BU14" s="993"/>
      <c r="BV14" s="993"/>
      <c r="BW14" s="993"/>
      <c r="BX14" s="993"/>
      <c r="BY14" s="993"/>
      <c r="BZ14" s="993"/>
      <c r="CA14" s="993"/>
      <c r="CB14" s="993"/>
      <c r="CC14" s="993"/>
      <c r="CD14" s="993"/>
      <c r="CE14" s="993"/>
      <c r="CF14" s="993"/>
      <c r="CG14" s="1014"/>
      <c r="CH14" s="989">
        <v>-36</v>
      </c>
      <c r="CI14" s="990"/>
      <c r="CJ14" s="990"/>
      <c r="CK14" s="990"/>
      <c r="CL14" s="991"/>
      <c r="CM14" s="989">
        <v>276</v>
      </c>
      <c r="CN14" s="990"/>
      <c r="CO14" s="990"/>
      <c r="CP14" s="990"/>
      <c r="CQ14" s="991"/>
      <c r="CR14" s="989">
        <v>100</v>
      </c>
      <c r="CS14" s="990"/>
      <c r="CT14" s="990"/>
      <c r="CU14" s="990"/>
      <c r="CV14" s="991"/>
      <c r="CW14" s="989">
        <v>339</v>
      </c>
      <c r="CX14" s="990"/>
      <c r="CY14" s="990"/>
      <c r="CZ14" s="990"/>
      <c r="DA14" s="991"/>
      <c r="DB14" s="989" t="s">
        <v>517</v>
      </c>
      <c r="DC14" s="990"/>
      <c r="DD14" s="990"/>
      <c r="DE14" s="990"/>
      <c r="DF14" s="991"/>
      <c r="DG14" s="989" t="s">
        <v>517</v>
      </c>
      <c r="DH14" s="990"/>
      <c r="DI14" s="990"/>
      <c r="DJ14" s="990"/>
      <c r="DK14" s="991"/>
      <c r="DL14" s="989" t="s">
        <v>517</v>
      </c>
      <c r="DM14" s="990"/>
      <c r="DN14" s="990"/>
      <c r="DO14" s="990"/>
      <c r="DP14" s="991"/>
      <c r="DQ14" s="989" t="s">
        <v>517</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599</v>
      </c>
      <c r="BT15" s="993"/>
      <c r="BU15" s="993"/>
      <c r="BV15" s="993"/>
      <c r="BW15" s="993"/>
      <c r="BX15" s="993"/>
      <c r="BY15" s="993"/>
      <c r="BZ15" s="993"/>
      <c r="CA15" s="993"/>
      <c r="CB15" s="993"/>
      <c r="CC15" s="993"/>
      <c r="CD15" s="993"/>
      <c r="CE15" s="993"/>
      <c r="CF15" s="993"/>
      <c r="CG15" s="1014"/>
      <c r="CH15" s="989">
        <v>-56</v>
      </c>
      <c r="CI15" s="990"/>
      <c r="CJ15" s="990"/>
      <c r="CK15" s="990"/>
      <c r="CL15" s="991"/>
      <c r="CM15" s="989">
        <v>653</v>
      </c>
      <c r="CN15" s="990"/>
      <c r="CO15" s="990"/>
      <c r="CP15" s="990"/>
      <c r="CQ15" s="991"/>
      <c r="CR15" s="989">
        <v>410</v>
      </c>
      <c r="CS15" s="990"/>
      <c r="CT15" s="990"/>
      <c r="CU15" s="990"/>
      <c r="CV15" s="991"/>
      <c r="CW15" s="989">
        <v>123</v>
      </c>
      <c r="CX15" s="990"/>
      <c r="CY15" s="990"/>
      <c r="CZ15" s="990"/>
      <c r="DA15" s="991"/>
      <c r="DB15" s="989">
        <v>1100</v>
      </c>
      <c r="DC15" s="990"/>
      <c r="DD15" s="990"/>
      <c r="DE15" s="990"/>
      <c r="DF15" s="991"/>
      <c r="DG15" s="989" t="s">
        <v>517</v>
      </c>
      <c r="DH15" s="990"/>
      <c r="DI15" s="990"/>
      <c r="DJ15" s="990"/>
      <c r="DK15" s="991"/>
      <c r="DL15" s="989" t="s">
        <v>517</v>
      </c>
      <c r="DM15" s="990"/>
      <c r="DN15" s="990"/>
      <c r="DO15" s="990"/>
      <c r="DP15" s="991"/>
      <c r="DQ15" s="989" t="s">
        <v>517</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600</v>
      </c>
      <c r="BT16" s="993"/>
      <c r="BU16" s="993"/>
      <c r="BV16" s="993"/>
      <c r="BW16" s="993"/>
      <c r="BX16" s="993"/>
      <c r="BY16" s="993"/>
      <c r="BZ16" s="993"/>
      <c r="CA16" s="993"/>
      <c r="CB16" s="993"/>
      <c r="CC16" s="993"/>
      <c r="CD16" s="993"/>
      <c r="CE16" s="993"/>
      <c r="CF16" s="993"/>
      <c r="CG16" s="1014"/>
      <c r="CH16" s="989">
        <v>229</v>
      </c>
      <c r="CI16" s="990"/>
      <c r="CJ16" s="990"/>
      <c r="CK16" s="990"/>
      <c r="CL16" s="991"/>
      <c r="CM16" s="989">
        <v>2530</v>
      </c>
      <c r="CN16" s="990"/>
      <c r="CO16" s="990"/>
      <c r="CP16" s="990"/>
      <c r="CQ16" s="991"/>
      <c r="CR16" s="989" t="s">
        <v>517</v>
      </c>
      <c r="CS16" s="990"/>
      <c r="CT16" s="990"/>
      <c r="CU16" s="990"/>
      <c r="CV16" s="991"/>
      <c r="CW16" s="989">
        <v>1191</v>
      </c>
      <c r="CX16" s="990"/>
      <c r="CY16" s="990"/>
      <c r="CZ16" s="990"/>
      <c r="DA16" s="991"/>
      <c r="DB16" s="989" t="s">
        <v>517</v>
      </c>
      <c r="DC16" s="990"/>
      <c r="DD16" s="990"/>
      <c r="DE16" s="990"/>
      <c r="DF16" s="991"/>
      <c r="DG16" s="989" t="s">
        <v>517</v>
      </c>
      <c r="DH16" s="990"/>
      <c r="DI16" s="990"/>
      <c r="DJ16" s="990"/>
      <c r="DK16" s="991"/>
      <c r="DL16" s="989" t="s">
        <v>517</v>
      </c>
      <c r="DM16" s="990"/>
      <c r="DN16" s="990"/>
      <c r="DO16" s="990"/>
      <c r="DP16" s="991"/>
      <c r="DQ16" s="989" t="s">
        <v>517</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t="s">
        <v>589</v>
      </c>
      <c r="BS17" s="992" t="s">
        <v>601</v>
      </c>
      <c r="BT17" s="993"/>
      <c r="BU17" s="993"/>
      <c r="BV17" s="993"/>
      <c r="BW17" s="993"/>
      <c r="BX17" s="993"/>
      <c r="BY17" s="993"/>
      <c r="BZ17" s="993"/>
      <c r="CA17" s="993"/>
      <c r="CB17" s="993"/>
      <c r="CC17" s="993"/>
      <c r="CD17" s="993"/>
      <c r="CE17" s="993"/>
      <c r="CF17" s="993"/>
      <c r="CG17" s="1014"/>
      <c r="CH17" s="989">
        <v>4788</v>
      </c>
      <c r="CI17" s="990"/>
      <c r="CJ17" s="990"/>
      <c r="CK17" s="990"/>
      <c r="CL17" s="991"/>
      <c r="CM17" s="989">
        <v>34771</v>
      </c>
      <c r="CN17" s="990"/>
      <c r="CO17" s="990"/>
      <c r="CP17" s="990"/>
      <c r="CQ17" s="991"/>
      <c r="CR17" s="989">
        <v>14729</v>
      </c>
      <c r="CS17" s="990"/>
      <c r="CT17" s="990"/>
      <c r="CU17" s="990"/>
      <c r="CV17" s="991"/>
      <c r="CW17" s="989">
        <v>6532</v>
      </c>
      <c r="CX17" s="990"/>
      <c r="CY17" s="990"/>
      <c r="CZ17" s="990"/>
      <c r="DA17" s="991"/>
      <c r="DB17" s="989">
        <v>52797</v>
      </c>
      <c r="DC17" s="990"/>
      <c r="DD17" s="990"/>
      <c r="DE17" s="990"/>
      <c r="DF17" s="991"/>
      <c r="DG17" s="989" t="s">
        <v>517</v>
      </c>
      <c r="DH17" s="990"/>
      <c r="DI17" s="990"/>
      <c r="DJ17" s="990"/>
      <c r="DK17" s="991"/>
      <c r="DL17" s="989" t="s">
        <v>517</v>
      </c>
      <c r="DM17" s="990"/>
      <c r="DN17" s="990"/>
      <c r="DO17" s="990"/>
      <c r="DP17" s="991"/>
      <c r="DQ17" s="989" t="s">
        <v>517</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t="s">
        <v>590</v>
      </c>
      <c r="BS18" s="992" t="s">
        <v>602</v>
      </c>
      <c r="BT18" s="993"/>
      <c r="BU18" s="993"/>
      <c r="BV18" s="993"/>
      <c r="BW18" s="993"/>
      <c r="BX18" s="993"/>
      <c r="BY18" s="993"/>
      <c r="BZ18" s="993"/>
      <c r="CA18" s="993"/>
      <c r="CB18" s="993"/>
      <c r="CC18" s="993"/>
      <c r="CD18" s="993"/>
      <c r="CE18" s="993"/>
      <c r="CF18" s="993"/>
      <c r="CG18" s="1014"/>
      <c r="CH18" s="989">
        <v>11</v>
      </c>
      <c r="CI18" s="990"/>
      <c r="CJ18" s="990"/>
      <c r="CK18" s="990"/>
      <c r="CL18" s="991"/>
      <c r="CM18" s="989">
        <v>8125</v>
      </c>
      <c r="CN18" s="990"/>
      <c r="CO18" s="990"/>
      <c r="CP18" s="990"/>
      <c r="CQ18" s="991"/>
      <c r="CR18" s="989">
        <v>8340</v>
      </c>
      <c r="CS18" s="990"/>
      <c r="CT18" s="990"/>
      <c r="CU18" s="990"/>
      <c r="CV18" s="991"/>
      <c r="CW18" s="989">
        <v>996</v>
      </c>
      <c r="CX18" s="990"/>
      <c r="CY18" s="990"/>
      <c r="CZ18" s="990"/>
      <c r="DA18" s="991"/>
      <c r="DB18" s="989" t="s">
        <v>517</v>
      </c>
      <c r="DC18" s="990"/>
      <c r="DD18" s="990"/>
      <c r="DE18" s="990"/>
      <c r="DF18" s="991"/>
      <c r="DG18" s="989" t="s">
        <v>517</v>
      </c>
      <c r="DH18" s="990"/>
      <c r="DI18" s="990"/>
      <c r="DJ18" s="990"/>
      <c r="DK18" s="991"/>
      <c r="DL18" s="989" t="s">
        <v>517</v>
      </c>
      <c r="DM18" s="990"/>
      <c r="DN18" s="990"/>
      <c r="DO18" s="990"/>
      <c r="DP18" s="991"/>
      <c r="DQ18" s="989" t="s">
        <v>517</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t="s">
        <v>603</v>
      </c>
      <c r="BT19" s="993"/>
      <c r="BU19" s="993"/>
      <c r="BV19" s="993"/>
      <c r="BW19" s="993"/>
      <c r="BX19" s="993"/>
      <c r="BY19" s="993"/>
      <c r="BZ19" s="993"/>
      <c r="CA19" s="993"/>
      <c r="CB19" s="993"/>
      <c r="CC19" s="993"/>
      <c r="CD19" s="993"/>
      <c r="CE19" s="993"/>
      <c r="CF19" s="993"/>
      <c r="CG19" s="1014"/>
      <c r="CH19" s="989">
        <v>-50</v>
      </c>
      <c r="CI19" s="990"/>
      <c r="CJ19" s="990"/>
      <c r="CK19" s="990"/>
      <c r="CL19" s="991"/>
      <c r="CM19" s="989">
        <v>2427</v>
      </c>
      <c r="CN19" s="990"/>
      <c r="CO19" s="990"/>
      <c r="CP19" s="990"/>
      <c r="CQ19" s="991"/>
      <c r="CR19" s="989">
        <v>35</v>
      </c>
      <c r="CS19" s="990"/>
      <c r="CT19" s="990"/>
      <c r="CU19" s="990"/>
      <c r="CV19" s="991"/>
      <c r="CW19" s="989">
        <v>15763</v>
      </c>
      <c r="CX19" s="990"/>
      <c r="CY19" s="990"/>
      <c r="CZ19" s="990"/>
      <c r="DA19" s="991"/>
      <c r="DB19" s="989" t="s">
        <v>517</v>
      </c>
      <c r="DC19" s="990"/>
      <c r="DD19" s="990"/>
      <c r="DE19" s="990"/>
      <c r="DF19" s="991"/>
      <c r="DG19" s="989" t="s">
        <v>517</v>
      </c>
      <c r="DH19" s="990"/>
      <c r="DI19" s="990"/>
      <c r="DJ19" s="990"/>
      <c r="DK19" s="991"/>
      <c r="DL19" s="989" t="s">
        <v>517</v>
      </c>
      <c r="DM19" s="990"/>
      <c r="DN19" s="990"/>
      <c r="DO19" s="990"/>
      <c r="DP19" s="991"/>
      <c r="DQ19" s="989" t="s">
        <v>517</v>
      </c>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t="s">
        <v>604</v>
      </c>
      <c r="BT20" s="993"/>
      <c r="BU20" s="993"/>
      <c r="BV20" s="993"/>
      <c r="BW20" s="993"/>
      <c r="BX20" s="993"/>
      <c r="BY20" s="993"/>
      <c r="BZ20" s="993"/>
      <c r="CA20" s="993"/>
      <c r="CB20" s="993"/>
      <c r="CC20" s="993"/>
      <c r="CD20" s="993"/>
      <c r="CE20" s="993"/>
      <c r="CF20" s="993"/>
      <c r="CG20" s="1014"/>
      <c r="CH20" s="989">
        <v>-1</v>
      </c>
      <c r="CI20" s="990"/>
      <c r="CJ20" s="990"/>
      <c r="CK20" s="990"/>
      <c r="CL20" s="991"/>
      <c r="CM20" s="989">
        <v>764</v>
      </c>
      <c r="CN20" s="990"/>
      <c r="CO20" s="990"/>
      <c r="CP20" s="990"/>
      <c r="CQ20" s="991"/>
      <c r="CR20" s="989">
        <v>636</v>
      </c>
      <c r="CS20" s="990"/>
      <c r="CT20" s="990"/>
      <c r="CU20" s="990"/>
      <c r="CV20" s="991"/>
      <c r="CW20" s="989">
        <v>235</v>
      </c>
      <c r="CX20" s="990"/>
      <c r="CY20" s="990"/>
      <c r="CZ20" s="990"/>
      <c r="DA20" s="991"/>
      <c r="DB20" s="989" t="s">
        <v>517</v>
      </c>
      <c r="DC20" s="990"/>
      <c r="DD20" s="990"/>
      <c r="DE20" s="990"/>
      <c r="DF20" s="991"/>
      <c r="DG20" s="989" t="s">
        <v>517</v>
      </c>
      <c r="DH20" s="990"/>
      <c r="DI20" s="990"/>
      <c r="DJ20" s="990"/>
      <c r="DK20" s="991"/>
      <c r="DL20" s="989" t="s">
        <v>517</v>
      </c>
      <c r="DM20" s="990"/>
      <c r="DN20" s="990"/>
      <c r="DO20" s="990"/>
      <c r="DP20" s="991"/>
      <c r="DQ20" s="989" t="s">
        <v>517</v>
      </c>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t="s">
        <v>605</v>
      </c>
      <c r="BT21" s="993"/>
      <c r="BU21" s="993"/>
      <c r="BV21" s="993"/>
      <c r="BW21" s="993"/>
      <c r="BX21" s="993"/>
      <c r="BY21" s="993"/>
      <c r="BZ21" s="993"/>
      <c r="CA21" s="993"/>
      <c r="CB21" s="993"/>
      <c r="CC21" s="993"/>
      <c r="CD21" s="993"/>
      <c r="CE21" s="993"/>
      <c r="CF21" s="993"/>
      <c r="CG21" s="1014"/>
      <c r="CH21" s="989">
        <v>34</v>
      </c>
      <c r="CI21" s="990"/>
      <c r="CJ21" s="990"/>
      <c r="CK21" s="990"/>
      <c r="CL21" s="991"/>
      <c r="CM21" s="989">
        <v>3274</v>
      </c>
      <c r="CN21" s="990"/>
      <c r="CO21" s="990"/>
      <c r="CP21" s="990"/>
      <c r="CQ21" s="991"/>
      <c r="CR21" s="989">
        <v>130</v>
      </c>
      <c r="CS21" s="990"/>
      <c r="CT21" s="990"/>
      <c r="CU21" s="990"/>
      <c r="CV21" s="991"/>
      <c r="CW21" s="989" t="s">
        <v>517</v>
      </c>
      <c r="CX21" s="990"/>
      <c r="CY21" s="990"/>
      <c r="CZ21" s="990"/>
      <c r="DA21" s="991"/>
      <c r="DB21" s="989" t="s">
        <v>517</v>
      </c>
      <c r="DC21" s="990"/>
      <c r="DD21" s="990"/>
      <c r="DE21" s="990"/>
      <c r="DF21" s="991"/>
      <c r="DG21" s="989" t="s">
        <v>517</v>
      </c>
      <c r="DH21" s="990"/>
      <c r="DI21" s="990"/>
      <c r="DJ21" s="990"/>
      <c r="DK21" s="991"/>
      <c r="DL21" s="989" t="s">
        <v>517</v>
      </c>
      <c r="DM21" s="990"/>
      <c r="DN21" s="990"/>
      <c r="DO21" s="990"/>
      <c r="DP21" s="991"/>
      <c r="DQ21" s="989" t="s">
        <v>517</v>
      </c>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t="s">
        <v>606</v>
      </c>
      <c r="BT22" s="993"/>
      <c r="BU22" s="993"/>
      <c r="BV22" s="993"/>
      <c r="BW22" s="993"/>
      <c r="BX22" s="993"/>
      <c r="BY22" s="993"/>
      <c r="BZ22" s="993"/>
      <c r="CA22" s="993"/>
      <c r="CB22" s="993"/>
      <c r="CC22" s="993"/>
      <c r="CD22" s="993"/>
      <c r="CE22" s="993"/>
      <c r="CF22" s="993"/>
      <c r="CG22" s="1014"/>
      <c r="CH22" s="989">
        <v>10</v>
      </c>
      <c r="CI22" s="990"/>
      <c r="CJ22" s="990"/>
      <c r="CK22" s="990"/>
      <c r="CL22" s="991"/>
      <c r="CM22" s="989">
        <v>25</v>
      </c>
      <c r="CN22" s="990"/>
      <c r="CO22" s="990"/>
      <c r="CP22" s="990"/>
      <c r="CQ22" s="991"/>
      <c r="CR22" s="989">
        <v>72</v>
      </c>
      <c r="CS22" s="990"/>
      <c r="CT22" s="990"/>
      <c r="CU22" s="990"/>
      <c r="CV22" s="991"/>
      <c r="CW22" s="989">
        <v>7</v>
      </c>
      <c r="CX22" s="990"/>
      <c r="CY22" s="990"/>
      <c r="CZ22" s="990"/>
      <c r="DA22" s="991"/>
      <c r="DB22" s="989" t="s">
        <v>517</v>
      </c>
      <c r="DC22" s="990"/>
      <c r="DD22" s="990"/>
      <c r="DE22" s="990"/>
      <c r="DF22" s="991"/>
      <c r="DG22" s="989" t="s">
        <v>517</v>
      </c>
      <c r="DH22" s="990"/>
      <c r="DI22" s="990"/>
      <c r="DJ22" s="990"/>
      <c r="DK22" s="991"/>
      <c r="DL22" s="989" t="s">
        <v>517</v>
      </c>
      <c r="DM22" s="990"/>
      <c r="DN22" s="990"/>
      <c r="DO22" s="990"/>
      <c r="DP22" s="991"/>
      <c r="DQ22" s="989" t="s">
        <v>517</v>
      </c>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1127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249</v>
      </c>
      <c r="BA23" s="1065"/>
      <c r="BB23" s="1065"/>
      <c r="BC23" s="1065"/>
      <c r="BD23" s="1066"/>
      <c r="BE23" s="233"/>
      <c r="BF23" s="233"/>
      <c r="BG23" s="233"/>
      <c r="BH23" s="233"/>
      <c r="BI23" s="233"/>
      <c r="BJ23" s="233"/>
      <c r="BK23" s="233"/>
      <c r="BL23" s="233"/>
      <c r="BM23" s="233"/>
      <c r="BN23" s="233"/>
      <c r="BO23" s="233"/>
      <c r="BP23" s="233"/>
      <c r="BQ23" s="238">
        <v>17</v>
      </c>
      <c r="BR23" s="239"/>
      <c r="BS23" s="992" t="s">
        <v>607</v>
      </c>
      <c r="BT23" s="993"/>
      <c r="BU23" s="993"/>
      <c r="BV23" s="993"/>
      <c r="BW23" s="993"/>
      <c r="BX23" s="993"/>
      <c r="BY23" s="993"/>
      <c r="BZ23" s="993"/>
      <c r="CA23" s="993"/>
      <c r="CB23" s="993"/>
      <c r="CC23" s="993"/>
      <c r="CD23" s="993"/>
      <c r="CE23" s="993"/>
      <c r="CF23" s="993"/>
      <c r="CG23" s="1014"/>
      <c r="CH23" s="989">
        <v>521</v>
      </c>
      <c r="CI23" s="990"/>
      <c r="CJ23" s="990"/>
      <c r="CK23" s="990"/>
      <c r="CL23" s="991"/>
      <c r="CM23" s="989">
        <v>7734</v>
      </c>
      <c r="CN23" s="990"/>
      <c r="CO23" s="990"/>
      <c r="CP23" s="990"/>
      <c r="CQ23" s="991"/>
      <c r="CR23" s="989">
        <v>750</v>
      </c>
      <c r="CS23" s="990"/>
      <c r="CT23" s="990"/>
      <c r="CU23" s="990"/>
      <c r="CV23" s="991"/>
      <c r="CW23" s="989">
        <v>0.2</v>
      </c>
      <c r="CX23" s="990"/>
      <c r="CY23" s="990"/>
      <c r="CZ23" s="990"/>
      <c r="DA23" s="991"/>
      <c r="DB23" s="989" t="s">
        <v>517</v>
      </c>
      <c r="DC23" s="990"/>
      <c r="DD23" s="990"/>
      <c r="DE23" s="990"/>
      <c r="DF23" s="991"/>
      <c r="DG23" s="989" t="s">
        <v>517</v>
      </c>
      <c r="DH23" s="990"/>
      <c r="DI23" s="990"/>
      <c r="DJ23" s="990"/>
      <c r="DK23" s="991"/>
      <c r="DL23" s="989" t="s">
        <v>517</v>
      </c>
      <c r="DM23" s="990"/>
      <c r="DN23" s="990"/>
      <c r="DO23" s="990"/>
      <c r="DP23" s="991"/>
      <c r="DQ23" s="989" t="s">
        <v>517</v>
      </c>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t="s">
        <v>608</v>
      </c>
      <c r="BT24" s="993"/>
      <c r="BU24" s="993"/>
      <c r="BV24" s="993"/>
      <c r="BW24" s="993"/>
      <c r="BX24" s="993"/>
      <c r="BY24" s="993"/>
      <c r="BZ24" s="993"/>
      <c r="CA24" s="993"/>
      <c r="CB24" s="993"/>
      <c r="CC24" s="993"/>
      <c r="CD24" s="993"/>
      <c r="CE24" s="993"/>
      <c r="CF24" s="993"/>
      <c r="CG24" s="1014"/>
      <c r="CH24" s="989">
        <v>-11</v>
      </c>
      <c r="CI24" s="990"/>
      <c r="CJ24" s="990"/>
      <c r="CK24" s="990"/>
      <c r="CL24" s="991"/>
      <c r="CM24" s="989">
        <v>46</v>
      </c>
      <c r="CN24" s="990"/>
      <c r="CO24" s="990"/>
      <c r="CP24" s="990"/>
      <c r="CQ24" s="991"/>
      <c r="CR24" s="989">
        <v>5</v>
      </c>
      <c r="CS24" s="990"/>
      <c r="CT24" s="990"/>
      <c r="CU24" s="990"/>
      <c r="CV24" s="991"/>
      <c r="CW24" s="989" t="s">
        <v>517</v>
      </c>
      <c r="CX24" s="990"/>
      <c r="CY24" s="990"/>
      <c r="CZ24" s="990"/>
      <c r="DA24" s="991"/>
      <c r="DB24" s="989" t="s">
        <v>517</v>
      </c>
      <c r="DC24" s="990"/>
      <c r="DD24" s="990"/>
      <c r="DE24" s="990"/>
      <c r="DF24" s="991"/>
      <c r="DG24" s="989" t="s">
        <v>517</v>
      </c>
      <c r="DH24" s="990"/>
      <c r="DI24" s="990"/>
      <c r="DJ24" s="990"/>
      <c r="DK24" s="991"/>
      <c r="DL24" s="989" t="s">
        <v>517</v>
      </c>
      <c r="DM24" s="990"/>
      <c r="DN24" s="990"/>
      <c r="DO24" s="990"/>
      <c r="DP24" s="991"/>
      <c r="DQ24" s="989" t="s">
        <v>517</v>
      </c>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t="s">
        <v>589</v>
      </c>
      <c r="BS25" s="992" t="s">
        <v>609</v>
      </c>
      <c r="BT25" s="993"/>
      <c r="BU25" s="993"/>
      <c r="BV25" s="993"/>
      <c r="BW25" s="993"/>
      <c r="BX25" s="993"/>
      <c r="BY25" s="993"/>
      <c r="BZ25" s="993"/>
      <c r="CA25" s="993"/>
      <c r="CB25" s="993"/>
      <c r="CC25" s="993"/>
      <c r="CD25" s="993"/>
      <c r="CE25" s="993"/>
      <c r="CF25" s="993"/>
      <c r="CG25" s="1014"/>
      <c r="CH25" s="989">
        <v>24</v>
      </c>
      <c r="CI25" s="990"/>
      <c r="CJ25" s="990"/>
      <c r="CK25" s="990"/>
      <c r="CL25" s="991"/>
      <c r="CM25" s="989">
        <v>25598</v>
      </c>
      <c r="CN25" s="990"/>
      <c r="CO25" s="990"/>
      <c r="CP25" s="990"/>
      <c r="CQ25" s="991"/>
      <c r="CR25" s="989">
        <v>24933</v>
      </c>
      <c r="CS25" s="990"/>
      <c r="CT25" s="990"/>
      <c r="CU25" s="990"/>
      <c r="CV25" s="991"/>
      <c r="CW25" s="989" t="s">
        <v>517</v>
      </c>
      <c r="CX25" s="990"/>
      <c r="CY25" s="990"/>
      <c r="CZ25" s="990"/>
      <c r="DA25" s="991"/>
      <c r="DB25" s="989">
        <v>1820</v>
      </c>
      <c r="DC25" s="990"/>
      <c r="DD25" s="990"/>
      <c r="DE25" s="990"/>
      <c r="DF25" s="991"/>
      <c r="DG25" s="989">
        <v>15930</v>
      </c>
      <c r="DH25" s="990"/>
      <c r="DI25" s="990"/>
      <c r="DJ25" s="990"/>
      <c r="DK25" s="991"/>
      <c r="DL25" s="989" t="s">
        <v>517</v>
      </c>
      <c r="DM25" s="990"/>
      <c r="DN25" s="990"/>
      <c r="DO25" s="990"/>
      <c r="DP25" s="991"/>
      <c r="DQ25" s="989" t="s">
        <v>517</v>
      </c>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381</v>
      </c>
      <c r="BF26" s="1002"/>
      <c r="BG26" s="1002"/>
      <c r="BH26" s="1002"/>
      <c r="BI26" s="1015"/>
      <c r="BJ26" s="232"/>
      <c r="BK26" s="232"/>
      <c r="BL26" s="232"/>
      <c r="BM26" s="232"/>
      <c r="BN26" s="232"/>
      <c r="BO26" s="241"/>
      <c r="BP26" s="241"/>
      <c r="BQ26" s="238">
        <v>20</v>
      </c>
      <c r="BR26" s="239"/>
      <c r="BS26" s="992" t="s">
        <v>610</v>
      </c>
      <c r="BT26" s="993"/>
      <c r="BU26" s="993"/>
      <c r="BV26" s="993"/>
      <c r="BW26" s="993"/>
      <c r="BX26" s="993"/>
      <c r="BY26" s="993"/>
      <c r="BZ26" s="993"/>
      <c r="CA26" s="993"/>
      <c r="CB26" s="993"/>
      <c r="CC26" s="993"/>
      <c r="CD26" s="993"/>
      <c r="CE26" s="993"/>
      <c r="CF26" s="993"/>
      <c r="CG26" s="1014"/>
      <c r="CH26" s="989">
        <v>-4</v>
      </c>
      <c r="CI26" s="990"/>
      <c r="CJ26" s="990"/>
      <c r="CK26" s="990"/>
      <c r="CL26" s="991"/>
      <c r="CM26" s="989">
        <v>671</v>
      </c>
      <c r="CN26" s="990"/>
      <c r="CO26" s="990"/>
      <c r="CP26" s="990"/>
      <c r="CQ26" s="991"/>
      <c r="CR26" s="989">
        <v>12</v>
      </c>
      <c r="CS26" s="990"/>
      <c r="CT26" s="990"/>
      <c r="CU26" s="990"/>
      <c r="CV26" s="991"/>
      <c r="CW26" s="989" t="s">
        <v>517</v>
      </c>
      <c r="CX26" s="990"/>
      <c r="CY26" s="990"/>
      <c r="CZ26" s="990"/>
      <c r="DA26" s="991"/>
      <c r="DB26" s="989" t="s">
        <v>517</v>
      </c>
      <c r="DC26" s="990"/>
      <c r="DD26" s="990"/>
      <c r="DE26" s="990"/>
      <c r="DF26" s="991"/>
      <c r="DG26" s="989" t="s">
        <v>517</v>
      </c>
      <c r="DH26" s="990"/>
      <c r="DI26" s="990"/>
      <c r="DJ26" s="990"/>
      <c r="DK26" s="991"/>
      <c r="DL26" s="989" t="s">
        <v>517</v>
      </c>
      <c r="DM26" s="990"/>
      <c r="DN26" s="990"/>
      <c r="DO26" s="990"/>
      <c r="DP26" s="991"/>
      <c r="DQ26" s="989" t="s">
        <v>517</v>
      </c>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t="s">
        <v>611</v>
      </c>
      <c r="BT27" s="993"/>
      <c r="BU27" s="993"/>
      <c r="BV27" s="993"/>
      <c r="BW27" s="993"/>
      <c r="BX27" s="993"/>
      <c r="BY27" s="993"/>
      <c r="BZ27" s="993"/>
      <c r="CA27" s="993"/>
      <c r="CB27" s="993"/>
      <c r="CC27" s="993"/>
      <c r="CD27" s="993"/>
      <c r="CE27" s="993"/>
      <c r="CF27" s="993"/>
      <c r="CG27" s="1014"/>
      <c r="CH27" s="989">
        <v>4238</v>
      </c>
      <c r="CI27" s="990"/>
      <c r="CJ27" s="990"/>
      <c r="CK27" s="990"/>
      <c r="CL27" s="991"/>
      <c r="CM27" s="989">
        <v>31945</v>
      </c>
      <c r="CN27" s="990"/>
      <c r="CO27" s="990"/>
      <c r="CP27" s="990"/>
      <c r="CQ27" s="991"/>
      <c r="CR27" s="989">
        <v>14084</v>
      </c>
      <c r="CS27" s="990"/>
      <c r="CT27" s="990"/>
      <c r="CU27" s="990"/>
      <c r="CV27" s="991"/>
      <c r="CW27" s="989">
        <v>5</v>
      </c>
      <c r="CX27" s="990"/>
      <c r="CY27" s="990"/>
      <c r="CZ27" s="990"/>
      <c r="DA27" s="991"/>
      <c r="DB27" s="989">
        <v>10090</v>
      </c>
      <c r="DC27" s="990"/>
      <c r="DD27" s="990"/>
      <c r="DE27" s="990"/>
      <c r="DF27" s="991"/>
      <c r="DG27" s="989" t="s">
        <v>517</v>
      </c>
      <c r="DH27" s="990"/>
      <c r="DI27" s="990"/>
      <c r="DJ27" s="990"/>
      <c r="DK27" s="991"/>
      <c r="DL27" s="989" t="s">
        <v>517</v>
      </c>
      <c r="DM27" s="990"/>
      <c r="DN27" s="990"/>
      <c r="DO27" s="990"/>
      <c r="DP27" s="991"/>
      <c r="DQ27" s="989" t="s">
        <v>517</v>
      </c>
      <c r="DR27" s="990"/>
      <c r="DS27" s="990"/>
      <c r="DT27" s="990"/>
      <c r="DU27" s="991"/>
      <c r="DV27" s="992" t="s">
        <v>627</v>
      </c>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158138</v>
      </c>
      <c r="R28" s="1051"/>
      <c r="S28" s="1051"/>
      <c r="T28" s="1051"/>
      <c r="U28" s="1051"/>
      <c r="V28" s="1051">
        <v>156413</v>
      </c>
      <c r="W28" s="1051"/>
      <c r="X28" s="1051"/>
      <c r="Y28" s="1051"/>
      <c r="Z28" s="1051"/>
      <c r="AA28" s="1051">
        <v>1725</v>
      </c>
      <c r="AB28" s="1051"/>
      <c r="AC28" s="1051"/>
      <c r="AD28" s="1051"/>
      <c r="AE28" s="1052"/>
      <c r="AF28" s="1053">
        <v>1725</v>
      </c>
      <c r="AG28" s="1051"/>
      <c r="AH28" s="1051"/>
      <c r="AI28" s="1051"/>
      <c r="AJ28" s="1054"/>
      <c r="AK28" s="1042">
        <v>16246</v>
      </c>
      <c r="AL28" s="1043"/>
      <c r="AM28" s="1043"/>
      <c r="AN28" s="1043"/>
      <c r="AO28" s="1043"/>
      <c r="AP28" s="1043">
        <v>0</v>
      </c>
      <c r="AQ28" s="1043"/>
      <c r="AR28" s="1043"/>
      <c r="AS28" s="1043"/>
      <c r="AT28" s="1043"/>
      <c r="AU28" s="1043">
        <v>0</v>
      </c>
      <c r="AV28" s="1043"/>
      <c r="AW28" s="1043"/>
      <c r="AX28" s="1043"/>
      <c r="AY28" s="1043"/>
      <c r="AZ28" s="1044">
        <v>0</v>
      </c>
      <c r="BA28" s="1044"/>
      <c r="BB28" s="1044"/>
      <c r="BC28" s="1044"/>
      <c r="BD28" s="1044"/>
      <c r="BE28" s="1045"/>
      <c r="BF28" s="1045"/>
      <c r="BG28" s="1045"/>
      <c r="BH28" s="1045"/>
      <c r="BI28" s="1046"/>
      <c r="BJ28" s="232"/>
      <c r="BK28" s="232"/>
      <c r="BL28" s="232"/>
      <c r="BM28" s="232"/>
      <c r="BN28" s="232"/>
      <c r="BO28" s="241"/>
      <c r="BP28" s="241"/>
      <c r="BQ28" s="238">
        <v>22</v>
      </c>
      <c r="BR28" s="239"/>
      <c r="BS28" s="992" t="s">
        <v>612</v>
      </c>
      <c r="BT28" s="993"/>
      <c r="BU28" s="993"/>
      <c r="BV28" s="993"/>
      <c r="BW28" s="993"/>
      <c r="BX28" s="993"/>
      <c r="BY28" s="993"/>
      <c r="BZ28" s="993"/>
      <c r="CA28" s="993"/>
      <c r="CB28" s="993"/>
      <c r="CC28" s="993"/>
      <c r="CD28" s="993"/>
      <c r="CE28" s="993"/>
      <c r="CF28" s="993"/>
      <c r="CG28" s="1014"/>
      <c r="CH28" s="989">
        <v>705</v>
      </c>
      <c r="CI28" s="990"/>
      <c r="CJ28" s="990"/>
      <c r="CK28" s="990"/>
      <c r="CL28" s="991"/>
      <c r="CM28" s="989">
        <v>6873</v>
      </c>
      <c r="CN28" s="990"/>
      <c r="CO28" s="990"/>
      <c r="CP28" s="990"/>
      <c r="CQ28" s="991"/>
      <c r="CR28" s="989">
        <v>18774</v>
      </c>
      <c r="CS28" s="990"/>
      <c r="CT28" s="990"/>
      <c r="CU28" s="990"/>
      <c r="CV28" s="991"/>
      <c r="CW28" s="989" t="s">
        <v>517</v>
      </c>
      <c r="CX28" s="990"/>
      <c r="CY28" s="990"/>
      <c r="CZ28" s="990"/>
      <c r="DA28" s="991"/>
      <c r="DB28" s="989">
        <v>23965</v>
      </c>
      <c r="DC28" s="990"/>
      <c r="DD28" s="990"/>
      <c r="DE28" s="990"/>
      <c r="DF28" s="991"/>
      <c r="DG28" s="989" t="s">
        <v>517</v>
      </c>
      <c r="DH28" s="990"/>
      <c r="DI28" s="990"/>
      <c r="DJ28" s="990"/>
      <c r="DK28" s="991"/>
      <c r="DL28" s="989" t="s">
        <v>517</v>
      </c>
      <c r="DM28" s="990"/>
      <c r="DN28" s="990"/>
      <c r="DO28" s="990"/>
      <c r="DP28" s="991"/>
      <c r="DQ28" s="989" t="s">
        <v>517</v>
      </c>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153516</v>
      </c>
      <c r="R29" s="1039"/>
      <c r="S29" s="1039"/>
      <c r="T29" s="1039"/>
      <c r="U29" s="1039"/>
      <c r="V29" s="1039">
        <v>149188</v>
      </c>
      <c r="W29" s="1039"/>
      <c r="X29" s="1039"/>
      <c r="Y29" s="1039"/>
      <c r="Z29" s="1039"/>
      <c r="AA29" s="1039">
        <v>4328</v>
      </c>
      <c r="AB29" s="1039"/>
      <c r="AC29" s="1039"/>
      <c r="AD29" s="1039"/>
      <c r="AE29" s="1040"/>
      <c r="AF29" s="1035">
        <v>4328</v>
      </c>
      <c r="AG29" s="1036"/>
      <c r="AH29" s="1036"/>
      <c r="AI29" s="1036"/>
      <c r="AJ29" s="1037"/>
      <c r="AK29" s="980">
        <v>23386</v>
      </c>
      <c r="AL29" s="971"/>
      <c r="AM29" s="971"/>
      <c r="AN29" s="971"/>
      <c r="AO29" s="971"/>
      <c r="AP29" s="971">
        <v>0</v>
      </c>
      <c r="AQ29" s="971"/>
      <c r="AR29" s="971"/>
      <c r="AS29" s="971"/>
      <c r="AT29" s="971"/>
      <c r="AU29" s="971">
        <v>0</v>
      </c>
      <c r="AV29" s="971"/>
      <c r="AW29" s="971"/>
      <c r="AX29" s="971"/>
      <c r="AY29" s="971"/>
      <c r="AZ29" s="1041">
        <v>0</v>
      </c>
      <c r="BA29" s="1041"/>
      <c r="BB29" s="1041"/>
      <c r="BC29" s="1041"/>
      <c r="BD29" s="1041"/>
      <c r="BE29" s="972"/>
      <c r="BF29" s="972"/>
      <c r="BG29" s="972"/>
      <c r="BH29" s="972"/>
      <c r="BI29" s="973"/>
      <c r="BJ29" s="232"/>
      <c r="BK29" s="232"/>
      <c r="BL29" s="232"/>
      <c r="BM29" s="232"/>
      <c r="BN29" s="232"/>
      <c r="BO29" s="241"/>
      <c r="BP29" s="241"/>
      <c r="BQ29" s="238">
        <v>23</v>
      </c>
      <c r="BR29" s="239"/>
      <c r="BS29" s="992" t="s">
        <v>613</v>
      </c>
      <c r="BT29" s="993"/>
      <c r="BU29" s="993"/>
      <c r="BV29" s="993"/>
      <c r="BW29" s="993"/>
      <c r="BX29" s="993"/>
      <c r="BY29" s="993"/>
      <c r="BZ29" s="993"/>
      <c r="CA29" s="993"/>
      <c r="CB29" s="993"/>
      <c r="CC29" s="993"/>
      <c r="CD29" s="993"/>
      <c r="CE29" s="993"/>
      <c r="CF29" s="993"/>
      <c r="CG29" s="1014"/>
      <c r="CH29" s="989" t="s">
        <v>517</v>
      </c>
      <c r="CI29" s="990"/>
      <c r="CJ29" s="990"/>
      <c r="CK29" s="990"/>
      <c r="CL29" s="991"/>
      <c r="CM29" s="989">
        <v>5</v>
      </c>
      <c r="CN29" s="990"/>
      <c r="CO29" s="990"/>
      <c r="CP29" s="990"/>
      <c r="CQ29" s="991"/>
      <c r="CR29" s="989">
        <v>3</v>
      </c>
      <c r="CS29" s="990"/>
      <c r="CT29" s="990"/>
      <c r="CU29" s="990"/>
      <c r="CV29" s="991"/>
      <c r="CW29" s="989" t="s">
        <v>517</v>
      </c>
      <c r="CX29" s="990"/>
      <c r="CY29" s="990"/>
      <c r="CZ29" s="990"/>
      <c r="DA29" s="991"/>
      <c r="DB29" s="989" t="s">
        <v>517</v>
      </c>
      <c r="DC29" s="990"/>
      <c r="DD29" s="990"/>
      <c r="DE29" s="990"/>
      <c r="DF29" s="991"/>
      <c r="DG29" s="989" t="s">
        <v>517</v>
      </c>
      <c r="DH29" s="990"/>
      <c r="DI29" s="990"/>
      <c r="DJ29" s="990"/>
      <c r="DK29" s="991"/>
      <c r="DL29" s="989" t="s">
        <v>517</v>
      </c>
      <c r="DM29" s="990"/>
      <c r="DN29" s="990"/>
      <c r="DO29" s="990"/>
      <c r="DP29" s="991"/>
      <c r="DQ29" s="989" t="s">
        <v>517</v>
      </c>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1138</v>
      </c>
      <c r="R30" s="1039"/>
      <c r="S30" s="1039"/>
      <c r="T30" s="1039"/>
      <c r="U30" s="1039"/>
      <c r="V30" s="1039">
        <v>1078</v>
      </c>
      <c r="W30" s="1039"/>
      <c r="X30" s="1039"/>
      <c r="Y30" s="1039"/>
      <c r="Z30" s="1039"/>
      <c r="AA30" s="1039">
        <v>60</v>
      </c>
      <c r="AB30" s="1039"/>
      <c r="AC30" s="1039"/>
      <c r="AD30" s="1039"/>
      <c r="AE30" s="1040"/>
      <c r="AF30" s="1035" t="s">
        <v>249</v>
      </c>
      <c r="AG30" s="1036"/>
      <c r="AH30" s="1036"/>
      <c r="AI30" s="1036"/>
      <c r="AJ30" s="1037"/>
      <c r="AK30" s="980">
        <v>0</v>
      </c>
      <c r="AL30" s="971"/>
      <c r="AM30" s="971"/>
      <c r="AN30" s="971"/>
      <c r="AO30" s="971"/>
      <c r="AP30" s="971">
        <v>0</v>
      </c>
      <c r="AQ30" s="971"/>
      <c r="AR30" s="971"/>
      <c r="AS30" s="971"/>
      <c r="AT30" s="971"/>
      <c r="AU30" s="971">
        <v>0</v>
      </c>
      <c r="AV30" s="971"/>
      <c r="AW30" s="971"/>
      <c r="AX30" s="971"/>
      <c r="AY30" s="971"/>
      <c r="AZ30" s="1041">
        <v>0</v>
      </c>
      <c r="BA30" s="1041"/>
      <c r="BB30" s="1041"/>
      <c r="BC30" s="1041"/>
      <c r="BD30" s="1041"/>
      <c r="BE30" s="972" t="s">
        <v>587</v>
      </c>
      <c r="BF30" s="972"/>
      <c r="BG30" s="972"/>
      <c r="BH30" s="972"/>
      <c r="BI30" s="973"/>
      <c r="BJ30" s="232"/>
      <c r="BK30" s="232"/>
      <c r="BL30" s="232"/>
      <c r="BM30" s="232"/>
      <c r="BN30" s="232"/>
      <c r="BO30" s="241"/>
      <c r="BP30" s="241"/>
      <c r="BQ30" s="238">
        <v>24</v>
      </c>
      <c r="BR30" s="239"/>
      <c r="BS30" s="992" t="s">
        <v>614</v>
      </c>
      <c r="BT30" s="993"/>
      <c r="BU30" s="993"/>
      <c r="BV30" s="993"/>
      <c r="BW30" s="993"/>
      <c r="BX30" s="993"/>
      <c r="BY30" s="993"/>
      <c r="BZ30" s="993"/>
      <c r="CA30" s="993"/>
      <c r="CB30" s="993"/>
      <c r="CC30" s="993"/>
      <c r="CD30" s="993"/>
      <c r="CE30" s="993"/>
      <c r="CF30" s="993"/>
      <c r="CG30" s="1014"/>
      <c r="CH30" s="989">
        <v>17</v>
      </c>
      <c r="CI30" s="990"/>
      <c r="CJ30" s="990"/>
      <c r="CK30" s="990"/>
      <c r="CL30" s="991"/>
      <c r="CM30" s="989">
        <v>1869</v>
      </c>
      <c r="CN30" s="990"/>
      <c r="CO30" s="990"/>
      <c r="CP30" s="990"/>
      <c r="CQ30" s="991"/>
      <c r="CR30" s="989">
        <v>480</v>
      </c>
      <c r="CS30" s="990"/>
      <c r="CT30" s="990"/>
      <c r="CU30" s="990"/>
      <c r="CV30" s="991"/>
      <c r="CW30" s="989">
        <v>65</v>
      </c>
      <c r="CX30" s="990"/>
      <c r="CY30" s="990"/>
      <c r="CZ30" s="990"/>
      <c r="DA30" s="991"/>
      <c r="DB30" s="989" t="s">
        <v>517</v>
      </c>
      <c r="DC30" s="990"/>
      <c r="DD30" s="990"/>
      <c r="DE30" s="990"/>
      <c r="DF30" s="991"/>
      <c r="DG30" s="989" t="s">
        <v>517</v>
      </c>
      <c r="DH30" s="990"/>
      <c r="DI30" s="990"/>
      <c r="DJ30" s="990"/>
      <c r="DK30" s="991"/>
      <c r="DL30" s="989" t="s">
        <v>517</v>
      </c>
      <c r="DM30" s="990"/>
      <c r="DN30" s="990"/>
      <c r="DO30" s="990"/>
      <c r="DP30" s="991"/>
      <c r="DQ30" s="989" t="s">
        <v>517</v>
      </c>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42411</v>
      </c>
      <c r="R31" s="1039"/>
      <c r="S31" s="1039"/>
      <c r="T31" s="1039"/>
      <c r="U31" s="1039"/>
      <c r="V31" s="1039">
        <v>42250</v>
      </c>
      <c r="W31" s="1039"/>
      <c r="X31" s="1039"/>
      <c r="Y31" s="1039"/>
      <c r="Z31" s="1039"/>
      <c r="AA31" s="1039">
        <v>160</v>
      </c>
      <c r="AB31" s="1039"/>
      <c r="AC31" s="1039"/>
      <c r="AD31" s="1039"/>
      <c r="AE31" s="1040"/>
      <c r="AF31" s="1035" t="s">
        <v>249</v>
      </c>
      <c r="AG31" s="1036"/>
      <c r="AH31" s="1036"/>
      <c r="AI31" s="1036"/>
      <c r="AJ31" s="1037"/>
      <c r="AK31" s="980">
        <v>21216</v>
      </c>
      <c r="AL31" s="971"/>
      <c r="AM31" s="971"/>
      <c r="AN31" s="971"/>
      <c r="AO31" s="971"/>
      <c r="AP31" s="971">
        <v>0</v>
      </c>
      <c r="AQ31" s="971"/>
      <c r="AR31" s="971"/>
      <c r="AS31" s="971"/>
      <c r="AT31" s="971"/>
      <c r="AU31" s="971">
        <v>0</v>
      </c>
      <c r="AV31" s="971"/>
      <c r="AW31" s="971"/>
      <c r="AX31" s="971"/>
      <c r="AY31" s="971"/>
      <c r="AZ31" s="1041">
        <v>0</v>
      </c>
      <c r="BA31" s="1041"/>
      <c r="BB31" s="1041"/>
      <c r="BC31" s="1041"/>
      <c r="BD31" s="1041"/>
      <c r="BE31" s="972"/>
      <c r="BF31" s="972"/>
      <c r="BG31" s="972"/>
      <c r="BH31" s="972"/>
      <c r="BI31" s="973"/>
      <c r="BJ31" s="232"/>
      <c r="BK31" s="232"/>
      <c r="BL31" s="232"/>
      <c r="BM31" s="232"/>
      <c r="BN31" s="232"/>
      <c r="BO31" s="241"/>
      <c r="BP31" s="241"/>
      <c r="BQ31" s="238">
        <v>25</v>
      </c>
      <c r="BR31" s="239"/>
      <c r="BS31" s="992" t="s">
        <v>615</v>
      </c>
      <c r="BT31" s="993"/>
      <c r="BU31" s="993"/>
      <c r="BV31" s="993"/>
      <c r="BW31" s="993"/>
      <c r="BX31" s="993"/>
      <c r="BY31" s="993"/>
      <c r="BZ31" s="993"/>
      <c r="CA31" s="993"/>
      <c r="CB31" s="993"/>
      <c r="CC31" s="993"/>
      <c r="CD31" s="993"/>
      <c r="CE31" s="993"/>
      <c r="CF31" s="993"/>
      <c r="CG31" s="1014"/>
      <c r="CH31" s="989">
        <v>35</v>
      </c>
      <c r="CI31" s="990"/>
      <c r="CJ31" s="990"/>
      <c r="CK31" s="990"/>
      <c r="CL31" s="991"/>
      <c r="CM31" s="989">
        <v>136</v>
      </c>
      <c r="CN31" s="990"/>
      <c r="CO31" s="990"/>
      <c r="CP31" s="990"/>
      <c r="CQ31" s="991"/>
      <c r="CR31" s="989">
        <v>23</v>
      </c>
      <c r="CS31" s="990"/>
      <c r="CT31" s="990"/>
      <c r="CU31" s="990"/>
      <c r="CV31" s="991"/>
      <c r="CW31" s="989" t="s">
        <v>517</v>
      </c>
      <c r="CX31" s="990"/>
      <c r="CY31" s="990"/>
      <c r="CZ31" s="990"/>
      <c r="DA31" s="991"/>
      <c r="DB31" s="989" t="s">
        <v>517</v>
      </c>
      <c r="DC31" s="990"/>
      <c r="DD31" s="990"/>
      <c r="DE31" s="990"/>
      <c r="DF31" s="991"/>
      <c r="DG31" s="989" t="s">
        <v>517</v>
      </c>
      <c r="DH31" s="990"/>
      <c r="DI31" s="990"/>
      <c r="DJ31" s="990"/>
      <c r="DK31" s="991"/>
      <c r="DL31" s="989" t="s">
        <v>517</v>
      </c>
      <c r="DM31" s="990"/>
      <c r="DN31" s="990"/>
      <c r="DO31" s="990"/>
      <c r="DP31" s="991"/>
      <c r="DQ31" s="989" t="s">
        <v>517</v>
      </c>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33153</v>
      </c>
      <c r="R32" s="1039"/>
      <c r="S32" s="1039"/>
      <c r="T32" s="1039"/>
      <c r="U32" s="1039"/>
      <c r="V32" s="1039">
        <v>32790</v>
      </c>
      <c r="W32" s="1039"/>
      <c r="X32" s="1039"/>
      <c r="Y32" s="1039"/>
      <c r="Z32" s="1039"/>
      <c r="AA32" s="1039">
        <v>363</v>
      </c>
      <c r="AB32" s="1039"/>
      <c r="AC32" s="1039"/>
      <c r="AD32" s="1039"/>
      <c r="AE32" s="1040"/>
      <c r="AF32" s="1035">
        <v>30644</v>
      </c>
      <c r="AG32" s="1036"/>
      <c r="AH32" s="1036"/>
      <c r="AI32" s="1036"/>
      <c r="AJ32" s="1037"/>
      <c r="AK32" s="980">
        <v>4166</v>
      </c>
      <c r="AL32" s="971"/>
      <c r="AM32" s="971"/>
      <c r="AN32" s="971"/>
      <c r="AO32" s="971"/>
      <c r="AP32" s="971">
        <v>149202</v>
      </c>
      <c r="AQ32" s="971"/>
      <c r="AR32" s="971"/>
      <c r="AS32" s="971"/>
      <c r="AT32" s="971"/>
      <c r="AU32" s="971">
        <v>50579</v>
      </c>
      <c r="AV32" s="971"/>
      <c r="AW32" s="971"/>
      <c r="AX32" s="971"/>
      <c r="AY32" s="971"/>
      <c r="AZ32" s="1041">
        <v>0</v>
      </c>
      <c r="BA32" s="1041"/>
      <c r="BB32" s="1041"/>
      <c r="BC32" s="1041"/>
      <c r="BD32" s="1041"/>
      <c r="BE32" s="972" t="s">
        <v>588</v>
      </c>
      <c r="BF32" s="972"/>
      <c r="BG32" s="972"/>
      <c r="BH32" s="972"/>
      <c r="BI32" s="973"/>
      <c r="BJ32" s="232"/>
      <c r="BK32" s="232"/>
      <c r="BL32" s="232"/>
      <c r="BM32" s="232"/>
      <c r="BN32" s="232"/>
      <c r="BO32" s="241"/>
      <c r="BP32" s="241"/>
      <c r="BQ32" s="238">
        <v>26</v>
      </c>
      <c r="BR32" s="239"/>
      <c r="BS32" s="992" t="s">
        <v>616</v>
      </c>
      <c r="BT32" s="993"/>
      <c r="BU32" s="993"/>
      <c r="BV32" s="993"/>
      <c r="BW32" s="993"/>
      <c r="BX32" s="993"/>
      <c r="BY32" s="993"/>
      <c r="BZ32" s="993"/>
      <c r="CA32" s="993"/>
      <c r="CB32" s="993"/>
      <c r="CC32" s="993"/>
      <c r="CD32" s="993"/>
      <c r="CE32" s="993"/>
      <c r="CF32" s="993"/>
      <c r="CG32" s="1014"/>
      <c r="CH32" s="989">
        <v>125</v>
      </c>
      <c r="CI32" s="990"/>
      <c r="CJ32" s="990"/>
      <c r="CK32" s="990"/>
      <c r="CL32" s="991"/>
      <c r="CM32" s="989">
        <v>1276</v>
      </c>
      <c r="CN32" s="990"/>
      <c r="CO32" s="990"/>
      <c r="CP32" s="990"/>
      <c r="CQ32" s="991"/>
      <c r="CR32" s="989">
        <v>500</v>
      </c>
      <c r="CS32" s="990"/>
      <c r="CT32" s="990"/>
      <c r="CU32" s="990"/>
      <c r="CV32" s="991"/>
      <c r="CW32" s="989">
        <v>2</v>
      </c>
      <c r="CX32" s="990"/>
      <c r="CY32" s="990"/>
      <c r="CZ32" s="990"/>
      <c r="DA32" s="991"/>
      <c r="DB32" s="989" t="s">
        <v>517</v>
      </c>
      <c r="DC32" s="990"/>
      <c r="DD32" s="990"/>
      <c r="DE32" s="990"/>
      <c r="DF32" s="991"/>
      <c r="DG32" s="989" t="s">
        <v>517</v>
      </c>
      <c r="DH32" s="990"/>
      <c r="DI32" s="990"/>
      <c r="DJ32" s="990"/>
      <c r="DK32" s="991"/>
      <c r="DL32" s="989" t="s">
        <v>517</v>
      </c>
      <c r="DM32" s="990"/>
      <c r="DN32" s="990"/>
      <c r="DO32" s="990"/>
      <c r="DP32" s="991"/>
      <c r="DQ32" s="989" t="s">
        <v>517</v>
      </c>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26049</v>
      </c>
      <c r="R33" s="1039"/>
      <c r="S33" s="1039"/>
      <c r="T33" s="1039"/>
      <c r="U33" s="1039"/>
      <c r="V33" s="1039">
        <v>25294</v>
      </c>
      <c r="W33" s="1039"/>
      <c r="X33" s="1039"/>
      <c r="Y33" s="1039"/>
      <c r="Z33" s="1039"/>
      <c r="AA33" s="1039">
        <v>755</v>
      </c>
      <c r="AB33" s="1039"/>
      <c r="AC33" s="1039"/>
      <c r="AD33" s="1039"/>
      <c r="AE33" s="1040"/>
      <c r="AF33" s="1035">
        <v>41203</v>
      </c>
      <c r="AG33" s="1036"/>
      <c r="AH33" s="1036"/>
      <c r="AI33" s="1036"/>
      <c r="AJ33" s="1037"/>
      <c r="AK33" s="980">
        <v>1467</v>
      </c>
      <c r="AL33" s="971"/>
      <c r="AM33" s="971"/>
      <c r="AN33" s="971"/>
      <c r="AO33" s="971"/>
      <c r="AP33" s="971">
        <v>202430</v>
      </c>
      <c r="AQ33" s="971"/>
      <c r="AR33" s="971"/>
      <c r="AS33" s="971"/>
      <c r="AT33" s="971"/>
      <c r="AU33" s="971">
        <v>61741</v>
      </c>
      <c r="AV33" s="971"/>
      <c r="AW33" s="971"/>
      <c r="AX33" s="971"/>
      <c r="AY33" s="971"/>
      <c r="AZ33" s="1041">
        <v>0</v>
      </c>
      <c r="BA33" s="1041"/>
      <c r="BB33" s="1041"/>
      <c r="BC33" s="1041"/>
      <c r="BD33" s="1041"/>
      <c r="BE33" s="972" t="s">
        <v>588</v>
      </c>
      <c r="BF33" s="972"/>
      <c r="BG33" s="972"/>
      <c r="BH33" s="972"/>
      <c r="BI33" s="973"/>
      <c r="BJ33" s="232"/>
      <c r="BK33" s="232"/>
      <c r="BL33" s="232"/>
      <c r="BM33" s="232"/>
      <c r="BN33" s="232"/>
      <c r="BO33" s="241"/>
      <c r="BP33" s="241"/>
      <c r="BQ33" s="238">
        <v>27</v>
      </c>
      <c r="BR33" s="239"/>
      <c r="BS33" s="992" t="s">
        <v>617</v>
      </c>
      <c r="BT33" s="993"/>
      <c r="BU33" s="993"/>
      <c r="BV33" s="993"/>
      <c r="BW33" s="993"/>
      <c r="BX33" s="993"/>
      <c r="BY33" s="993"/>
      <c r="BZ33" s="993"/>
      <c r="CA33" s="993"/>
      <c r="CB33" s="993"/>
      <c r="CC33" s="993"/>
      <c r="CD33" s="993"/>
      <c r="CE33" s="993"/>
      <c r="CF33" s="993"/>
      <c r="CG33" s="1014"/>
      <c r="CH33" s="989">
        <v>912</v>
      </c>
      <c r="CI33" s="990"/>
      <c r="CJ33" s="990"/>
      <c r="CK33" s="990"/>
      <c r="CL33" s="991"/>
      <c r="CM33" s="989">
        <v>17788</v>
      </c>
      <c r="CN33" s="990"/>
      <c r="CO33" s="990"/>
      <c r="CP33" s="990"/>
      <c r="CQ33" s="991"/>
      <c r="CR33" s="989">
        <v>120</v>
      </c>
      <c r="CS33" s="990"/>
      <c r="CT33" s="990"/>
      <c r="CU33" s="990"/>
      <c r="CV33" s="991"/>
      <c r="CW33" s="989">
        <v>267</v>
      </c>
      <c r="CX33" s="990"/>
      <c r="CY33" s="990"/>
      <c r="CZ33" s="990"/>
      <c r="DA33" s="991"/>
      <c r="DB33" s="989">
        <v>3078</v>
      </c>
      <c r="DC33" s="990"/>
      <c r="DD33" s="990"/>
      <c r="DE33" s="990"/>
      <c r="DF33" s="991"/>
      <c r="DG33" s="989" t="s">
        <v>517</v>
      </c>
      <c r="DH33" s="990"/>
      <c r="DI33" s="990"/>
      <c r="DJ33" s="990"/>
      <c r="DK33" s="991"/>
      <c r="DL33" s="989" t="s">
        <v>517</v>
      </c>
      <c r="DM33" s="990"/>
      <c r="DN33" s="990"/>
      <c r="DO33" s="990"/>
      <c r="DP33" s="991"/>
      <c r="DQ33" s="989" t="s">
        <v>517</v>
      </c>
      <c r="DR33" s="990"/>
      <c r="DS33" s="990"/>
      <c r="DT33" s="990"/>
      <c r="DU33" s="991"/>
      <c r="DV33" s="992" t="s">
        <v>627</v>
      </c>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10081</v>
      </c>
      <c r="R34" s="1039"/>
      <c r="S34" s="1039"/>
      <c r="T34" s="1039"/>
      <c r="U34" s="1039"/>
      <c r="V34" s="1039">
        <v>10950</v>
      </c>
      <c r="W34" s="1039"/>
      <c r="X34" s="1039"/>
      <c r="Y34" s="1039"/>
      <c r="Z34" s="1039"/>
      <c r="AA34" s="1039">
        <v>-869</v>
      </c>
      <c r="AB34" s="1039"/>
      <c r="AC34" s="1039"/>
      <c r="AD34" s="1039"/>
      <c r="AE34" s="1040"/>
      <c r="AF34" s="1035">
        <v>-1672</v>
      </c>
      <c r="AG34" s="1036"/>
      <c r="AH34" s="1036"/>
      <c r="AI34" s="1036"/>
      <c r="AJ34" s="1037"/>
      <c r="AK34" s="980">
        <v>1762</v>
      </c>
      <c r="AL34" s="971"/>
      <c r="AM34" s="971"/>
      <c r="AN34" s="971"/>
      <c r="AO34" s="971"/>
      <c r="AP34" s="971">
        <v>8777</v>
      </c>
      <c r="AQ34" s="971"/>
      <c r="AR34" s="971"/>
      <c r="AS34" s="971"/>
      <c r="AT34" s="971"/>
      <c r="AU34" s="971">
        <v>913</v>
      </c>
      <c r="AV34" s="971"/>
      <c r="AW34" s="971"/>
      <c r="AX34" s="971"/>
      <c r="AY34" s="971"/>
      <c r="AZ34" s="1041">
        <v>19.100000000000001</v>
      </c>
      <c r="BA34" s="1041"/>
      <c r="BB34" s="1041"/>
      <c r="BC34" s="1041"/>
      <c r="BD34" s="1041"/>
      <c r="BE34" s="972" t="s">
        <v>588</v>
      </c>
      <c r="BF34" s="972"/>
      <c r="BG34" s="972"/>
      <c r="BH34" s="972"/>
      <c r="BI34" s="973"/>
      <c r="BJ34" s="232"/>
      <c r="BK34" s="232"/>
      <c r="BL34" s="232"/>
      <c r="BM34" s="232"/>
      <c r="BN34" s="232"/>
      <c r="BO34" s="241"/>
      <c r="BP34" s="241"/>
      <c r="BQ34" s="238">
        <v>28</v>
      </c>
      <c r="BR34" s="239"/>
      <c r="BS34" s="992" t="s">
        <v>618</v>
      </c>
      <c r="BT34" s="993"/>
      <c r="BU34" s="993"/>
      <c r="BV34" s="993"/>
      <c r="BW34" s="993"/>
      <c r="BX34" s="993"/>
      <c r="BY34" s="993"/>
      <c r="BZ34" s="993"/>
      <c r="CA34" s="993"/>
      <c r="CB34" s="993"/>
      <c r="CC34" s="993"/>
      <c r="CD34" s="993"/>
      <c r="CE34" s="993"/>
      <c r="CF34" s="993"/>
      <c r="CG34" s="1014"/>
      <c r="CH34" s="989">
        <v>7</v>
      </c>
      <c r="CI34" s="990"/>
      <c r="CJ34" s="990"/>
      <c r="CK34" s="990"/>
      <c r="CL34" s="991"/>
      <c r="CM34" s="989">
        <v>109</v>
      </c>
      <c r="CN34" s="990"/>
      <c r="CO34" s="990"/>
      <c r="CP34" s="990"/>
      <c r="CQ34" s="991"/>
      <c r="CR34" s="989">
        <v>90</v>
      </c>
      <c r="CS34" s="990"/>
      <c r="CT34" s="990"/>
      <c r="CU34" s="990"/>
      <c r="CV34" s="991"/>
      <c r="CW34" s="989">
        <v>162</v>
      </c>
      <c r="CX34" s="990"/>
      <c r="CY34" s="990"/>
      <c r="CZ34" s="990"/>
      <c r="DA34" s="991"/>
      <c r="DB34" s="989" t="s">
        <v>517</v>
      </c>
      <c r="DC34" s="990"/>
      <c r="DD34" s="990"/>
      <c r="DE34" s="990"/>
      <c r="DF34" s="991"/>
      <c r="DG34" s="989" t="s">
        <v>517</v>
      </c>
      <c r="DH34" s="990"/>
      <c r="DI34" s="990"/>
      <c r="DJ34" s="990"/>
      <c r="DK34" s="991"/>
      <c r="DL34" s="989" t="s">
        <v>517</v>
      </c>
      <c r="DM34" s="990"/>
      <c r="DN34" s="990"/>
      <c r="DO34" s="990"/>
      <c r="DP34" s="991"/>
      <c r="DQ34" s="989" t="s">
        <v>517</v>
      </c>
      <c r="DR34" s="990"/>
      <c r="DS34" s="990"/>
      <c r="DT34" s="990"/>
      <c r="DU34" s="991"/>
      <c r="DV34" s="992" t="s">
        <v>628</v>
      </c>
      <c r="DW34" s="993"/>
      <c r="DX34" s="993"/>
      <c r="DY34" s="993"/>
      <c r="DZ34" s="994"/>
      <c r="EA34" s="230"/>
    </row>
    <row r="35" spans="1:131" ht="26.25" customHeight="1" x14ac:dyDescent="0.2">
      <c r="A35" s="242">
        <v>8</v>
      </c>
      <c r="B35" s="1030" t="s">
        <v>415</v>
      </c>
      <c r="C35" s="1031"/>
      <c r="D35" s="1031"/>
      <c r="E35" s="1031"/>
      <c r="F35" s="1031"/>
      <c r="G35" s="1031"/>
      <c r="H35" s="1031"/>
      <c r="I35" s="1031"/>
      <c r="J35" s="1031"/>
      <c r="K35" s="1031"/>
      <c r="L35" s="1031"/>
      <c r="M35" s="1031"/>
      <c r="N35" s="1031"/>
      <c r="O35" s="1031"/>
      <c r="P35" s="1032"/>
      <c r="Q35" s="1038">
        <v>23076</v>
      </c>
      <c r="R35" s="1039"/>
      <c r="S35" s="1039"/>
      <c r="T35" s="1039"/>
      <c r="U35" s="1039"/>
      <c r="V35" s="1039">
        <v>26070</v>
      </c>
      <c r="W35" s="1039"/>
      <c r="X35" s="1039"/>
      <c r="Y35" s="1039"/>
      <c r="Z35" s="1039"/>
      <c r="AA35" s="1039">
        <v>-2994</v>
      </c>
      <c r="AB35" s="1039"/>
      <c r="AC35" s="1039"/>
      <c r="AD35" s="1039"/>
      <c r="AE35" s="1040"/>
      <c r="AF35" s="1035">
        <v>3201</v>
      </c>
      <c r="AG35" s="1036"/>
      <c r="AH35" s="1036"/>
      <c r="AI35" s="1036"/>
      <c r="AJ35" s="1037"/>
      <c r="AK35" s="980">
        <v>8869</v>
      </c>
      <c r="AL35" s="971"/>
      <c r="AM35" s="971"/>
      <c r="AN35" s="971"/>
      <c r="AO35" s="971"/>
      <c r="AP35" s="971">
        <v>171425</v>
      </c>
      <c r="AQ35" s="971"/>
      <c r="AR35" s="971"/>
      <c r="AS35" s="971"/>
      <c r="AT35" s="971"/>
      <c r="AU35" s="971">
        <v>48170</v>
      </c>
      <c r="AV35" s="971"/>
      <c r="AW35" s="971"/>
      <c r="AX35" s="971"/>
      <c r="AY35" s="971"/>
      <c r="AZ35" s="1041">
        <v>0</v>
      </c>
      <c r="BA35" s="1041"/>
      <c r="BB35" s="1041"/>
      <c r="BC35" s="1041"/>
      <c r="BD35" s="1041"/>
      <c r="BE35" s="972" t="s">
        <v>588</v>
      </c>
      <c r="BF35" s="972"/>
      <c r="BG35" s="972"/>
      <c r="BH35" s="972"/>
      <c r="BI35" s="973"/>
      <c r="BJ35" s="232"/>
      <c r="BK35" s="232"/>
      <c r="BL35" s="232"/>
      <c r="BM35" s="232"/>
      <c r="BN35" s="232"/>
      <c r="BO35" s="241"/>
      <c r="BP35" s="241"/>
      <c r="BQ35" s="238">
        <v>29</v>
      </c>
      <c r="BR35" s="239"/>
      <c r="BS35" s="992" t="s">
        <v>619</v>
      </c>
      <c r="BT35" s="993"/>
      <c r="BU35" s="993"/>
      <c r="BV35" s="993"/>
      <c r="BW35" s="993"/>
      <c r="BX35" s="993"/>
      <c r="BY35" s="993"/>
      <c r="BZ35" s="993"/>
      <c r="CA35" s="993"/>
      <c r="CB35" s="993"/>
      <c r="CC35" s="993"/>
      <c r="CD35" s="993"/>
      <c r="CE35" s="993"/>
      <c r="CF35" s="993"/>
      <c r="CG35" s="1014"/>
      <c r="CH35" s="989">
        <v>34</v>
      </c>
      <c r="CI35" s="990"/>
      <c r="CJ35" s="990"/>
      <c r="CK35" s="990"/>
      <c r="CL35" s="991"/>
      <c r="CM35" s="989">
        <v>504</v>
      </c>
      <c r="CN35" s="990"/>
      <c r="CO35" s="990"/>
      <c r="CP35" s="990"/>
      <c r="CQ35" s="991"/>
      <c r="CR35" s="989">
        <v>1720</v>
      </c>
      <c r="CS35" s="990"/>
      <c r="CT35" s="990"/>
      <c r="CU35" s="990"/>
      <c r="CV35" s="991"/>
      <c r="CW35" s="989" t="s">
        <v>517</v>
      </c>
      <c r="CX35" s="990"/>
      <c r="CY35" s="990"/>
      <c r="CZ35" s="990"/>
      <c r="DA35" s="991"/>
      <c r="DB35" s="989" t="s">
        <v>517</v>
      </c>
      <c r="DC35" s="990"/>
      <c r="DD35" s="990"/>
      <c r="DE35" s="990"/>
      <c r="DF35" s="991"/>
      <c r="DG35" s="989" t="s">
        <v>517</v>
      </c>
      <c r="DH35" s="990"/>
      <c r="DI35" s="990"/>
      <c r="DJ35" s="990"/>
      <c r="DK35" s="991"/>
      <c r="DL35" s="989" t="s">
        <v>517</v>
      </c>
      <c r="DM35" s="990"/>
      <c r="DN35" s="990"/>
      <c r="DO35" s="990"/>
      <c r="DP35" s="991"/>
      <c r="DQ35" s="989" t="s">
        <v>517</v>
      </c>
      <c r="DR35" s="990"/>
      <c r="DS35" s="990"/>
      <c r="DT35" s="990"/>
      <c r="DU35" s="991"/>
      <c r="DV35" s="992"/>
      <c r="DW35" s="993"/>
      <c r="DX35" s="993"/>
      <c r="DY35" s="993"/>
      <c r="DZ35" s="994"/>
      <c r="EA35" s="230"/>
    </row>
    <row r="36" spans="1:131" ht="26.25" customHeight="1" x14ac:dyDescent="0.2">
      <c r="A36" s="242">
        <v>9</v>
      </c>
      <c r="B36" s="1030" t="s">
        <v>416</v>
      </c>
      <c r="C36" s="1031"/>
      <c r="D36" s="1031"/>
      <c r="E36" s="1031"/>
      <c r="F36" s="1031"/>
      <c r="G36" s="1031"/>
      <c r="H36" s="1031"/>
      <c r="I36" s="1031"/>
      <c r="J36" s="1031"/>
      <c r="K36" s="1031"/>
      <c r="L36" s="1031"/>
      <c r="M36" s="1031"/>
      <c r="N36" s="1031"/>
      <c r="O36" s="1031"/>
      <c r="P36" s="1032"/>
      <c r="Q36" s="1038">
        <v>34260</v>
      </c>
      <c r="R36" s="1039"/>
      <c r="S36" s="1039"/>
      <c r="T36" s="1039"/>
      <c r="U36" s="1039"/>
      <c r="V36" s="1039">
        <v>31910</v>
      </c>
      <c r="W36" s="1039"/>
      <c r="X36" s="1039"/>
      <c r="Y36" s="1039"/>
      <c r="Z36" s="1039"/>
      <c r="AA36" s="1039">
        <v>2350</v>
      </c>
      <c r="AB36" s="1039"/>
      <c r="AC36" s="1039"/>
      <c r="AD36" s="1039"/>
      <c r="AE36" s="1040"/>
      <c r="AF36" s="1035">
        <v>5936</v>
      </c>
      <c r="AG36" s="1036"/>
      <c r="AH36" s="1036"/>
      <c r="AI36" s="1036"/>
      <c r="AJ36" s="1037"/>
      <c r="AK36" s="980">
        <v>408</v>
      </c>
      <c r="AL36" s="971"/>
      <c r="AM36" s="971"/>
      <c r="AN36" s="971"/>
      <c r="AO36" s="971"/>
      <c r="AP36" s="971">
        <v>20268</v>
      </c>
      <c r="AQ36" s="971"/>
      <c r="AR36" s="971"/>
      <c r="AS36" s="971"/>
      <c r="AT36" s="971"/>
      <c r="AU36" s="971">
        <v>4</v>
      </c>
      <c r="AV36" s="971"/>
      <c r="AW36" s="971"/>
      <c r="AX36" s="971"/>
      <c r="AY36" s="971"/>
      <c r="AZ36" s="1041">
        <v>0</v>
      </c>
      <c r="BA36" s="1041"/>
      <c r="BB36" s="1041"/>
      <c r="BC36" s="1041"/>
      <c r="BD36" s="1041"/>
      <c r="BE36" s="972" t="s">
        <v>588</v>
      </c>
      <c r="BF36" s="972"/>
      <c r="BG36" s="972"/>
      <c r="BH36" s="972"/>
      <c r="BI36" s="973"/>
      <c r="BJ36" s="232"/>
      <c r="BK36" s="232"/>
      <c r="BL36" s="232"/>
      <c r="BM36" s="232"/>
      <c r="BN36" s="232"/>
      <c r="BO36" s="241"/>
      <c r="BP36" s="241"/>
      <c r="BQ36" s="238">
        <v>30</v>
      </c>
      <c r="BR36" s="239"/>
      <c r="BS36" s="992" t="s">
        <v>620</v>
      </c>
      <c r="BT36" s="993"/>
      <c r="BU36" s="993"/>
      <c r="BV36" s="993"/>
      <c r="BW36" s="993"/>
      <c r="BX36" s="993"/>
      <c r="BY36" s="993"/>
      <c r="BZ36" s="993"/>
      <c r="CA36" s="993"/>
      <c r="CB36" s="993"/>
      <c r="CC36" s="993"/>
      <c r="CD36" s="993"/>
      <c r="CE36" s="993"/>
      <c r="CF36" s="993"/>
      <c r="CG36" s="1014"/>
      <c r="CH36" s="989">
        <v>42</v>
      </c>
      <c r="CI36" s="990"/>
      <c r="CJ36" s="990"/>
      <c r="CK36" s="990"/>
      <c r="CL36" s="991"/>
      <c r="CM36" s="989">
        <v>-41</v>
      </c>
      <c r="CN36" s="990"/>
      <c r="CO36" s="990"/>
      <c r="CP36" s="990"/>
      <c r="CQ36" s="991"/>
      <c r="CR36" s="989">
        <v>18</v>
      </c>
      <c r="CS36" s="990"/>
      <c r="CT36" s="990"/>
      <c r="CU36" s="990"/>
      <c r="CV36" s="991"/>
      <c r="CW36" s="989" t="s">
        <v>517</v>
      </c>
      <c r="CX36" s="990"/>
      <c r="CY36" s="990"/>
      <c r="CZ36" s="990"/>
      <c r="DA36" s="991"/>
      <c r="DB36" s="989" t="s">
        <v>517</v>
      </c>
      <c r="DC36" s="990"/>
      <c r="DD36" s="990"/>
      <c r="DE36" s="990"/>
      <c r="DF36" s="991"/>
      <c r="DG36" s="989" t="s">
        <v>517</v>
      </c>
      <c r="DH36" s="990"/>
      <c r="DI36" s="990"/>
      <c r="DJ36" s="990"/>
      <c r="DK36" s="991"/>
      <c r="DL36" s="989" t="s">
        <v>517</v>
      </c>
      <c r="DM36" s="990"/>
      <c r="DN36" s="990"/>
      <c r="DO36" s="990"/>
      <c r="DP36" s="991"/>
      <c r="DQ36" s="989" t="s">
        <v>517</v>
      </c>
      <c r="DR36" s="990"/>
      <c r="DS36" s="990"/>
      <c r="DT36" s="990"/>
      <c r="DU36" s="991"/>
      <c r="DV36" s="992"/>
      <c r="DW36" s="993"/>
      <c r="DX36" s="993"/>
      <c r="DY36" s="993"/>
      <c r="DZ36" s="994"/>
      <c r="EA36" s="230"/>
    </row>
    <row r="37" spans="1:131" ht="26.25" customHeight="1" x14ac:dyDescent="0.2">
      <c r="A37" s="242">
        <v>10</v>
      </c>
      <c r="B37" s="1030" t="s">
        <v>417</v>
      </c>
      <c r="C37" s="1031"/>
      <c r="D37" s="1031"/>
      <c r="E37" s="1031"/>
      <c r="F37" s="1031"/>
      <c r="G37" s="1031"/>
      <c r="H37" s="1031"/>
      <c r="I37" s="1031"/>
      <c r="J37" s="1031"/>
      <c r="K37" s="1031"/>
      <c r="L37" s="1031"/>
      <c r="M37" s="1031"/>
      <c r="N37" s="1031"/>
      <c r="O37" s="1031"/>
      <c r="P37" s="1032"/>
      <c r="Q37" s="1038">
        <v>1573</v>
      </c>
      <c r="R37" s="1039"/>
      <c r="S37" s="1039"/>
      <c r="T37" s="1039"/>
      <c r="U37" s="1039"/>
      <c r="V37" s="1039">
        <v>1479</v>
      </c>
      <c r="W37" s="1039"/>
      <c r="X37" s="1039"/>
      <c r="Y37" s="1039"/>
      <c r="Z37" s="1039"/>
      <c r="AA37" s="1039">
        <v>94</v>
      </c>
      <c r="AB37" s="1039"/>
      <c r="AC37" s="1039"/>
      <c r="AD37" s="1039"/>
      <c r="AE37" s="1040"/>
      <c r="AF37" s="1035">
        <v>1412</v>
      </c>
      <c r="AG37" s="1036"/>
      <c r="AH37" s="1036"/>
      <c r="AI37" s="1036"/>
      <c r="AJ37" s="1037"/>
      <c r="AK37" s="980">
        <v>1</v>
      </c>
      <c r="AL37" s="971"/>
      <c r="AM37" s="971"/>
      <c r="AN37" s="971"/>
      <c r="AO37" s="971"/>
      <c r="AP37" s="971">
        <v>4467</v>
      </c>
      <c r="AQ37" s="971"/>
      <c r="AR37" s="971"/>
      <c r="AS37" s="971"/>
      <c r="AT37" s="971"/>
      <c r="AU37" s="971">
        <v>0</v>
      </c>
      <c r="AV37" s="971"/>
      <c r="AW37" s="971"/>
      <c r="AX37" s="971"/>
      <c r="AY37" s="971"/>
      <c r="AZ37" s="1041">
        <v>0</v>
      </c>
      <c r="BA37" s="1041"/>
      <c r="BB37" s="1041"/>
      <c r="BC37" s="1041"/>
      <c r="BD37" s="1041"/>
      <c r="BE37" s="972" t="s">
        <v>588</v>
      </c>
      <c r="BF37" s="972"/>
      <c r="BG37" s="972"/>
      <c r="BH37" s="972"/>
      <c r="BI37" s="973"/>
      <c r="BJ37" s="232"/>
      <c r="BK37" s="232"/>
      <c r="BL37" s="232"/>
      <c r="BM37" s="232"/>
      <c r="BN37" s="232"/>
      <c r="BO37" s="241"/>
      <c r="BP37" s="241"/>
      <c r="BQ37" s="238">
        <v>31</v>
      </c>
      <c r="BR37" s="239"/>
      <c r="BS37" s="992" t="s">
        <v>621</v>
      </c>
      <c r="BT37" s="993"/>
      <c r="BU37" s="993"/>
      <c r="BV37" s="993"/>
      <c r="BW37" s="993"/>
      <c r="BX37" s="993"/>
      <c r="BY37" s="993"/>
      <c r="BZ37" s="993"/>
      <c r="CA37" s="993"/>
      <c r="CB37" s="993"/>
      <c r="CC37" s="993"/>
      <c r="CD37" s="993"/>
      <c r="CE37" s="993"/>
      <c r="CF37" s="993"/>
      <c r="CG37" s="1014"/>
      <c r="CH37" s="989">
        <v>1024</v>
      </c>
      <c r="CI37" s="990"/>
      <c r="CJ37" s="990"/>
      <c r="CK37" s="990"/>
      <c r="CL37" s="991"/>
      <c r="CM37" s="989">
        <v>7588</v>
      </c>
      <c r="CN37" s="990"/>
      <c r="CO37" s="990"/>
      <c r="CP37" s="990"/>
      <c r="CQ37" s="991"/>
      <c r="CR37" s="989">
        <v>450</v>
      </c>
      <c r="CS37" s="990"/>
      <c r="CT37" s="990"/>
      <c r="CU37" s="990"/>
      <c r="CV37" s="991"/>
      <c r="CW37" s="989" t="s">
        <v>517</v>
      </c>
      <c r="CX37" s="990"/>
      <c r="CY37" s="990"/>
      <c r="CZ37" s="990"/>
      <c r="DA37" s="991"/>
      <c r="DB37" s="989">
        <v>17762</v>
      </c>
      <c r="DC37" s="990"/>
      <c r="DD37" s="990"/>
      <c r="DE37" s="990"/>
      <c r="DF37" s="991"/>
      <c r="DG37" s="989" t="s">
        <v>517</v>
      </c>
      <c r="DH37" s="990"/>
      <c r="DI37" s="990"/>
      <c r="DJ37" s="990"/>
      <c r="DK37" s="991"/>
      <c r="DL37" s="989" t="s">
        <v>517</v>
      </c>
      <c r="DM37" s="990"/>
      <c r="DN37" s="990"/>
      <c r="DO37" s="990"/>
      <c r="DP37" s="991"/>
      <c r="DQ37" s="989" t="s">
        <v>517</v>
      </c>
      <c r="DR37" s="990"/>
      <c r="DS37" s="990"/>
      <c r="DT37" s="990"/>
      <c r="DU37" s="991"/>
      <c r="DV37" s="992"/>
      <c r="DW37" s="993"/>
      <c r="DX37" s="993"/>
      <c r="DY37" s="993"/>
      <c r="DZ37" s="994"/>
      <c r="EA37" s="230"/>
    </row>
    <row r="38" spans="1:131" ht="26.25" customHeight="1" x14ac:dyDescent="0.2">
      <c r="A38" s="242">
        <v>11</v>
      </c>
      <c r="B38" s="1030" t="s">
        <v>418</v>
      </c>
      <c r="C38" s="1031"/>
      <c r="D38" s="1031"/>
      <c r="E38" s="1031"/>
      <c r="F38" s="1031"/>
      <c r="G38" s="1031"/>
      <c r="H38" s="1031"/>
      <c r="I38" s="1031"/>
      <c r="J38" s="1031"/>
      <c r="K38" s="1031"/>
      <c r="L38" s="1031"/>
      <c r="M38" s="1031"/>
      <c r="N38" s="1031"/>
      <c r="O38" s="1031"/>
      <c r="P38" s="1032"/>
      <c r="Q38" s="1038">
        <v>12563</v>
      </c>
      <c r="R38" s="1039"/>
      <c r="S38" s="1039"/>
      <c r="T38" s="1039"/>
      <c r="U38" s="1039"/>
      <c r="V38" s="1039">
        <v>11985</v>
      </c>
      <c r="W38" s="1039"/>
      <c r="X38" s="1039"/>
      <c r="Y38" s="1039"/>
      <c r="Z38" s="1039"/>
      <c r="AA38" s="1039">
        <v>578</v>
      </c>
      <c r="AB38" s="1039"/>
      <c r="AC38" s="1039"/>
      <c r="AD38" s="1039"/>
      <c r="AE38" s="1040"/>
      <c r="AF38" s="1035">
        <v>109110</v>
      </c>
      <c r="AG38" s="1036"/>
      <c r="AH38" s="1036"/>
      <c r="AI38" s="1036"/>
      <c r="AJ38" s="1037"/>
      <c r="AK38" s="980">
        <v>0</v>
      </c>
      <c r="AL38" s="971"/>
      <c r="AM38" s="971"/>
      <c r="AN38" s="971"/>
      <c r="AO38" s="971"/>
      <c r="AP38" s="971">
        <v>34931</v>
      </c>
      <c r="AQ38" s="971"/>
      <c r="AR38" s="971"/>
      <c r="AS38" s="971"/>
      <c r="AT38" s="971"/>
      <c r="AU38" s="971">
        <v>0</v>
      </c>
      <c r="AV38" s="971"/>
      <c r="AW38" s="971"/>
      <c r="AX38" s="971"/>
      <c r="AY38" s="971"/>
      <c r="AZ38" s="1041">
        <v>0</v>
      </c>
      <c r="BA38" s="1041"/>
      <c r="BB38" s="1041"/>
      <c r="BC38" s="1041"/>
      <c r="BD38" s="1041"/>
      <c r="BE38" s="972" t="s">
        <v>588</v>
      </c>
      <c r="BF38" s="972"/>
      <c r="BG38" s="972"/>
      <c r="BH38" s="972"/>
      <c r="BI38" s="973"/>
      <c r="BJ38" s="232"/>
      <c r="BK38" s="232"/>
      <c r="BL38" s="232"/>
      <c r="BM38" s="232"/>
      <c r="BN38" s="232"/>
      <c r="BO38" s="241"/>
      <c r="BP38" s="241"/>
      <c r="BQ38" s="238">
        <v>32</v>
      </c>
      <c r="BR38" s="239"/>
      <c r="BS38" s="992" t="s">
        <v>622</v>
      </c>
      <c r="BT38" s="993"/>
      <c r="BU38" s="993"/>
      <c r="BV38" s="993"/>
      <c r="BW38" s="993"/>
      <c r="BX38" s="993"/>
      <c r="BY38" s="993"/>
      <c r="BZ38" s="993"/>
      <c r="CA38" s="993"/>
      <c r="CB38" s="993"/>
      <c r="CC38" s="993"/>
      <c r="CD38" s="993"/>
      <c r="CE38" s="993"/>
      <c r="CF38" s="993"/>
      <c r="CG38" s="1014"/>
      <c r="CH38" s="989">
        <v>9</v>
      </c>
      <c r="CI38" s="990"/>
      <c r="CJ38" s="990"/>
      <c r="CK38" s="990"/>
      <c r="CL38" s="991"/>
      <c r="CM38" s="989">
        <v>260</v>
      </c>
      <c r="CN38" s="990"/>
      <c r="CO38" s="990"/>
      <c r="CP38" s="990"/>
      <c r="CQ38" s="991"/>
      <c r="CR38" s="989">
        <v>110</v>
      </c>
      <c r="CS38" s="990"/>
      <c r="CT38" s="990"/>
      <c r="CU38" s="990"/>
      <c r="CV38" s="991"/>
      <c r="CW38" s="989" t="s">
        <v>517</v>
      </c>
      <c r="CX38" s="990"/>
      <c r="CY38" s="990"/>
      <c r="CZ38" s="990"/>
      <c r="DA38" s="991"/>
      <c r="DB38" s="989" t="s">
        <v>517</v>
      </c>
      <c r="DC38" s="990"/>
      <c r="DD38" s="990"/>
      <c r="DE38" s="990"/>
      <c r="DF38" s="991"/>
      <c r="DG38" s="989" t="s">
        <v>517</v>
      </c>
      <c r="DH38" s="990"/>
      <c r="DI38" s="990"/>
      <c r="DJ38" s="990"/>
      <c r="DK38" s="991"/>
      <c r="DL38" s="989" t="s">
        <v>517</v>
      </c>
      <c r="DM38" s="990"/>
      <c r="DN38" s="990"/>
      <c r="DO38" s="990"/>
      <c r="DP38" s="991"/>
      <c r="DQ38" s="989" t="s">
        <v>517</v>
      </c>
      <c r="DR38" s="990"/>
      <c r="DS38" s="990"/>
      <c r="DT38" s="990"/>
      <c r="DU38" s="991"/>
      <c r="DV38" s="992"/>
      <c r="DW38" s="993"/>
      <c r="DX38" s="993"/>
      <c r="DY38" s="993"/>
      <c r="DZ38" s="994"/>
      <c r="EA38" s="230"/>
    </row>
    <row r="39" spans="1:131" ht="26.25" customHeight="1" x14ac:dyDescent="0.2">
      <c r="A39" s="242">
        <v>12</v>
      </c>
      <c r="B39" s="1030" t="s">
        <v>419</v>
      </c>
      <c r="C39" s="1031"/>
      <c r="D39" s="1031"/>
      <c r="E39" s="1031"/>
      <c r="F39" s="1031"/>
      <c r="G39" s="1031"/>
      <c r="H39" s="1031"/>
      <c r="I39" s="1031"/>
      <c r="J39" s="1031"/>
      <c r="K39" s="1031"/>
      <c r="L39" s="1031"/>
      <c r="M39" s="1031"/>
      <c r="N39" s="1031"/>
      <c r="O39" s="1031"/>
      <c r="P39" s="1032"/>
      <c r="Q39" s="1038">
        <v>3118</v>
      </c>
      <c r="R39" s="1039"/>
      <c r="S39" s="1039"/>
      <c r="T39" s="1039"/>
      <c r="U39" s="1039"/>
      <c r="V39" s="1039">
        <v>3118</v>
      </c>
      <c r="W39" s="1039"/>
      <c r="X39" s="1039"/>
      <c r="Y39" s="1039"/>
      <c r="Z39" s="1039"/>
      <c r="AA39" s="1039">
        <v>0</v>
      </c>
      <c r="AB39" s="1039"/>
      <c r="AC39" s="1039"/>
      <c r="AD39" s="1039"/>
      <c r="AE39" s="1040"/>
      <c r="AF39" s="1035" t="s">
        <v>249</v>
      </c>
      <c r="AG39" s="1036"/>
      <c r="AH39" s="1036"/>
      <c r="AI39" s="1036"/>
      <c r="AJ39" s="1037"/>
      <c r="AK39" s="980">
        <v>141</v>
      </c>
      <c r="AL39" s="971"/>
      <c r="AM39" s="971"/>
      <c r="AN39" s="971"/>
      <c r="AO39" s="971"/>
      <c r="AP39" s="971">
        <v>9628</v>
      </c>
      <c r="AQ39" s="971"/>
      <c r="AR39" s="971"/>
      <c r="AS39" s="971"/>
      <c r="AT39" s="971"/>
      <c r="AU39" s="971">
        <v>4044</v>
      </c>
      <c r="AV39" s="971"/>
      <c r="AW39" s="971"/>
      <c r="AX39" s="971"/>
      <c r="AY39" s="971"/>
      <c r="AZ39" s="1041">
        <v>0</v>
      </c>
      <c r="BA39" s="1041"/>
      <c r="BB39" s="1041"/>
      <c r="BC39" s="1041"/>
      <c r="BD39" s="1041"/>
      <c r="BE39" s="972" t="s">
        <v>587</v>
      </c>
      <c r="BF39" s="972"/>
      <c r="BG39" s="972"/>
      <c r="BH39" s="972"/>
      <c r="BI39" s="973"/>
      <c r="BJ39" s="232"/>
      <c r="BK39" s="232"/>
      <c r="BL39" s="232"/>
      <c r="BM39" s="232"/>
      <c r="BN39" s="232"/>
      <c r="BO39" s="241"/>
      <c r="BP39" s="241"/>
      <c r="BQ39" s="238">
        <v>33</v>
      </c>
      <c r="BR39" s="239"/>
      <c r="BS39" s="992" t="s">
        <v>623</v>
      </c>
      <c r="BT39" s="993"/>
      <c r="BU39" s="993"/>
      <c r="BV39" s="993"/>
      <c r="BW39" s="993"/>
      <c r="BX39" s="993"/>
      <c r="BY39" s="993"/>
      <c r="BZ39" s="993"/>
      <c r="CA39" s="993"/>
      <c r="CB39" s="993"/>
      <c r="CC39" s="993"/>
      <c r="CD39" s="993"/>
      <c r="CE39" s="993"/>
      <c r="CF39" s="993"/>
      <c r="CG39" s="1014"/>
      <c r="CH39" s="989">
        <v>10</v>
      </c>
      <c r="CI39" s="990"/>
      <c r="CJ39" s="990"/>
      <c r="CK39" s="990"/>
      <c r="CL39" s="991"/>
      <c r="CM39" s="989">
        <v>70</v>
      </c>
      <c r="CN39" s="990"/>
      <c r="CO39" s="990"/>
      <c r="CP39" s="990"/>
      <c r="CQ39" s="991"/>
      <c r="CR39" s="989">
        <v>50</v>
      </c>
      <c r="CS39" s="990"/>
      <c r="CT39" s="990"/>
      <c r="CU39" s="990"/>
      <c r="CV39" s="991"/>
      <c r="CW39" s="989" t="s">
        <v>517</v>
      </c>
      <c r="CX39" s="990"/>
      <c r="CY39" s="990"/>
      <c r="CZ39" s="990"/>
      <c r="DA39" s="991"/>
      <c r="DB39" s="989" t="s">
        <v>517</v>
      </c>
      <c r="DC39" s="990"/>
      <c r="DD39" s="990"/>
      <c r="DE39" s="990"/>
      <c r="DF39" s="991"/>
      <c r="DG39" s="989" t="s">
        <v>517</v>
      </c>
      <c r="DH39" s="990"/>
      <c r="DI39" s="990"/>
      <c r="DJ39" s="990"/>
      <c r="DK39" s="991"/>
      <c r="DL39" s="989" t="s">
        <v>517</v>
      </c>
      <c r="DM39" s="990"/>
      <c r="DN39" s="990"/>
      <c r="DO39" s="990"/>
      <c r="DP39" s="991"/>
      <c r="DQ39" s="989" t="s">
        <v>517</v>
      </c>
      <c r="DR39" s="990"/>
      <c r="DS39" s="990"/>
      <c r="DT39" s="990"/>
      <c r="DU39" s="991"/>
      <c r="DV39" s="992" t="s">
        <v>629</v>
      </c>
      <c r="DW39" s="993"/>
      <c r="DX39" s="993"/>
      <c r="DY39" s="993"/>
      <c r="DZ39" s="994"/>
      <c r="EA39" s="230"/>
    </row>
    <row r="40" spans="1:131" ht="26.25" customHeight="1" x14ac:dyDescent="0.2">
      <c r="A40" s="238">
        <v>13</v>
      </c>
      <c r="B40" s="1030" t="s">
        <v>420</v>
      </c>
      <c r="C40" s="1031"/>
      <c r="D40" s="1031"/>
      <c r="E40" s="1031"/>
      <c r="F40" s="1031"/>
      <c r="G40" s="1031"/>
      <c r="H40" s="1031"/>
      <c r="I40" s="1031"/>
      <c r="J40" s="1031"/>
      <c r="K40" s="1031"/>
      <c r="L40" s="1031"/>
      <c r="M40" s="1031"/>
      <c r="N40" s="1031"/>
      <c r="O40" s="1031"/>
      <c r="P40" s="1032"/>
      <c r="Q40" s="1038">
        <v>829</v>
      </c>
      <c r="R40" s="1039"/>
      <c r="S40" s="1039"/>
      <c r="T40" s="1039"/>
      <c r="U40" s="1039"/>
      <c r="V40" s="1039">
        <v>828</v>
      </c>
      <c r="W40" s="1039"/>
      <c r="X40" s="1039"/>
      <c r="Y40" s="1039"/>
      <c r="Z40" s="1039"/>
      <c r="AA40" s="1039">
        <v>1</v>
      </c>
      <c r="AB40" s="1039"/>
      <c r="AC40" s="1039"/>
      <c r="AD40" s="1039"/>
      <c r="AE40" s="1040"/>
      <c r="AF40" s="1035" t="s">
        <v>249</v>
      </c>
      <c r="AG40" s="1036"/>
      <c r="AH40" s="1036"/>
      <c r="AI40" s="1036"/>
      <c r="AJ40" s="1037"/>
      <c r="AK40" s="980">
        <v>392</v>
      </c>
      <c r="AL40" s="971"/>
      <c r="AM40" s="971"/>
      <c r="AN40" s="971"/>
      <c r="AO40" s="971"/>
      <c r="AP40" s="971">
        <v>1915</v>
      </c>
      <c r="AQ40" s="971"/>
      <c r="AR40" s="971"/>
      <c r="AS40" s="971"/>
      <c r="AT40" s="971"/>
      <c r="AU40" s="971">
        <v>1281</v>
      </c>
      <c r="AV40" s="971"/>
      <c r="AW40" s="971"/>
      <c r="AX40" s="971"/>
      <c r="AY40" s="971"/>
      <c r="AZ40" s="1041">
        <v>0</v>
      </c>
      <c r="BA40" s="1041"/>
      <c r="BB40" s="1041"/>
      <c r="BC40" s="1041"/>
      <c r="BD40" s="1041"/>
      <c r="BE40" s="972" t="s">
        <v>587</v>
      </c>
      <c r="BF40" s="972"/>
      <c r="BG40" s="972"/>
      <c r="BH40" s="972"/>
      <c r="BI40" s="973"/>
      <c r="BJ40" s="232"/>
      <c r="BK40" s="232"/>
      <c r="BL40" s="232"/>
      <c r="BM40" s="232"/>
      <c r="BN40" s="232"/>
      <c r="BO40" s="241"/>
      <c r="BP40" s="241"/>
      <c r="BQ40" s="238">
        <v>34</v>
      </c>
      <c r="BR40" s="239"/>
      <c r="BS40" s="992" t="s">
        <v>624</v>
      </c>
      <c r="BT40" s="993"/>
      <c r="BU40" s="993"/>
      <c r="BV40" s="993"/>
      <c r="BW40" s="993"/>
      <c r="BX40" s="993"/>
      <c r="BY40" s="993"/>
      <c r="BZ40" s="993"/>
      <c r="CA40" s="993"/>
      <c r="CB40" s="993"/>
      <c r="CC40" s="993"/>
      <c r="CD40" s="993"/>
      <c r="CE40" s="993"/>
      <c r="CF40" s="993"/>
      <c r="CG40" s="1014"/>
      <c r="CH40" s="989">
        <v>0.02</v>
      </c>
      <c r="CI40" s="990"/>
      <c r="CJ40" s="990"/>
      <c r="CK40" s="990"/>
      <c r="CL40" s="991"/>
      <c r="CM40" s="989">
        <v>4</v>
      </c>
      <c r="CN40" s="990"/>
      <c r="CO40" s="990"/>
      <c r="CP40" s="990"/>
      <c r="CQ40" s="991"/>
      <c r="CR40" s="989">
        <v>3</v>
      </c>
      <c r="CS40" s="990"/>
      <c r="CT40" s="990"/>
      <c r="CU40" s="990"/>
      <c r="CV40" s="991"/>
      <c r="CW40" s="989">
        <v>1017</v>
      </c>
      <c r="CX40" s="990"/>
      <c r="CY40" s="990"/>
      <c r="CZ40" s="990"/>
      <c r="DA40" s="991"/>
      <c r="DB40" s="989" t="s">
        <v>517</v>
      </c>
      <c r="DC40" s="990"/>
      <c r="DD40" s="990"/>
      <c r="DE40" s="990"/>
      <c r="DF40" s="991"/>
      <c r="DG40" s="989" t="s">
        <v>517</v>
      </c>
      <c r="DH40" s="990"/>
      <c r="DI40" s="990"/>
      <c r="DJ40" s="990"/>
      <c r="DK40" s="991"/>
      <c r="DL40" s="989" t="s">
        <v>517</v>
      </c>
      <c r="DM40" s="990"/>
      <c r="DN40" s="990"/>
      <c r="DO40" s="990"/>
      <c r="DP40" s="991"/>
      <c r="DQ40" s="989" t="s">
        <v>517</v>
      </c>
      <c r="DR40" s="990"/>
      <c r="DS40" s="990"/>
      <c r="DT40" s="990"/>
      <c r="DU40" s="991"/>
      <c r="DV40" s="992"/>
      <c r="DW40" s="993"/>
      <c r="DX40" s="993"/>
      <c r="DY40" s="993"/>
      <c r="DZ40" s="994"/>
      <c r="EA40" s="230"/>
    </row>
    <row r="41" spans="1:131" ht="26.25" customHeight="1" x14ac:dyDescent="0.2">
      <c r="A41" s="238">
        <v>14</v>
      </c>
      <c r="B41" s="1030" t="s">
        <v>421</v>
      </c>
      <c r="C41" s="1031"/>
      <c r="D41" s="1031"/>
      <c r="E41" s="1031"/>
      <c r="F41" s="1031"/>
      <c r="G41" s="1031"/>
      <c r="H41" s="1031"/>
      <c r="I41" s="1031"/>
      <c r="J41" s="1031"/>
      <c r="K41" s="1031"/>
      <c r="L41" s="1031"/>
      <c r="M41" s="1031"/>
      <c r="N41" s="1031"/>
      <c r="O41" s="1031"/>
      <c r="P41" s="1032"/>
      <c r="Q41" s="1038">
        <v>1306</v>
      </c>
      <c r="R41" s="1039"/>
      <c r="S41" s="1039"/>
      <c r="T41" s="1039"/>
      <c r="U41" s="1039"/>
      <c r="V41" s="1039">
        <v>1271</v>
      </c>
      <c r="W41" s="1039"/>
      <c r="X41" s="1039"/>
      <c r="Y41" s="1039"/>
      <c r="Z41" s="1039"/>
      <c r="AA41" s="1039">
        <v>35</v>
      </c>
      <c r="AB41" s="1039"/>
      <c r="AC41" s="1039"/>
      <c r="AD41" s="1039"/>
      <c r="AE41" s="1040"/>
      <c r="AF41" s="1035" t="s">
        <v>249</v>
      </c>
      <c r="AG41" s="1036"/>
      <c r="AH41" s="1036"/>
      <c r="AI41" s="1036"/>
      <c r="AJ41" s="1037"/>
      <c r="AK41" s="980">
        <v>891</v>
      </c>
      <c r="AL41" s="971"/>
      <c r="AM41" s="971"/>
      <c r="AN41" s="971"/>
      <c r="AO41" s="971"/>
      <c r="AP41" s="971">
        <v>4842</v>
      </c>
      <c r="AQ41" s="971"/>
      <c r="AR41" s="971"/>
      <c r="AS41" s="971"/>
      <c r="AT41" s="971"/>
      <c r="AU41" s="971">
        <v>4494</v>
      </c>
      <c r="AV41" s="971"/>
      <c r="AW41" s="971"/>
      <c r="AX41" s="971"/>
      <c r="AY41" s="971"/>
      <c r="AZ41" s="1041">
        <v>0</v>
      </c>
      <c r="BA41" s="1041"/>
      <c r="BB41" s="1041"/>
      <c r="BC41" s="1041"/>
      <c r="BD41" s="1041"/>
      <c r="BE41" s="972" t="s">
        <v>587</v>
      </c>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t="s">
        <v>422</v>
      </c>
      <c r="C42" s="1031"/>
      <c r="D42" s="1031"/>
      <c r="E42" s="1031"/>
      <c r="F42" s="1031"/>
      <c r="G42" s="1031"/>
      <c r="H42" s="1031"/>
      <c r="I42" s="1031"/>
      <c r="J42" s="1031"/>
      <c r="K42" s="1031"/>
      <c r="L42" s="1031"/>
      <c r="M42" s="1031"/>
      <c r="N42" s="1031"/>
      <c r="O42" s="1031"/>
      <c r="P42" s="1032"/>
      <c r="Q42" s="1038">
        <v>586</v>
      </c>
      <c r="R42" s="1039"/>
      <c r="S42" s="1039"/>
      <c r="T42" s="1039"/>
      <c r="U42" s="1039"/>
      <c r="V42" s="1039">
        <v>5072</v>
      </c>
      <c r="W42" s="1039"/>
      <c r="X42" s="1039"/>
      <c r="Y42" s="1039"/>
      <c r="Z42" s="1039"/>
      <c r="AA42" s="1039">
        <v>214</v>
      </c>
      <c r="AB42" s="1039"/>
      <c r="AC42" s="1039"/>
      <c r="AD42" s="1039"/>
      <c r="AE42" s="1040"/>
      <c r="AF42" s="1035">
        <v>6961</v>
      </c>
      <c r="AG42" s="1036"/>
      <c r="AH42" s="1036"/>
      <c r="AI42" s="1036"/>
      <c r="AJ42" s="1037"/>
      <c r="AK42" s="980">
        <v>1948</v>
      </c>
      <c r="AL42" s="971"/>
      <c r="AM42" s="971"/>
      <c r="AN42" s="971"/>
      <c r="AO42" s="971"/>
      <c r="AP42" s="971">
        <v>33995</v>
      </c>
      <c r="AQ42" s="971"/>
      <c r="AR42" s="971"/>
      <c r="AS42" s="971"/>
      <c r="AT42" s="971"/>
      <c r="AU42" s="971">
        <v>8387</v>
      </c>
      <c r="AV42" s="971"/>
      <c r="AW42" s="971"/>
      <c r="AX42" s="971"/>
      <c r="AY42" s="971"/>
      <c r="AZ42" s="1041">
        <v>0</v>
      </c>
      <c r="BA42" s="1041"/>
      <c r="BB42" s="1041"/>
      <c r="BC42" s="1041"/>
      <c r="BD42" s="1041"/>
      <c r="BE42" s="972" t="s">
        <v>587</v>
      </c>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202846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249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401</v>
      </c>
      <c r="W66" s="1002"/>
      <c r="X66" s="1002"/>
      <c r="Y66" s="1002"/>
      <c r="Z66" s="1003"/>
      <c r="AA66" s="1001" t="s">
        <v>402</v>
      </c>
      <c r="AB66" s="1002"/>
      <c r="AC66" s="1002"/>
      <c r="AD66" s="1002"/>
      <c r="AE66" s="1003"/>
      <c r="AF66" s="1007" t="s">
        <v>403</v>
      </c>
      <c r="AG66" s="1008"/>
      <c r="AH66" s="1008"/>
      <c r="AI66" s="1008"/>
      <c r="AJ66" s="1009"/>
      <c r="AK66" s="1001" t="s">
        <v>404</v>
      </c>
      <c r="AL66" s="996"/>
      <c r="AM66" s="996"/>
      <c r="AN66" s="996"/>
      <c r="AO66" s="997"/>
      <c r="AP66" s="1001" t="s">
        <v>405</v>
      </c>
      <c r="AQ66" s="1002"/>
      <c r="AR66" s="1002"/>
      <c r="AS66" s="1002"/>
      <c r="AT66" s="1003"/>
      <c r="AU66" s="1001" t="s">
        <v>428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630</v>
      </c>
      <c r="C68" s="986"/>
      <c r="D68" s="986"/>
      <c r="E68" s="986"/>
      <c r="F68" s="986"/>
      <c r="G68" s="986"/>
      <c r="H68" s="986"/>
      <c r="I68" s="986"/>
      <c r="J68" s="986"/>
      <c r="K68" s="986"/>
      <c r="L68" s="986"/>
      <c r="M68" s="986"/>
      <c r="N68" s="986"/>
      <c r="O68" s="986"/>
      <c r="P68" s="987"/>
      <c r="Q68" s="988">
        <v>2743</v>
      </c>
      <c r="R68" s="982"/>
      <c r="S68" s="982"/>
      <c r="T68" s="982"/>
      <c r="U68" s="982"/>
      <c r="V68" s="982">
        <v>2681</v>
      </c>
      <c r="W68" s="982"/>
      <c r="X68" s="982"/>
      <c r="Y68" s="982"/>
      <c r="Z68" s="982"/>
      <c r="AA68" s="982">
        <v>62</v>
      </c>
      <c r="AB68" s="982"/>
      <c r="AC68" s="982"/>
      <c r="AD68" s="982"/>
      <c r="AE68" s="982"/>
      <c r="AF68" s="982">
        <v>62</v>
      </c>
      <c r="AG68" s="982"/>
      <c r="AH68" s="982"/>
      <c r="AI68" s="982"/>
      <c r="AJ68" s="982"/>
      <c r="AK68" s="982">
        <v>72</v>
      </c>
      <c r="AL68" s="982"/>
      <c r="AM68" s="982"/>
      <c r="AN68" s="982"/>
      <c r="AO68" s="982"/>
      <c r="AP68" s="982">
        <v>49</v>
      </c>
      <c r="AQ68" s="982"/>
      <c r="AR68" s="982"/>
      <c r="AS68" s="982"/>
      <c r="AT68" s="982"/>
      <c r="AU68" s="982">
        <v>49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311</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311</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311</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43314325</v>
      </c>
      <c r="AB110" s="889"/>
      <c r="AC110" s="889"/>
      <c r="AD110" s="889"/>
      <c r="AE110" s="890"/>
      <c r="AF110" s="891">
        <v>40218939</v>
      </c>
      <c r="AG110" s="889"/>
      <c r="AH110" s="889"/>
      <c r="AI110" s="889"/>
      <c r="AJ110" s="890"/>
      <c r="AK110" s="891">
        <v>39836310</v>
      </c>
      <c r="AL110" s="889"/>
      <c r="AM110" s="889"/>
      <c r="AN110" s="889"/>
      <c r="AO110" s="890"/>
      <c r="AP110" s="892">
        <v>10.1</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1302897899</v>
      </c>
      <c r="BR110" s="842"/>
      <c r="BS110" s="842"/>
      <c r="BT110" s="842"/>
      <c r="BU110" s="842"/>
      <c r="BV110" s="842">
        <v>1347560010</v>
      </c>
      <c r="BW110" s="842"/>
      <c r="BX110" s="842"/>
      <c r="BY110" s="842"/>
      <c r="BZ110" s="842"/>
      <c r="CA110" s="842">
        <v>1375102444</v>
      </c>
      <c r="CB110" s="842"/>
      <c r="CC110" s="842"/>
      <c r="CD110" s="842"/>
      <c r="CE110" s="842"/>
      <c r="CF110" s="866">
        <v>349.1</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2386834</v>
      </c>
      <c r="DH110" s="842"/>
      <c r="DI110" s="842"/>
      <c r="DJ110" s="842"/>
      <c r="DK110" s="842"/>
      <c r="DL110" s="842">
        <v>2184542</v>
      </c>
      <c r="DM110" s="842"/>
      <c r="DN110" s="842"/>
      <c r="DO110" s="842"/>
      <c r="DP110" s="842"/>
      <c r="DQ110" s="842">
        <v>1979627</v>
      </c>
      <c r="DR110" s="842"/>
      <c r="DS110" s="842"/>
      <c r="DT110" s="842"/>
      <c r="DU110" s="842"/>
      <c r="DV110" s="843">
        <v>0.5</v>
      </c>
      <c r="DW110" s="843"/>
      <c r="DX110" s="843"/>
      <c r="DY110" s="843"/>
      <c r="DZ110" s="844"/>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249</v>
      </c>
      <c r="AB111" s="919"/>
      <c r="AC111" s="919"/>
      <c r="AD111" s="919"/>
      <c r="AE111" s="920"/>
      <c r="AF111" s="921" t="s">
        <v>249</v>
      </c>
      <c r="AG111" s="919"/>
      <c r="AH111" s="919"/>
      <c r="AI111" s="919"/>
      <c r="AJ111" s="920"/>
      <c r="AK111" s="921" t="s">
        <v>249</v>
      </c>
      <c r="AL111" s="919"/>
      <c r="AM111" s="919"/>
      <c r="AN111" s="919"/>
      <c r="AO111" s="920"/>
      <c r="AP111" s="922" t="s">
        <v>447</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9266254</v>
      </c>
      <c r="BR111" s="817"/>
      <c r="BS111" s="817"/>
      <c r="BT111" s="817"/>
      <c r="BU111" s="817"/>
      <c r="BV111" s="817">
        <v>8137157</v>
      </c>
      <c r="BW111" s="817"/>
      <c r="BX111" s="817"/>
      <c r="BY111" s="817"/>
      <c r="BZ111" s="817"/>
      <c r="CA111" s="817">
        <v>7312991</v>
      </c>
      <c r="CB111" s="817"/>
      <c r="CC111" s="817"/>
      <c r="CD111" s="817"/>
      <c r="CE111" s="817"/>
      <c r="CF111" s="875">
        <v>1.9</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249</v>
      </c>
      <c r="DH111" s="817"/>
      <c r="DI111" s="817"/>
      <c r="DJ111" s="817"/>
      <c r="DK111" s="817"/>
      <c r="DL111" s="817" t="s">
        <v>249</v>
      </c>
      <c r="DM111" s="817"/>
      <c r="DN111" s="817"/>
      <c r="DO111" s="817"/>
      <c r="DP111" s="817"/>
      <c r="DQ111" s="817" t="s">
        <v>249</v>
      </c>
      <c r="DR111" s="817"/>
      <c r="DS111" s="817"/>
      <c r="DT111" s="817"/>
      <c r="DU111" s="817"/>
      <c r="DV111" s="794" t="s">
        <v>249</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44715725</v>
      </c>
      <c r="AB112" s="780"/>
      <c r="AC112" s="780"/>
      <c r="AD112" s="780"/>
      <c r="AE112" s="781"/>
      <c r="AF112" s="782">
        <v>46696086</v>
      </c>
      <c r="AG112" s="780"/>
      <c r="AH112" s="780"/>
      <c r="AI112" s="780"/>
      <c r="AJ112" s="781"/>
      <c r="AK112" s="782">
        <v>48431775</v>
      </c>
      <c r="AL112" s="780"/>
      <c r="AM112" s="780"/>
      <c r="AN112" s="780"/>
      <c r="AO112" s="781"/>
      <c r="AP112" s="824">
        <v>12.3</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144416559</v>
      </c>
      <c r="BR112" s="817"/>
      <c r="BS112" s="817"/>
      <c r="BT112" s="817"/>
      <c r="BU112" s="817"/>
      <c r="BV112" s="817">
        <v>163536289</v>
      </c>
      <c r="BW112" s="817"/>
      <c r="BX112" s="817"/>
      <c r="BY112" s="817"/>
      <c r="BZ112" s="817"/>
      <c r="CA112" s="817">
        <v>180870293</v>
      </c>
      <c r="CB112" s="817"/>
      <c r="CC112" s="817"/>
      <c r="CD112" s="817"/>
      <c r="CE112" s="817"/>
      <c r="CF112" s="875">
        <v>45.9</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249</v>
      </c>
      <c r="DH112" s="817"/>
      <c r="DI112" s="817"/>
      <c r="DJ112" s="817"/>
      <c r="DK112" s="817"/>
      <c r="DL112" s="817" t="s">
        <v>249</v>
      </c>
      <c r="DM112" s="817"/>
      <c r="DN112" s="817"/>
      <c r="DO112" s="817"/>
      <c r="DP112" s="817"/>
      <c r="DQ112" s="817">
        <v>320451</v>
      </c>
      <c r="DR112" s="817"/>
      <c r="DS112" s="817"/>
      <c r="DT112" s="817"/>
      <c r="DU112" s="817"/>
      <c r="DV112" s="794">
        <v>0.1</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15527120</v>
      </c>
      <c r="AB113" s="919"/>
      <c r="AC113" s="919"/>
      <c r="AD113" s="919"/>
      <c r="AE113" s="920"/>
      <c r="AF113" s="921">
        <v>16276934</v>
      </c>
      <c r="AG113" s="919"/>
      <c r="AH113" s="919"/>
      <c r="AI113" s="919"/>
      <c r="AJ113" s="920"/>
      <c r="AK113" s="921">
        <v>15800907</v>
      </c>
      <c r="AL113" s="919"/>
      <c r="AM113" s="919"/>
      <c r="AN113" s="919"/>
      <c r="AO113" s="920"/>
      <c r="AP113" s="922">
        <v>4</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162399</v>
      </c>
      <c r="BR113" s="817"/>
      <c r="BS113" s="817"/>
      <c r="BT113" s="817"/>
      <c r="BU113" s="817"/>
      <c r="BV113" s="817">
        <v>153761</v>
      </c>
      <c r="BW113" s="817"/>
      <c r="BX113" s="817"/>
      <c r="BY113" s="817"/>
      <c r="BZ113" s="817"/>
      <c r="CA113" s="817">
        <v>144940</v>
      </c>
      <c r="CB113" s="817"/>
      <c r="CC113" s="817"/>
      <c r="CD113" s="817"/>
      <c r="CE113" s="817"/>
      <c r="CF113" s="875">
        <v>0</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249</v>
      </c>
      <c r="DH113" s="780"/>
      <c r="DI113" s="780"/>
      <c r="DJ113" s="780"/>
      <c r="DK113" s="781"/>
      <c r="DL113" s="782" t="s">
        <v>249</v>
      </c>
      <c r="DM113" s="780"/>
      <c r="DN113" s="780"/>
      <c r="DO113" s="780"/>
      <c r="DP113" s="781"/>
      <c r="DQ113" s="782" t="s">
        <v>249</v>
      </c>
      <c r="DR113" s="780"/>
      <c r="DS113" s="780"/>
      <c r="DT113" s="780"/>
      <c r="DU113" s="781"/>
      <c r="DV113" s="824" t="s">
        <v>249</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143503</v>
      </c>
      <c r="AB114" s="780"/>
      <c r="AC114" s="780"/>
      <c r="AD114" s="780"/>
      <c r="AE114" s="781"/>
      <c r="AF114" s="782">
        <v>11842</v>
      </c>
      <c r="AG114" s="780"/>
      <c r="AH114" s="780"/>
      <c r="AI114" s="780"/>
      <c r="AJ114" s="781"/>
      <c r="AK114" s="782">
        <v>11851</v>
      </c>
      <c r="AL114" s="780"/>
      <c r="AM114" s="780"/>
      <c r="AN114" s="780"/>
      <c r="AO114" s="781"/>
      <c r="AP114" s="824">
        <v>0</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126295406</v>
      </c>
      <c r="BR114" s="817"/>
      <c r="BS114" s="817"/>
      <c r="BT114" s="817"/>
      <c r="BU114" s="817"/>
      <c r="BV114" s="817">
        <v>124079636</v>
      </c>
      <c r="BW114" s="817"/>
      <c r="BX114" s="817"/>
      <c r="BY114" s="817"/>
      <c r="BZ114" s="817"/>
      <c r="CA114" s="817">
        <v>120571737</v>
      </c>
      <c r="CB114" s="817"/>
      <c r="CC114" s="817"/>
      <c r="CD114" s="817"/>
      <c r="CE114" s="817"/>
      <c r="CF114" s="875">
        <v>30.6</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249</v>
      </c>
      <c r="DH114" s="780"/>
      <c r="DI114" s="780"/>
      <c r="DJ114" s="780"/>
      <c r="DK114" s="781"/>
      <c r="DL114" s="782" t="s">
        <v>447</v>
      </c>
      <c r="DM114" s="780"/>
      <c r="DN114" s="780"/>
      <c r="DO114" s="780"/>
      <c r="DP114" s="781"/>
      <c r="DQ114" s="782" t="s">
        <v>447</v>
      </c>
      <c r="DR114" s="780"/>
      <c r="DS114" s="780"/>
      <c r="DT114" s="780"/>
      <c r="DU114" s="781"/>
      <c r="DV114" s="824" t="s">
        <v>249</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578818</v>
      </c>
      <c r="AB115" s="919"/>
      <c r="AC115" s="919"/>
      <c r="AD115" s="919"/>
      <c r="AE115" s="920"/>
      <c r="AF115" s="921">
        <v>620495</v>
      </c>
      <c r="AG115" s="919"/>
      <c r="AH115" s="919"/>
      <c r="AI115" s="919"/>
      <c r="AJ115" s="920"/>
      <c r="AK115" s="921">
        <v>615939</v>
      </c>
      <c r="AL115" s="919"/>
      <c r="AM115" s="919"/>
      <c r="AN115" s="919"/>
      <c r="AO115" s="920"/>
      <c r="AP115" s="922">
        <v>0.2</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2629347</v>
      </c>
      <c r="BR115" s="817"/>
      <c r="BS115" s="817"/>
      <c r="BT115" s="817"/>
      <c r="BU115" s="817"/>
      <c r="BV115" s="817">
        <v>348195</v>
      </c>
      <c r="BW115" s="817"/>
      <c r="BX115" s="817"/>
      <c r="BY115" s="817"/>
      <c r="BZ115" s="817"/>
      <c r="CA115" s="817">
        <v>1006188</v>
      </c>
      <c r="CB115" s="817"/>
      <c r="CC115" s="817"/>
      <c r="CD115" s="817"/>
      <c r="CE115" s="817"/>
      <c r="CF115" s="875">
        <v>0.3</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249</v>
      </c>
      <c r="DH115" s="780"/>
      <c r="DI115" s="780"/>
      <c r="DJ115" s="780"/>
      <c r="DK115" s="781"/>
      <c r="DL115" s="782" t="s">
        <v>249</v>
      </c>
      <c r="DM115" s="780"/>
      <c r="DN115" s="780"/>
      <c r="DO115" s="780"/>
      <c r="DP115" s="781"/>
      <c r="DQ115" s="782" t="s">
        <v>249</v>
      </c>
      <c r="DR115" s="780"/>
      <c r="DS115" s="780"/>
      <c r="DT115" s="780"/>
      <c r="DU115" s="781"/>
      <c r="DV115" s="824" t="s">
        <v>249</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249</v>
      </c>
      <c r="AB116" s="780"/>
      <c r="AC116" s="780"/>
      <c r="AD116" s="780"/>
      <c r="AE116" s="781"/>
      <c r="AF116" s="782" t="s">
        <v>249</v>
      </c>
      <c r="AG116" s="780"/>
      <c r="AH116" s="780"/>
      <c r="AI116" s="780"/>
      <c r="AJ116" s="781"/>
      <c r="AK116" s="782" t="s">
        <v>249</v>
      </c>
      <c r="AL116" s="780"/>
      <c r="AM116" s="780"/>
      <c r="AN116" s="780"/>
      <c r="AO116" s="781"/>
      <c r="AP116" s="824" t="s">
        <v>249</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249</v>
      </c>
      <c r="BR116" s="817"/>
      <c r="BS116" s="817"/>
      <c r="BT116" s="817"/>
      <c r="BU116" s="817"/>
      <c r="BV116" s="817" t="s">
        <v>249</v>
      </c>
      <c r="BW116" s="817"/>
      <c r="BX116" s="817"/>
      <c r="BY116" s="817"/>
      <c r="BZ116" s="817"/>
      <c r="CA116" s="817" t="s">
        <v>249</v>
      </c>
      <c r="CB116" s="817"/>
      <c r="CC116" s="817"/>
      <c r="CD116" s="817"/>
      <c r="CE116" s="817"/>
      <c r="CF116" s="875" t="s">
        <v>249</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249</v>
      </c>
      <c r="DM116" s="780"/>
      <c r="DN116" s="780"/>
      <c r="DO116" s="780"/>
      <c r="DP116" s="781"/>
      <c r="DQ116" s="782" t="s">
        <v>249</v>
      </c>
      <c r="DR116" s="780"/>
      <c r="DS116" s="780"/>
      <c r="DT116" s="780"/>
      <c r="DU116" s="781"/>
      <c r="DV116" s="824" t="s">
        <v>249</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104279491</v>
      </c>
      <c r="AB117" s="903"/>
      <c r="AC117" s="903"/>
      <c r="AD117" s="903"/>
      <c r="AE117" s="904"/>
      <c r="AF117" s="905">
        <v>103824296</v>
      </c>
      <c r="AG117" s="903"/>
      <c r="AH117" s="903"/>
      <c r="AI117" s="903"/>
      <c r="AJ117" s="904"/>
      <c r="AK117" s="905">
        <v>104696782</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249</v>
      </c>
      <c r="BR117" s="817"/>
      <c r="BS117" s="817"/>
      <c r="BT117" s="817"/>
      <c r="BU117" s="817"/>
      <c r="BV117" s="817" t="s">
        <v>249</v>
      </c>
      <c r="BW117" s="817"/>
      <c r="BX117" s="817"/>
      <c r="BY117" s="817"/>
      <c r="BZ117" s="817"/>
      <c r="CA117" s="817" t="s">
        <v>249</v>
      </c>
      <c r="CB117" s="817"/>
      <c r="CC117" s="817"/>
      <c r="CD117" s="817"/>
      <c r="CE117" s="817"/>
      <c r="CF117" s="875" t="s">
        <v>249</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249</v>
      </c>
      <c r="DH117" s="780"/>
      <c r="DI117" s="780"/>
      <c r="DJ117" s="780"/>
      <c r="DK117" s="781"/>
      <c r="DL117" s="782" t="s">
        <v>249</v>
      </c>
      <c r="DM117" s="780"/>
      <c r="DN117" s="780"/>
      <c r="DO117" s="780"/>
      <c r="DP117" s="781"/>
      <c r="DQ117" s="782" t="s">
        <v>249</v>
      </c>
      <c r="DR117" s="780"/>
      <c r="DS117" s="780"/>
      <c r="DT117" s="780"/>
      <c r="DU117" s="781"/>
      <c r="DV117" s="824" t="s">
        <v>249</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311</v>
      </c>
      <c r="AL118" s="896"/>
      <c r="AM118" s="896"/>
      <c r="AN118" s="896"/>
      <c r="AO118" s="897"/>
      <c r="AP118" s="899" t="s">
        <v>440</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249</v>
      </c>
      <c r="BR118" s="845"/>
      <c r="BS118" s="845"/>
      <c r="BT118" s="845"/>
      <c r="BU118" s="845"/>
      <c r="BV118" s="845" t="s">
        <v>249</v>
      </c>
      <c r="BW118" s="845"/>
      <c r="BX118" s="845"/>
      <c r="BY118" s="845"/>
      <c r="BZ118" s="845"/>
      <c r="CA118" s="845" t="s">
        <v>249</v>
      </c>
      <c r="CB118" s="845"/>
      <c r="CC118" s="845"/>
      <c r="CD118" s="845"/>
      <c r="CE118" s="845"/>
      <c r="CF118" s="875" t="s">
        <v>249</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249</v>
      </c>
      <c r="DH118" s="780"/>
      <c r="DI118" s="780"/>
      <c r="DJ118" s="780"/>
      <c r="DK118" s="781"/>
      <c r="DL118" s="782" t="s">
        <v>249</v>
      </c>
      <c r="DM118" s="780"/>
      <c r="DN118" s="780"/>
      <c r="DO118" s="780"/>
      <c r="DP118" s="781"/>
      <c r="DQ118" s="782" t="s">
        <v>249</v>
      </c>
      <c r="DR118" s="780"/>
      <c r="DS118" s="780"/>
      <c r="DT118" s="780"/>
      <c r="DU118" s="781"/>
      <c r="DV118" s="824" t="s">
        <v>249</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181382</v>
      </c>
      <c r="AB119" s="889"/>
      <c r="AC119" s="889"/>
      <c r="AD119" s="889"/>
      <c r="AE119" s="890"/>
      <c r="AF119" s="891">
        <v>156451</v>
      </c>
      <c r="AG119" s="889"/>
      <c r="AH119" s="889"/>
      <c r="AI119" s="889"/>
      <c r="AJ119" s="890"/>
      <c r="AK119" s="891">
        <v>228543</v>
      </c>
      <c r="AL119" s="889"/>
      <c r="AM119" s="889"/>
      <c r="AN119" s="889"/>
      <c r="AO119" s="890"/>
      <c r="AP119" s="892">
        <v>0.1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471</v>
      </c>
      <c r="BP119" s="878"/>
      <c r="BQ119" s="879">
        <v>1585667864</v>
      </c>
      <c r="BR119" s="845"/>
      <c r="BS119" s="845"/>
      <c r="BT119" s="845"/>
      <c r="BU119" s="845"/>
      <c r="BV119" s="845">
        <v>1643815048</v>
      </c>
      <c r="BW119" s="845"/>
      <c r="BX119" s="845"/>
      <c r="BY119" s="845"/>
      <c r="BZ119" s="845"/>
      <c r="CA119" s="845">
        <v>1685008593</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6879420</v>
      </c>
      <c r="DH119" s="764"/>
      <c r="DI119" s="764"/>
      <c r="DJ119" s="764"/>
      <c r="DK119" s="765"/>
      <c r="DL119" s="766">
        <v>5952615</v>
      </c>
      <c r="DM119" s="764"/>
      <c r="DN119" s="764"/>
      <c r="DO119" s="764"/>
      <c r="DP119" s="765"/>
      <c r="DQ119" s="766">
        <v>5012913</v>
      </c>
      <c r="DR119" s="764"/>
      <c r="DS119" s="764"/>
      <c r="DT119" s="764"/>
      <c r="DU119" s="765"/>
      <c r="DV119" s="848">
        <v>1.3</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249</v>
      </c>
      <c r="AB120" s="780"/>
      <c r="AC120" s="780"/>
      <c r="AD120" s="780"/>
      <c r="AE120" s="781"/>
      <c r="AF120" s="782" t="s">
        <v>249</v>
      </c>
      <c r="AG120" s="780"/>
      <c r="AH120" s="780"/>
      <c r="AI120" s="780"/>
      <c r="AJ120" s="781"/>
      <c r="AK120" s="782" t="s">
        <v>249</v>
      </c>
      <c r="AL120" s="780"/>
      <c r="AM120" s="780"/>
      <c r="AN120" s="780"/>
      <c r="AO120" s="781"/>
      <c r="AP120" s="824" t="s">
        <v>249</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334226476</v>
      </c>
      <c r="BR120" s="842"/>
      <c r="BS120" s="842"/>
      <c r="BT120" s="842"/>
      <c r="BU120" s="842"/>
      <c r="BV120" s="842">
        <v>388247899</v>
      </c>
      <c r="BW120" s="842"/>
      <c r="BX120" s="842"/>
      <c r="BY120" s="842"/>
      <c r="BZ120" s="842"/>
      <c r="CA120" s="842">
        <v>427678548</v>
      </c>
      <c r="CB120" s="842"/>
      <c r="CC120" s="842"/>
      <c r="CD120" s="842"/>
      <c r="CE120" s="842"/>
      <c r="CF120" s="866">
        <v>108.6</v>
      </c>
      <c r="CG120" s="867"/>
      <c r="CH120" s="867"/>
      <c r="CI120" s="867"/>
      <c r="CJ120" s="867"/>
      <c r="CK120" s="868" t="s">
        <v>475</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29251629</v>
      </c>
      <c r="DH120" s="842"/>
      <c r="DI120" s="842"/>
      <c r="DJ120" s="842"/>
      <c r="DK120" s="842"/>
      <c r="DL120" s="842">
        <v>46672316</v>
      </c>
      <c r="DM120" s="842"/>
      <c r="DN120" s="842"/>
      <c r="DO120" s="842"/>
      <c r="DP120" s="842"/>
      <c r="DQ120" s="842">
        <v>61741193</v>
      </c>
      <c r="DR120" s="842"/>
      <c r="DS120" s="842"/>
      <c r="DT120" s="842"/>
      <c r="DU120" s="842"/>
      <c r="DV120" s="843">
        <v>15.7</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249</v>
      </c>
      <c r="AB121" s="780"/>
      <c r="AC121" s="780"/>
      <c r="AD121" s="780"/>
      <c r="AE121" s="781"/>
      <c r="AF121" s="782" t="s">
        <v>249</v>
      </c>
      <c r="AG121" s="780"/>
      <c r="AH121" s="780"/>
      <c r="AI121" s="780"/>
      <c r="AJ121" s="781"/>
      <c r="AK121" s="782" t="s">
        <v>249</v>
      </c>
      <c r="AL121" s="780"/>
      <c r="AM121" s="780"/>
      <c r="AN121" s="780"/>
      <c r="AO121" s="781"/>
      <c r="AP121" s="824" t="s">
        <v>249</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207733520</v>
      </c>
      <c r="BR121" s="817"/>
      <c r="BS121" s="817"/>
      <c r="BT121" s="817"/>
      <c r="BU121" s="817"/>
      <c r="BV121" s="817">
        <v>208775973</v>
      </c>
      <c r="BW121" s="817"/>
      <c r="BX121" s="817"/>
      <c r="BY121" s="817"/>
      <c r="BZ121" s="817"/>
      <c r="CA121" s="817">
        <v>200650424</v>
      </c>
      <c r="CB121" s="817"/>
      <c r="CC121" s="817"/>
      <c r="CD121" s="817"/>
      <c r="CE121" s="817"/>
      <c r="CF121" s="875">
        <v>50.9</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40467476</v>
      </c>
      <c r="DH121" s="817"/>
      <c r="DI121" s="817"/>
      <c r="DJ121" s="817"/>
      <c r="DK121" s="817"/>
      <c r="DL121" s="817">
        <v>46166472</v>
      </c>
      <c r="DM121" s="817"/>
      <c r="DN121" s="817"/>
      <c r="DO121" s="817"/>
      <c r="DP121" s="817"/>
      <c r="DQ121" s="817">
        <v>50579327</v>
      </c>
      <c r="DR121" s="817"/>
      <c r="DS121" s="817"/>
      <c r="DT121" s="817"/>
      <c r="DU121" s="817"/>
      <c r="DV121" s="794">
        <v>12.8</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249</v>
      </c>
      <c r="AB122" s="780"/>
      <c r="AC122" s="780"/>
      <c r="AD122" s="780"/>
      <c r="AE122" s="781"/>
      <c r="AF122" s="782" t="s">
        <v>249</v>
      </c>
      <c r="AG122" s="780"/>
      <c r="AH122" s="780"/>
      <c r="AI122" s="780"/>
      <c r="AJ122" s="781"/>
      <c r="AK122" s="782" t="s">
        <v>249</v>
      </c>
      <c r="AL122" s="780"/>
      <c r="AM122" s="780"/>
      <c r="AN122" s="780"/>
      <c r="AO122" s="781"/>
      <c r="AP122" s="824" t="s">
        <v>249</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804996293</v>
      </c>
      <c r="BR122" s="845"/>
      <c r="BS122" s="845"/>
      <c r="BT122" s="845"/>
      <c r="BU122" s="845"/>
      <c r="BV122" s="845">
        <v>817713695</v>
      </c>
      <c r="BW122" s="845"/>
      <c r="BX122" s="845"/>
      <c r="BY122" s="845"/>
      <c r="BZ122" s="845"/>
      <c r="CA122" s="845">
        <v>816492931</v>
      </c>
      <c r="CB122" s="845"/>
      <c r="CC122" s="845"/>
      <c r="CD122" s="845"/>
      <c r="CE122" s="845"/>
      <c r="CF122" s="846">
        <v>207.3</v>
      </c>
      <c r="CG122" s="847"/>
      <c r="CH122" s="847"/>
      <c r="CI122" s="847"/>
      <c r="CJ122" s="847"/>
      <c r="CK122" s="869"/>
      <c r="CL122" s="855"/>
      <c r="CM122" s="855"/>
      <c r="CN122" s="855"/>
      <c r="CO122" s="856"/>
      <c r="CP122" s="835" t="s">
        <v>415</v>
      </c>
      <c r="CQ122" s="836"/>
      <c r="CR122" s="836"/>
      <c r="CS122" s="836"/>
      <c r="CT122" s="836"/>
      <c r="CU122" s="836"/>
      <c r="CV122" s="836"/>
      <c r="CW122" s="836"/>
      <c r="CX122" s="836"/>
      <c r="CY122" s="836"/>
      <c r="CZ122" s="836"/>
      <c r="DA122" s="836"/>
      <c r="DB122" s="836"/>
      <c r="DC122" s="836"/>
      <c r="DD122" s="836"/>
      <c r="DE122" s="836"/>
      <c r="DF122" s="837"/>
      <c r="DG122" s="816">
        <v>52702248</v>
      </c>
      <c r="DH122" s="817"/>
      <c r="DI122" s="817"/>
      <c r="DJ122" s="817"/>
      <c r="DK122" s="817"/>
      <c r="DL122" s="817">
        <v>50196883</v>
      </c>
      <c r="DM122" s="817"/>
      <c r="DN122" s="817"/>
      <c r="DO122" s="817"/>
      <c r="DP122" s="817"/>
      <c r="DQ122" s="817">
        <v>48170476</v>
      </c>
      <c r="DR122" s="817"/>
      <c r="DS122" s="817"/>
      <c r="DT122" s="817"/>
      <c r="DU122" s="817"/>
      <c r="DV122" s="794">
        <v>12.2</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249</v>
      </c>
      <c r="AB123" s="780"/>
      <c r="AC123" s="780"/>
      <c r="AD123" s="780"/>
      <c r="AE123" s="781"/>
      <c r="AF123" s="782" t="s">
        <v>249</v>
      </c>
      <c r="AG123" s="780"/>
      <c r="AH123" s="780"/>
      <c r="AI123" s="780"/>
      <c r="AJ123" s="781"/>
      <c r="AK123" s="782" t="s">
        <v>249</v>
      </c>
      <c r="AL123" s="780"/>
      <c r="AM123" s="780"/>
      <c r="AN123" s="780"/>
      <c r="AO123" s="781"/>
      <c r="AP123" s="824" t="s">
        <v>249</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479</v>
      </c>
      <c r="BP123" s="878"/>
      <c r="BQ123" s="832">
        <v>1346956289</v>
      </c>
      <c r="BR123" s="833"/>
      <c r="BS123" s="833"/>
      <c r="BT123" s="833"/>
      <c r="BU123" s="833"/>
      <c r="BV123" s="833">
        <v>1414737567</v>
      </c>
      <c r="BW123" s="833"/>
      <c r="BX123" s="833"/>
      <c r="BY123" s="833"/>
      <c r="BZ123" s="833"/>
      <c r="CA123" s="833">
        <v>1444821903</v>
      </c>
      <c r="CB123" s="833"/>
      <c r="CC123" s="833"/>
      <c r="CD123" s="833"/>
      <c r="CE123" s="833"/>
      <c r="CF123" s="748"/>
      <c r="CG123" s="749"/>
      <c r="CH123" s="749"/>
      <c r="CI123" s="749"/>
      <c r="CJ123" s="834"/>
      <c r="CK123" s="869"/>
      <c r="CL123" s="855"/>
      <c r="CM123" s="855"/>
      <c r="CN123" s="855"/>
      <c r="CO123" s="856"/>
      <c r="CP123" s="835" t="s">
        <v>422</v>
      </c>
      <c r="CQ123" s="836"/>
      <c r="CR123" s="836"/>
      <c r="CS123" s="836"/>
      <c r="CT123" s="836"/>
      <c r="CU123" s="836"/>
      <c r="CV123" s="836"/>
      <c r="CW123" s="836"/>
      <c r="CX123" s="836"/>
      <c r="CY123" s="836"/>
      <c r="CZ123" s="836"/>
      <c r="DA123" s="836"/>
      <c r="DB123" s="836"/>
      <c r="DC123" s="836"/>
      <c r="DD123" s="836"/>
      <c r="DE123" s="836"/>
      <c r="DF123" s="837"/>
      <c r="DG123" s="779">
        <v>11638228</v>
      </c>
      <c r="DH123" s="780"/>
      <c r="DI123" s="780"/>
      <c r="DJ123" s="780"/>
      <c r="DK123" s="781"/>
      <c r="DL123" s="782">
        <v>9415706</v>
      </c>
      <c r="DM123" s="780"/>
      <c r="DN123" s="780"/>
      <c r="DO123" s="780"/>
      <c r="DP123" s="781"/>
      <c r="DQ123" s="782">
        <v>8836730</v>
      </c>
      <c r="DR123" s="780"/>
      <c r="DS123" s="780"/>
      <c r="DT123" s="780"/>
      <c r="DU123" s="781"/>
      <c r="DV123" s="824">
        <v>2.2000000000000002</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249</v>
      </c>
      <c r="AB124" s="780"/>
      <c r="AC124" s="780"/>
      <c r="AD124" s="780"/>
      <c r="AE124" s="781"/>
      <c r="AF124" s="782" t="s">
        <v>249</v>
      </c>
      <c r="AG124" s="780"/>
      <c r="AH124" s="780"/>
      <c r="AI124" s="780"/>
      <c r="AJ124" s="781"/>
      <c r="AK124" s="782" t="s">
        <v>249</v>
      </c>
      <c r="AL124" s="780"/>
      <c r="AM124" s="780"/>
      <c r="AN124" s="780"/>
      <c r="AO124" s="781"/>
      <c r="AP124" s="824" t="s">
        <v>249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61.6</v>
      </c>
      <c r="BR124" s="831"/>
      <c r="BS124" s="831"/>
      <c r="BT124" s="831"/>
      <c r="BU124" s="831"/>
      <c r="BV124" s="831">
        <v>56.4</v>
      </c>
      <c r="BW124" s="831"/>
      <c r="BX124" s="831"/>
      <c r="BY124" s="831"/>
      <c r="BZ124" s="831"/>
      <c r="CA124" s="831">
        <v>60.9</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v>10356978</v>
      </c>
      <c r="DH124" s="764"/>
      <c r="DI124" s="764"/>
      <c r="DJ124" s="764"/>
      <c r="DK124" s="765"/>
      <c r="DL124" s="766">
        <v>11084912</v>
      </c>
      <c r="DM124" s="764"/>
      <c r="DN124" s="764"/>
      <c r="DO124" s="764"/>
      <c r="DP124" s="765"/>
      <c r="DQ124" s="766">
        <v>11542567</v>
      </c>
      <c r="DR124" s="764"/>
      <c r="DS124" s="764"/>
      <c r="DT124" s="764"/>
      <c r="DU124" s="765"/>
      <c r="DV124" s="848">
        <v>2.9</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249</v>
      </c>
      <c r="AB125" s="780"/>
      <c r="AC125" s="780"/>
      <c r="AD125" s="780"/>
      <c r="AE125" s="781"/>
      <c r="AF125" s="782" t="s">
        <v>249</v>
      </c>
      <c r="AG125" s="780"/>
      <c r="AH125" s="780"/>
      <c r="AI125" s="780"/>
      <c r="AJ125" s="781"/>
      <c r="AK125" s="782" t="s">
        <v>249</v>
      </c>
      <c r="AL125" s="780"/>
      <c r="AM125" s="780"/>
      <c r="AN125" s="780"/>
      <c r="AO125" s="781"/>
      <c r="AP125" s="824" t="s">
        <v>249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v>959144</v>
      </c>
      <c r="DH125" s="842"/>
      <c r="DI125" s="842"/>
      <c r="DJ125" s="842"/>
      <c r="DK125" s="842"/>
      <c r="DL125" s="842" t="s">
        <v>249</v>
      </c>
      <c r="DM125" s="842"/>
      <c r="DN125" s="842"/>
      <c r="DO125" s="842"/>
      <c r="DP125" s="842"/>
      <c r="DQ125" s="842" t="s">
        <v>249</v>
      </c>
      <c r="DR125" s="842"/>
      <c r="DS125" s="842"/>
      <c r="DT125" s="842"/>
      <c r="DU125" s="842"/>
      <c r="DV125" s="843" t="s">
        <v>249</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396207</v>
      </c>
      <c r="AB126" s="780"/>
      <c r="AC126" s="780"/>
      <c r="AD126" s="780"/>
      <c r="AE126" s="781"/>
      <c r="AF126" s="782">
        <v>463368</v>
      </c>
      <c r="AG126" s="780"/>
      <c r="AH126" s="780"/>
      <c r="AI126" s="780"/>
      <c r="AJ126" s="781"/>
      <c r="AK126" s="782">
        <v>387227</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249</v>
      </c>
      <c r="DH126" s="817"/>
      <c r="DI126" s="817"/>
      <c r="DJ126" s="817"/>
      <c r="DK126" s="817"/>
      <c r="DL126" s="817" t="s">
        <v>249</v>
      </c>
      <c r="DM126" s="817"/>
      <c r="DN126" s="817"/>
      <c r="DO126" s="817"/>
      <c r="DP126" s="817"/>
      <c r="DQ126" s="817" t="s">
        <v>249</v>
      </c>
      <c r="DR126" s="817"/>
      <c r="DS126" s="817"/>
      <c r="DT126" s="817"/>
      <c r="DU126" s="817"/>
      <c r="DV126" s="794" t="s">
        <v>249</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1229</v>
      </c>
      <c r="AB127" s="780"/>
      <c r="AC127" s="780"/>
      <c r="AD127" s="780"/>
      <c r="AE127" s="781"/>
      <c r="AF127" s="782">
        <v>676</v>
      </c>
      <c r="AG127" s="780"/>
      <c r="AH127" s="780"/>
      <c r="AI127" s="780"/>
      <c r="AJ127" s="781"/>
      <c r="AK127" s="782">
        <v>169</v>
      </c>
      <c r="AL127" s="780"/>
      <c r="AM127" s="780"/>
      <c r="AN127" s="780"/>
      <c r="AO127" s="781"/>
      <c r="AP127" s="824">
        <v>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249</v>
      </c>
      <c r="DH127" s="817"/>
      <c r="DI127" s="817"/>
      <c r="DJ127" s="817"/>
      <c r="DK127" s="817"/>
      <c r="DL127" s="817" t="s">
        <v>249</v>
      </c>
      <c r="DM127" s="817"/>
      <c r="DN127" s="817"/>
      <c r="DO127" s="817"/>
      <c r="DP127" s="817"/>
      <c r="DQ127" s="817" t="s">
        <v>249</v>
      </c>
      <c r="DR127" s="817"/>
      <c r="DS127" s="817"/>
      <c r="DT127" s="817"/>
      <c r="DU127" s="817"/>
      <c r="DV127" s="794" t="s">
        <v>249</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29882366</v>
      </c>
      <c r="AB128" s="801"/>
      <c r="AC128" s="801"/>
      <c r="AD128" s="801"/>
      <c r="AE128" s="802"/>
      <c r="AF128" s="803">
        <v>30593954</v>
      </c>
      <c r="AG128" s="801"/>
      <c r="AH128" s="801"/>
      <c r="AI128" s="801"/>
      <c r="AJ128" s="802"/>
      <c r="AK128" s="803">
        <v>28382181</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249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1670203</v>
      </c>
      <c r="DH128" s="791"/>
      <c r="DI128" s="791"/>
      <c r="DJ128" s="791"/>
      <c r="DK128" s="791"/>
      <c r="DL128" s="791">
        <v>348195</v>
      </c>
      <c r="DM128" s="791"/>
      <c r="DN128" s="791"/>
      <c r="DO128" s="791"/>
      <c r="DP128" s="791"/>
      <c r="DQ128" s="791">
        <v>1006188</v>
      </c>
      <c r="DR128" s="791"/>
      <c r="DS128" s="791"/>
      <c r="DT128" s="791"/>
      <c r="DU128" s="791"/>
      <c r="DV128" s="792">
        <v>0.3</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443142773</v>
      </c>
      <c r="AB129" s="780"/>
      <c r="AC129" s="780"/>
      <c r="AD129" s="780"/>
      <c r="AE129" s="781"/>
      <c r="AF129" s="782">
        <v>461249025</v>
      </c>
      <c r="AG129" s="780"/>
      <c r="AH129" s="780"/>
      <c r="AI129" s="780"/>
      <c r="AJ129" s="781"/>
      <c r="AK129" s="782">
        <v>449411950</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249</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55901907</v>
      </c>
      <c r="AB130" s="780"/>
      <c r="AC130" s="780"/>
      <c r="AD130" s="780"/>
      <c r="AE130" s="781"/>
      <c r="AF130" s="782">
        <v>55463132</v>
      </c>
      <c r="AG130" s="780"/>
      <c r="AH130" s="780"/>
      <c r="AI130" s="780"/>
      <c r="AJ130" s="781"/>
      <c r="AK130" s="782">
        <v>55463654</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4.8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387240866</v>
      </c>
      <c r="AB131" s="764"/>
      <c r="AC131" s="764"/>
      <c r="AD131" s="764"/>
      <c r="AE131" s="765"/>
      <c r="AF131" s="766">
        <v>405785893</v>
      </c>
      <c r="AG131" s="764"/>
      <c r="AH131" s="764"/>
      <c r="AI131" s="764"/>
      <c r="AJ131" s="765"/>
      <c r="AK131" s="766">
        <v>393948296</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60.9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4.77615342</v>
      </c>
      <c r="AB132" s="745"/>
      <c r="AC132" s="745"/>
      <c r="AD132" s="745"/>
      <c r="AE132" s="746"/>
      <c r="AF132" s="747">
        <v>4.3784691679999996</v>
      </c>
      <c r="AG132" s="745"/>
      <c r="AH132" s="745"/>
      <c r="AI132" s="745"/>
      <c r="AJ132" s="746"/>
      <c r="AK132" s="747">
        <v>5.2928129659999996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4.3</v>
      </c>
      <c r="AB133" s="724"/>
      <c r="AC133" s="724"/>
      <c r="AD133" s="724"/>
      <c r="AE133" s="725"/>
      <c r="AF133" s="723">
        <v>4.4000000000000004</v>
      </c>
      <c r="AG133" s="724"/>
      <c r="AH133" s="724"/>
      <c r="AI133" s="724"/>
      <c r="AJ133" s="725"/>
      <c r="AK133" s="723">
        <v>4.8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t8wXviPMMLmw/reAis5LZ2HNI3d9JVIgLzAQHwOHduSFTEfp5CCtA7P+ri95OGzG+CLHWYS7m+ydCambXqHPg==" saltValue="7brsXTfPL1jfPHXmWpFb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62" zoomScale="95" zoomScaleNormal="85" zoomScaleSheetLayoutView="95" workbookViewId="0">
      <selection activeCell="DC74" sqref="DC74"/>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3sEl59xEnJ+xasRWJ9vcYkS1kR7MXChY32pawDMlVCdcvLhcdHK7qPx1otlgW9RynJXlZsSVHgnvq/hEv+lEw==" saltValue="hhwq5gME5M5DaOPPYoJy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70" zoomScaleNormal="70" zoomScaleSheetLayoutView="55" workbookViewId="0">
      <selection activeCell="AD21" sqref="AD21:AO21"/>
    </sheetView>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8e6zKzTrClCliOJXTEC4KLkMpcb77E495AWBpBQqw5DBVgpKHQv11fm7YKIV6q0zTpsRB6Kq7q5SEO82lBbQ==" saltValue="iNG3PBYQ55jIElD5DN4A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70" zoomScaleSheetLayoutView="70" workbookViewId="0">
      <selection activeCell="AD21" sqref="AD21:AO21"/>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183510861</v>
      </c>
      <c r="AP9" s="281">
        <v>121457</v>
      </c>
      <c r="AQ9" s="282">
        <v>106216</v>
      </c>
      <c r="AR9" s="283">
        <v>14.3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301</v>
      </c>
      <c r="AP10" s="284">
        <v>0</v>
      </c>
      <c r="AQ10" s="285">
        <v>93</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843650</v>
      </c>
      <c r="AP11" s="284">
        <v>558</v>
      </c>
      <c r="AQ11" s="285">
        <v>1081</v>
      </c>
      <c r="AR11" s="286">
        <v>-48.4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5</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2657866</v>
      </c>
      <c r="AP13" s="284">
        <v>1759</v>
      </c>
      <c r="AQ13" s="285">
        <v>1912</v>
      </c>
      <c r="AR13" s="286">
        <v>-8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1761430</v>
      </c>
      <c r="AP14" s="284">
        <v>1166</v>
      </c>
      <c r="AQ14" s="285">
        <v>1291</v>
      </c>
      <c r="AR14" s="286">
        <v>-9.6999999999999993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-11693654</v>
      </c>
      <c r="AP15" s="284">
        <v>-7739</v>
      </c>
      <c r="AQ15" s="285">
        <v>-7284</v>
      </c>
      <c r="AR15" s="286">
        <v>6.2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177080454</v>
      </c>
      <c r="AP16" s="284">
        <v>117201</v>
      </c>
      <c r="AQ16" s="285">
        <v>103314</v>
      </c>
      <c r="AR16" s="286">
        <v>13.4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12.51</v>
      </c>
      <c r="AP21" s="298">
        <v>11.33</v>
      </c>
      <c r="AQ21" s="299">
        <v>1.18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100.3</v>
      </c>
      <c r="AP22" s="303">
        <v>99.7</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39836310</v>
      </c>
      <c r="AP32" s="312">
        <v>26366</v>
      </c>
      <c r="AQ32" s="313">
        <v>30951</v>
      </c>
      <c r="AR32" s="314">
        <v>-14.8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v>1792</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v>48431775</v>
      </c>
      <c r="AP34" s="312">
        <v>32055</v>
      </c>
      <c r="AQ34" s="313">
        <v>21367</v>
      </c>
      <c r="AR34" s="314">
        <v>50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15800907</v>
      </c>
      <c r="AP35" s="312">
        <v>10458</v>
      </c>
      <c r="AQ35" s="313">
        <v>9606</v>
      </c>
      <c r="AR35" s="314">
        <v>8.9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11851</v>
      </c>
      <c r="AP36" s="312">
        <v>8</v>
      </c>
      <c r="AQ36" s="313">
        <v>129</v>
      </c>
      <c r="AR36" s="314">
        <v>-93.8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615939</v>
      </c>
      <c r="AP37" s="312">
        <v>408</v>
      </c>
      <c r="AQ37" s="313">
        <v>1458</v>
      </c>
      <c r="AR37" s="314">
        <v>-72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0</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-28382181</v>
      </c>
      <c r="AP39" s="312">
        <v>-18785</v>
      </c>
      <c r="AQ39" s="313">
        <v>-17360</v>
      </c>
      <c r="AR39" s="314">
        <v>8.1999999999999993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-55463654</v>
      </c>
      <c r="AP40" s="312">
        <v>-36709</v>
      </c>
      <c r="AQ40" s="313">
        <v>-31639</v>
      </c>
      <c r="AR40" s="314">
        <v>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20850947</v>
      </c>
      <c r="AP41" s="312">
        <v>13800</v>
      </c>
      <c r="AQ41" s="313">
        <v>16304</v>
      </c>
      <c r="AR41" s="314">
        <v>-15.4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87247467</v>
      </c>
      <c r="AN51" s="334">
        <v>56727</v>
      </c>
      <c r="AO51" s="335">
        <v>-5.0999999999999996</v>
      </c>
      <c r="AP51" s="336">
        <v>54945</v>
      </c>
      <c r="AQ51" s="337">
        <v>3.9</v>
      </c>
      <c r="AR51" s="338">
        <v>-9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47998254</v>
      </c>
      <c r="AN52" s="342">
        <v>31208</v>
      </c>
      <c r="AO52" s="343">
        <v>0.7</v>
      </c>
      <c r="AP52" s="344">
        <v>29293</v>
      </c>
      <c r="AQ52" s="345">
        <v>8.4</v>
      </c>
      <c r="AR52" s="346">
        <v>-7.7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108198200</v>
      </c>
      <c r="AN53" s="334">
        <v>70552</v>
      </c>
      <c r="AO53" s="335">
        <v>24.4</v>
      </c>
      <c r="AP53" s="336">
        <v>57132</v>
      </c>
      <c r="AQ53" s="337">
        <v>4</v>
      </c>
      <c r="AR53" s="338">
        <v>20.399999999999999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58880291</v>
      </c>
      <c r="AN54" s="342">
        <v>38394</v>
      </c>
      <c r="AO54" s="343">
        <v>23</v>
      </c>
      <c r="AP54" s="344">
        <v>30126</v>
      </c>
      <c r="AQ54" s="345">
        <v>2.8</v>
      </c>
      <c r="AR54" s="346">
        <v>20.2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119651955</v>
      </c>
      <c r="AN55" s="334">
        <v>78366</v>
      </c>
      <c r="AO55" s="335">
        <v>11.1</v>
      </c>
      <c r="AP55" s="336">
        <v>58766</v>
      </c>
      <c r="AQ55" s="337">
        <v>2.9</v>
      </c>
      <c r="AR55" s="338">
        <v>8.1999999999999993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59613422</v>
      </c>
      <c r="AN56" s="342">
        <v>39044</v>
      </c>
      <c r="AO56" s="343">
        <v>1.7</v>
      </c>
      <c r="AP56" s="344">
        <v>29363</v>
      </c>
      <c r="AQ56" s="345">
        <v>-2.5</v>
      </c>
      <c r="AR56" s="346">
        <v>4.2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113971795</v>
      </c>
      <c r="AN57" s="334">
        <v>75099</v>
      </c>
      <c r="AO57" s="335">
        <v>-4.2</v>
      </c>
      <c r="AP57" s="336">
        <v>62482</v>
      </c>
      <c r="AQ57" s="337">
        <v>6.3</v>
      </c>
      <c r="AR57" s="338">
        <v>-10.5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61694813</v>
      </c>
      <c r="AN58" s="342">
        <v>40652</v>
      </c>
      <c r="AO58" s="343">
        <v>4.0999999999999996</v>
      </c>
      <c r="AP58" s="344">
        <v>34626</v>
      </c>
      <c r="AQ58" s="345">
        <v>17.899999999999999</v>
      </c>
      <c r="AR58" s="346">
        <v>-13.8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116839871</v>
      </c>
      <c r="AN59" s="334">
        <v>77330</v>
      </c>
      <c r="AO59" s="335">
        <v>3</v>
      </c>
      <c r="AP59" s="336">
        <v>59288</v>
      </c>
      <c r="AQ59" s="337">
        <v>-5.0999999999999996</v>
      </c>
      <c r="AR59" s="338">
        <v>8.1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63657231</v>
      </c>
      <c r="AN60" s="342">
        <v>42132</v>
      </c>
      <c r="AO60" s="343">
        <v>3.6</v>
      </c>
      <c r="AP60" s="344">
        <v>32670</v>
      </c>
      <c r="AQ60" s="345">
        <v>-5.6</v>
      </c>
      <c r="AR60" s="346">
        <v>9.1999999999999993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109181858</v>
      </c>
      <c r="AN61" s="349">
        <v>71615</v>
      </c>
      <c r="AO61" s="350">
        <v>5.8</v>
      </c>
      <c r="AP61" s="351">
        <v>58523</v>
      </c>
      <c r="AQ61" s="352">
        <v>2.4</v>
      </c>
      <c r="AR61" s="338">
        <v>3.4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58368802</v>
      </c>
      <c r="AN62" s="342">
        <v>38286</v>
      </c>
      <c r="AO62" s="343">
        <v>6.6</v>
      </c>
      <c r="AP62" s="344">
        <v>31216</v>
      </c>
      <c r="AQ62" s="345">
        <v>4.2</v>
      </c>
      <c r="AR62" s="346">
        <v>2.4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Q5ZNTJurefrzmruhLuXu6Q5cOlhVZ6bHsPYYjN+PUliBTKyauek/spK7dK0Oa1Il2pv0pU2ft2egFryNC4LXpw==" saltValue="M3PmG8FmJr7wqPwto2VH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85" zoomScaleNormal="85" zoomScaleSheetLayoutView="55" workbookViewId="0">
      <selection activeCell="AD21" sqref="AD21:AO21"/>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jU3KD4H9oC6MbOztnpXMWvqkku5aG7tB5/lYwa94iHaCHjVdi6y2eC4R3XL/Fl0pvtFqhuueyvtaD63pIUHsVA==" saltValue="mepaTQZJiu6aTNAUtS02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89" zoomScaleNormal="89" zoomScaleSheetLayoutView="55" workbookViewId="0">
      <selection activeCell="DB95" sqref="DB95"/>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izlrZYO+Lxzt7RH1/XZeHegVAs6gmg/Zv0qirfLBpOHtdbPGTq5+3nOmYFY7M16PXFwZ1+Z0q/67RAq51kCKqQ==" saltValue="O3D7dpqNxSJItSPY377c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70" zoomScaleNormal="70" zoomScaleSheetLayoutView="100" workbookViewId="0">
      <selection activeCell="AD21" sqref="AD21:AO2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2.94</v>
      </c>
      <c r="G47" s="12">
        <v>2.62</v>
      </c>
      <c r="H47" s="12">
        <v>1.86</v>
      </c>
      <c r="I47" s="12">
        <v>3.16</v>
      </c>
      <c r="J47" s="13">
        <v>3.47</v>
      </c>
    </row>
    <row r="48" spans="2:10" ht="57.75" customHeight="1" x14ac:dyDescent="0.2">
      <c r="B48" s="14"/>
      <c r="C48" s="1141" t="s">
        <v>4</v>
      </c>
      <c r="D48" s="1141"/>
      <c r="E48" s="1142"/>
      <c r="F48" s="15">
        <v>0.46</v>
      </c>
      <c r="G48" s="16">
        <v>0.3</v>
      </c>
      <c r="H48" s="16">
        <v>7.0000000000000007E-2</v>
      </c>
      <c r="I48" s="16">
        <v>0.22</v>
      </c>
      <c r="J48" s="17">
        <v>0.25</v>
      </c>
    </row>
    <row r="49" spans="2:10" ht="57.75" customHeight="1" thickBot="1" x14ac:dyDescent="0.25">
      <c r="B49" s="18"/>
      <c r="C49" s="1143" t="s">
        <v>5</v>
      </c>
      <c r="D49" s="1143"/>
      <c r="E49" s="1144"/>
      <c r="F49" s="19" t="s">
        <v>563</v>
      </c>
      <c r="G49" s="20" t="s">
        <v>564</v>
      </c>
      <c r="H49" s="20" t="s">
        <v>565</v>
      </c>
      <c r="I49" s="20">
        <v>1.53</v>
      </c>
      <c r="J49" s="21">
        <v>0.25</v>
      </c>
    </row>
    <row r="50" spans="2:10" ht="13.2" x14ac:dyDescent="0.2"/>
  </sheetData>
  <sheetProtection algorithmName="SHA-512" hashValue="AHuB9gnA1+dAXcPVTQKYDkBHEojxCnBLvlAclswnqB9dH0eOsEqpkY+CopvlmGaA9YpKWKOzddGGKgJzm3rUVQ==" saltValue="dNJ/FJtgCm6SBX99lamE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2024-02-05T02:17:37Z</dcterms:created>
  <dcterms:modified xsi:type="dcterms:W3CDTF">2024-03-22T11:02:07Z</dcterms:modified>
  <cp:category/>
</cp:coreProperties>
</file>