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azabu\project\2023\P230115201_地方公共団体における男性職員の育児休業取得促進に関する調査研究事業の請負\06_事例集\02_原稿確認用フォルダ\20240229_★団体確認\05_岡山市●森芳\"/>
    </mc:Choice>
  </mc:AlternateContent>
  <xr:revisionPtr revIDLastSave="0" documentId="13_ncr:1_{12F8907B-D1B6-413B-A295-50F665152471}" xr6:coauthVersionLast="47" xr6:coauthVersionMax="47" xr10:uidLastSave="{00000000-0000-0000-0000-000000000000}"/>
  <bookViews>
    <workbookView xWindow="28680" yWindow="-120" windowWidth="26025" windowHeight="16440" xr2:uid="{00000000-000D-0000-FFFF-FFFF00000000}"/>
  </bookViews>
  <sheets>
    <sheet name="給与等試算シート" sheetId="12" r:id="rId1"/>
    <sheet name="給与等試算シート（記入例）" sheetId="11" r:id="rId2"/>
    <sheet name="別紙" sheetId="2" r:id="rId3"/>
  </sheets>
  <definedNames>
    <definedName name="_xlnm.Print_Area" localSheetId="0">給与等試算シート!$A$1:$N$29</definedName>
    <definedName name="_xlnm.Print_Area" localSheetId="1">'給与等試算シート（記入例）'!$A$1:$N$29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 i="12" l="1"/>
  <c r="L17" i="12"/>
  <c r="L12" i="12"/>
  <c r="L11" i="12"/>
  <c r="E10" i="12"/>
  <c r="E13" i="12" s="1"/>
  <c r="L9" i="12"/>
  <c r="L8" i="12"/>
  <c r="L10" i="12" l="1"/>
  <c r="L13" i="12" s="1"/>
  <c r="L21" i="11"/>
  <c r="L17" i="11"/>
  <c r="L12" i="11"/>
  <c r="L11" i="11"/>
  <c r="L9" i="11"/>
  <c r="L8" i="11"/>
  <c r="E10" i="11"/>
  <c r="E13" i="11" s="1"/>
  <c r="L22" i="12" l="1"/>
  <c r="L26" i="12" s="1"/>
  <c r="L10" i="11"/>
  <c r="L13" i="11" s="1"/>
  <c r="L22" i="11" s="1"/>
  <c r="L26" i="11" l="1"/>
</calcChain>
</file>

<file path=xl/sharedStrings.xml><?xml version="1.0" encoding="utf-8"?>
<sst xmlns="http://schemas.openxmlformats.org/spreadsheetml/2006/main" count="127" uniqueCount="74">
  <si>
    <t>計</t>
    <rPh sb="0" eb="1">
      <t>ケイ</t>
    </rPh>
    <phoneticPr fontId="1"/>
  </si>
  <si>
    <t>※１</t>
    <phoneticPr fontId="1"/>
  </si>
  <si>
    <t>※２</t>
    <phoneticPr fontId="1"/>
  </si>
  <si>
    <t>日</t>
    <rPh sb="0" eb="1">
      <t>ニチ</t>
    </rPh>
    <phoneticPr fontId="1"/>
  </si>
  <si>
    <t>月</t>
    <rPh sb="0" eb="1">
      <t>ゲツ</t>
    </rPh>
    <phoneticPr fontId="1"/>
  </si>
  <si>
    <t>火</t>
    <rPh sb="0" eb="1">
      <t>カ</t>
    </rPh>
    <phoneticPr fontId="1"/>
  </si>
  <si>
    <t>水</t>
    <rPh sb="0" eb="1">
      <t>スイ</t>
    </rPh>
    <phoneticPr fontId="1"/>
  </si>
  <si>
    <t>木</t>
    <rPh sb="0" eb="1">
      <t>モク</t>
    </rPh>
    <phoneticPr fontId="1"/>
  </si>
  <si>
    <t>金</t>
    <rPh sb="0" eb="1">
      <t>キン</t>
    </rPh>
    <phoneticPr fontId="1"/>
  </si>
  <si>
    <t>土</t>
    <rPh sb="0" eb="1">
      <t>ド</t>
    </rPh>
    <phoneticPr fontId="1"/>
  </si>
  <si>
    <t>3　　③</t>
    <phoneticPr fontId="1"/>
  </si>
  <si>
    <t>1　　①</t>
    <phoneticPr fontId="1"/>
  </si>
  <si>
    <t>2　　②</t>
    <phoneticPr fontId="1"/>
  </si>
  <si>
    <t>4　　④</t>
    <phoneticPr fontId="1"/>
  </si>
  <si>
    <t>5　　⑤</t>
    <phoneticPr fontId="1"/>
  </si>
  <si>
    <t>9　　⑦</t>
    <phoneticPr fontId="1"/>
  </si>
  <si>
    <t>詳細は別紙をご覧ください。</t>
    <rPh sb="0" eb="2">
      <t>ショウサイ</t>
    </rPh>
    <rPh sb="3" eb="5">
      <t>ベッシ</t>
    </rPh>
    <rPh sb="7" eb="8">
      <t>ラン</t>
    </rPh>
    <phoneticPr fontId="1"/>
  </si>
  <si>
    <t>・・・①</t>
    <phoneticPr fontId="1"/>
  </si>
  <si>
    <t>…入力箇所</t>
    <rPh sb="1" eb="3">
      <t>ニュウリョク</t>
    </rPh>
    <rPh sb="3" eb="5">
      <t>カショ</t>
    </rPh>
    <phoneticPr fontId="1"/>
  </si>
  <si>
    <t>※１　要勤務日数・・・その月の土・日以外の日数を入力してください。</t>
    <rPh sb="3" eb="4">
      <t>ヨウ</t>
    </rPh>
    <rPh sb="4" eb="6">
      <t>キンム</t>
    </rPh>
    <rPh sb="6" eb="8">
      <t>ニッスウ</t>
    </rPh>
    <rPh sb="13" eb="14">
      <t>ツキ</t>
    </rPh>
    <rPh sb="15" eb="16">
      <t>ド</t>
    </rPh>
    <rPh sb="17" eb="18">
      <t>ニチ</t>
    </rPh>
    <rPh sb="18" eb="20">
      <t>イガイ</t>
    </rPh>
    <rPh sb="21" eb="23">
      <t>ニッスウ</t>
    </rPh>
    <rPh sb="24" eb="26">
      <t>ニュウリョク</t>
    </rPh>
    <phoneticPr fontId="1"/>
  </si>
  <si>
    <t>　給料月額</t>
    <rPh sb="1" eb="3">
      <t>キュウリョウ</t>
    </rPh>
    <rPh sb="3" eb="5">
      <t>ゲツガク</t>
    </rPh>
    <phoneticPr fontId="1"/>
  </si>
  <si>
    <t>　扶養手当</t>
    <rPh sb="1" eb="3">
      <t>フヨウ</t>
    </rPh>
    <rPh sb="3" eb="5">
      <t>テアテ</t>
    </rPh>
    <phoneticPr fontId="1"/>
  </si>
  <si>
    <t>　地域手当</t>
    <rPh sb="1" eb="3">
      <t>チイキ</t>
    </rPh>
    <rPh sb="3" eb="5">
      <t>テアテ</t>
    </rPh>
    <phoneticPr fontId="1"/>
  </si>
  <si>
    <t>　住居手当</t>
    <rPh sb="1" eb="5">
      <t>ジュウキョテアテ</t>
    </rPh>
    <phoneticPr fontId="1"/>
  </si>
  <si>
    <t>　通勤手当</t>
    <rPh sb="1" eb="3">
      <t>ツウキン</t>
    </rPh>
    <rPh sb="3" eb="5">
      <t>テアテ</t>
    </rPh>
    <phoneticPr fontId="1"/>
  </si>
  <si>
    <t>　要勤務日数</t>
    <rPh sb="1" eb="2">
      <t>ヨウ</t>
    </rPh>
    <rPh sb="2" eb="4">
      <t>キンム</t>
    </rPh>
    <rPh sb="4" eb="6">
      <t>ニッスウ</t>
    </rPh>
    <phoneticPr fontId="1"/>
  </si>
  <si>
    <t>　育児休業日数</t>
    <rPh sb="1" eb="3">
      <t>イクジ</t>
    </rPh>
    <rPh sb="3" eb="5">
      <t>キュウギョウ</t>
    </rPh>
    <rPh sb="5" eb="7">
      <t>ニッスウ</t>
    </rPh>
    <phoneticPr fontId="1"/>
  </si>
  <si>
    <t>　標準報酬月額</t>
    <rPh sb="1" eb="3">
      <t>ヒョウジュン</t>
    </rPh>
    <rPh sb="3" eb="5">
      <t>ホウシュウ</t>
    </rPh>
    <rPh sb="5" eb="7">
      <t>ゲツガク</t>
    </rPh>
    <phoneticPr fontId="1"/>
  </si>
  <si>
    <t>　育児休業給付金</t>
    <rPh sb="1" eb="3">
      <t>イクジ</t>
    </rPh>
    <rPh sb="3" eb="5">
      <t>キュウギョウ</t>
    </rPh>
    <rPh sb="5" eb="8">
      <t>キュウフキン</t>
    </rPh>
    <phoneticPr fontId="1"/>
  </si>
  <si>
    <t>※　通勤手当は、1月の内に１日も出勤がない場合０円になります。</t>
    <rPh sb="2" eb="4">
      <t>ツウキン</t>
    </rPh>
    <rPh sb="4" eb="6">
      <t>テアテ</t>
    </rPh>
    <rPh sb="9" eb="10">
      <t>ツキ</t>
    </rPh>
    <rPh sb="11" eb="12">
      <t>ウチ</t>
    </rPh>
    <rPh sb="14" eb="15">
      <t>ニチ</t>
    </rPh>
    <rPh sb="16" eb="18">
      <t>シュッキン</t>
    </rPh>
    <rPh sb="21" eb="23">
      <t>バアイ</t>
    </rPh>
    <rPh sb="24" eb="25">
      <t>エン</t>
    </rPh>
    <phoneticPr fontId="1"/>
  </si>
  <si>
    <r>
      <t>8　</t>
    </r>
    <r>
      <rPr>
        <sz val="12"/>
        <rFont val="HGSｺﾞｼｯｸM"/>
        <family val="3"/>
        <charset val="128"/>
      </rPr>
      <t>　⑥</t>
    </r>
    <phoneticPr fontId="1"/>
  </si>
  <si>
    <t>要勤務日数と育児休業日数の数え方について</t>
    <rPh sb="0" eb="1">
      <t>ヨウ</t>
    </rPh>
    <rPh sb="1" eb="3">
      <t>キンム</t>
    </rPh>
    <rPh sb="3" eb="5">
      <t>ニッスウ</t>
    </rPh>
    <rPh sb="13" eb="14">
      <t>カゾ</t>
    </rPh>
    <rPh sb="15" eb="16">
      <t>カタ</t>
    </rPh>
    <phoneticPr fontId="1"/>
  </si>
  <si>
    <t>10　 ⑧</t>
    <phoneticPr fontId="1"/>
  </si>
  <si>
    <t>11　 ⑨</t>
    <phoneticPr fontId="1"/>
  </si>
  <si>
    <t>12　 ⑩</t>
    <phoneticPr fontId="1"/>
  </si>
  <si>
    <t>15　 ⑪</t>
    <phoneticPr fontId="1"/>
  </si>
  <si>
    <t>例：平成３０年１０月</t>
    <rPh sb="0" eb="1">
      <t>レイ</t>
    </rPh>
    <phoneticPr fontId="1"/>
  </si>
  <si>
    <t>・給与等計算シートで入力する「要勤務日数」、「育児休業日数」は、土・日を除いた</t>
    <rPh sb="1" eb="3">
      <t>キュウヨ</t>
    </rPh>
    <rPh sb="3" eb="4">
      <t>トウ</t>
    </rPh>
    <rPh sb="4" eb="6">
      <t>ケイサン</t>
    </rPh>
    <rPh sb="10" eb="12">
      <t>ニュウリョク</t>
    </rPh>
    <rPh sb="15" eb="16">
      <t>ヨウ</t>
    </rPh>
    <rPh sb="16" eb="18">
      <t>キンム</t>
    </rPh>
    <rPh sb="18" eb="20">
      <t>ニッスウ</t>
    </rPh>
    <rPh sb="23" eb="25">
      <t>イクジ</t>
    </rPh>
    <rPh sb="25" eb="27">
      <t>キュウギョウ</t>
    </rPh>
    <rPh sb="27" eb="29">
      <t>ニッスウ</t>
    </rPh>
    <rPh sb="32" eb="33">
      <t>ド</t>
    </rPh>
    <rPh sb="34" eb="35">
      <t>ニチ</t>
    </rPh>
    <rPh sb="36" eb="37">
      <t>ノゾ</t>
    </rPh>
    <phoneticPr fontId="1"/>
  </si>
  <si>
    <t>　日数になります。</t>
    <phoneticPr fontId="1"/>
  </si>
  <si>
    <t>・例えば、平成３０年１０月１日（月）～１５日（月）まで育児休業を取得した場合、</t>
    <rPh sb="1" eb="2">
      <t>タト</t>
    </rPh>
    <rPh sb="5" eb="7">
      <t>ヘイセイ</t>
    </rPh>
    <rPh sb="9" eb="10">
      <t>ネン</t>
    </rPh>
    <rPh sb="12" eb="13">
      <t>ガツ</t>
    </rPh>
    <rPh sb="14" eb="15">
      <t>ニチ</t>
    </rPh>
    <rPh sb="16" eb="17">
      <t>ツキ</t>
    </rPh>
    <rPh sb="21" eb="22">
      <t>ニチ</t>
    </rPh>
    <rPh sb="23" eb="24">
      <t>ツキ</t>
    </rPh>
    <rPh sb="27" eb="29">
      <t>イクジ</t>
    </rPh>
    <rPh sb="29" eb="31">
      <t>キュウギョウ</t>
    </rPh>
    <rPh sb="32" eb="34">
      <t>シュトク</t>
    </rPh>
    <rPh sb="36" eb="38">
      <t>バアイ</t>
    </rPh>
    <phoneticPr fontId="1"/>
  </si>
  <si>
    <t>　「育児休業日数」は上記カレンダーの○数字のように数えますので、１０月の「要勤務</t>
    <phoneticPr fontId="1"/>
  </si>
  <si>
    <t>　日数」は２３日、「育児休業日数」は１１日となります。</t>
    <phoneticPr fontId="1"/>
  </si>
  <si>
    <t>　※１０月８日（月）の祝日は、要勤務日となります。</t>
    <rPh sb="4" eb="5">
      <t>ツキ</t>
    </rPh>
    <rPh sb="6" eb="7">
      <t>ヒ</t>
    </rPh>
    <phoneticPr fontId="1"/>
  </si>
  <si>
    <t>＜別　紙＞</t>
    <rPh sb="1" eb="2">
      <t>ベツ</t>
    </rPh>
    <rPh sb="3" eb="4">
      <t>カミ</t>
    </rPh>
    <phoneticPr fontId="1"/>
  </si>
  <si>
    <t>（２）</t>
    <phoneticPr fontId="1"/>
  </si>
  <si>
    <t>（１）</t>
    <phoneticPr fontId="1"/>
  </si>
  <si>
    <t>育児休業支援金</t>
    <rPh sb="0" eb="2">
      <t>イクジ</t>
    </rPh>
    <rPh sb="2" eb="4">
      <t>キュウギョウ</t>
    </rPh>
    <rPh sb="4" eb="7">
      <t>シエンキン</t>
    </rPh>
    <phoneticPr fontId="1"/>
  </si>
  <si>
    <t>支援金対象日数</t>
    <rPh sb="0" eb="3">
      <t>シエンキン</t>
    </rPh>
    <rPh sb="3" eb="5">
      <t>タイショウ</t>
    </rPh>
    <rPh sb="5" eb="7">
      <t>ニッスウ</t>
    </rPh>
    <phoneticPr fontId="1"/>
  </si>
  <si>
    <t>（３）</t>
    <phoneticPr fontId="1"/>
  </si>
  <si>
    <t>育児休業取得時の支給される給与</t>
    <rPh sb="0" eb="2">
      <t>イクジ</t>
    </rPh>
    <rPh sb="2" eb="4">
      <t>キュウギョウ</t>
    </rPh>
    <rPh sb="4" eb="6">
      <t>シュトク</t>
    </rPh>
    <rPh sb="6" eb="7">
      <t>ジ</t>
    </rPh>
    <rPh sb="8" eb="10">
      <t>シキュウ</t>
    </rPh>
    <rPh sb="13" eb="15">
      <t>キュウヨ</t>
    </rPh>
    <phoneticPr fontId="1"/>
  </si>
  <si>
    <t>育児休業給付金（共済組合）</t>
    <rPh sb="0" eb="2">
      <t>イクジ</t>
    </rPh>
    <rPh sb="2" eb="4">
      <t>キュウギョウ</t>
    </rPh>
    <rPh sb="4" eb="7">
      <t>キュウフキン</t>
    </rPh>
    <rPh sb="8" eb="10">
      <t>キョウサイ</t>
    </rPh>
    <rPh sb="10" eb="12">
      <t>クミアイ</t>
    </rPh>
    <phoneticPr fontId="1"/>
  </si>
  <si>
    <t>育児休業支援金（厚友会）</t>
    <rPh sb="0" eb="2">
      <t>イクジ</t>
    </rPh>
    <rPh sb="2" eb="4">
      <t>キュウギョウ</t>
    </rPh>
    <rPh sb="4" eb="7">
      <t>シエンキン</t>
    </rPh>
    <rPh sb="8" eb="9">
      <t>コウ</t>
    </rPh>
    <rPh sb="9" eb="10">
      <t>ユウ</t>
    </rPh>
    <rPh sb="10" eb="11">
      <t>カイ</t>
    </rPh>
    <phoneticPr fontId="1"/>
  </si>
  <si>
    <t>２．育児休業取得による給与の減額と給付金等の額</t>
    <rPh sb="2" eb="4">
      <t>イクジ</t>
    </rPh>
    <rPh sb="4" eb="6">
      <t>キュウギョウ</t>
    </rPh>
    <rPh sb="6" eb="8">
      <t>シュトク</t>
    </rPh>
    <rPh sb="11" eb="13">
      <t>キュウヨ</t>
    </rPh>
    <rPh sb="14" eb="16">
      <t>ゲンガク</t>
    </rPh>
    <rPh sb="17" eb="20">
      <t>キュウフキン</t>
    </rPh>
    <rPh sb="20" eb="21">
      <t>トウ</t>
    </rPh>
    <rPh sb="22" eb="23">
      <t>ガク</t>
    </rPh>
    <phoneticPr fontId="1"/>
  </si>
  <si>
    <t>この計算シートは育児休業を１０日程度取得する予定の人を対象としています。</t>
    <rPh sb="2" eb="4">
      <t>ケイサン</t>
    </rPh>
    <rPh sb="8" eb="10">
      <t>イクジ</t>
    </rPh>
    <rPh sb="10" eb="12">
      <t>キュウギョウ</t>
    </rPh>
    <rPh sb="15" eb="16">
      <t>ニチ</t>
    </rPh>
    <rPh sb="16" eb="18">
      <t>テイド</t>
    </rPh>
    <rPh sb="18" eb="20">
      <t>シュトク</t>
    </rPh>
    <rPh sb="22" eb="24">
      <t>ヨテイ</t>
    </rPh>
    <rPh sb="25" eb="26">
      <t>ヒト</t>
    </rPh>
    <rPh sb="27" eb="29">
      <t>タイショウ</t>
    </rPh>
    <phoneticPr fontId="1"/>
  </si>
  <si>
    <t>※　給付率67％で計算しています。</t>
    <rPh sb="2" eb="4">
      <t>キュウフ</t>
    </rPh>
    <rPh sb="4" eb="5">
      <t>リツ</t>
    </rPh>
    <rPh sb="9" eb="11">
      <t>ケイサン</t>
    </rPh>
    <phoneticPr fontId="1"/>
  </si>
  <si>
    <t>１．現在の状況等を下の表に入力してください。</t>
    <phoneticPr fontId="1"/>
  </si>
  <si>
    <t>…支給される給与等</t>
    <rPh sb="1" eb="3">
      <t>シキュウ</t>
    </rPh>
    <rPh sb="6" eb="8">
      <t>キュウヨ</t>
    </rPh>
    <rPh sb="8" eb="9">
      <t>トウ</t>
    </rPh>
    <phoneticPr fontId="1"/>
  </si>
  <si>
    <t>・・・②</t>
    <phoneticPr fontId="1"/>
  </si>
  <si>
    <t>・・・③</t>
    <phoneticPr fontId="1"/>
  </si>
  <si>
    <t>①＋②＋③</t>
    <phoneticPr fontId="1"/>
  </si>
  <si>
    <t>（４）</t>
    <phoneticPr fontId="1"/>
  </si>
  <si>
    <t>育児休業取得する日数とその月の要勤務日数を入力</t>
    <rPh sb="0" eb="2">
      <t>イクジ</t>
    </rPh>
    <rPh sb="2" eb="4">
      <t>キュウギョウ</t>
    </rPh>
    <rPh sb="4" eb="6">
      <t>シュトク</t>
    </rPh>
    <rPh sb="8" eb="10">
      <t>ニッスウ</t>
    </rPh>
    <rPh sb="13" eb="14">
      <t>ツキ</t>
    </rPh>
    <rPh sb="15" eb="16">
      <t>ヨウ</t>
    </rPh>
    <rPh sb="16" eb="18">
      <t>キンム</t>
    </rPh>
    <rPh sb="18" eb="20">
      <t>ニッスウ</t>
    </rPh>
    <rPh sb="21" eb="23">
      <t>ニュウリョク</t>
    </rPh>
    <phoneticPr fontId="1"/>
  </si>
  <si>
    <t>月例給与支給明細書の金額を入力</t>
    <rPh sb="0" eb="2">
      <t>ゲツレイ</t>
    </rPh>
    <rPh sb="2" eb="4">
      <t>キュウヨ</t>
    </rPh>
    <rPh sb="4" eb="6">
      <t>シキュウ</t>
    </rPh>
    <rPh sb="6" eb="9">
      <t>メイサイショ</t>
    </rPh>
    <rPh sb="10" eb="12">
      <t>キンガク</t>
    </rPh>
    <rPh sb="13" eb="15">
      <t>ニュウリョク</t>
    </rPh>
    <phoneticPr fontId="1"/>
  </si>
  <si>
    <t>給与支給明細書の「標準報酬月額（共済）」の短期の月額を入力</t>
    <rPh sb="0" eb="2">
      <t>キュウヨ</t>
    </rPh>
    <rPh sb="2" eb="4">
      <t>シキュウ</t>
    </rPh>
    <rPh sb="4" eb="7">
      <t>メイサイショ</t>
    </rPh>
    <rPh sb="9" eb="11">
      <t>ヒョウジュン</t>
    </rPh>
    <rPh sb="11" eb="13">
      <t>ホウシュウ</t>
    </rPh>
    <rPh sb="13" eb="15">
      <t>ゲツガク</t>
    </rPh>
    <rPh sb="16" eb="18">
      <t>キョウサイ</t>
    </rPh>
    <rPh sb="21" eb="23">
      <t>タンキ</t>
    </rPh>
    <rPh sb="24" eb="26">
      <t>ゲツガク</t>
    </rPh>
    <rPh sb="27" eb="29">
      <t>ニュウリョク</t>
    </rPh>
    <phoneticPr fontId="1"/>
  </si>
  <si>
    <t>※　５日分が上限</t>
    <rPh sb="3" eb="4">
      <t>ニチ</t>
    </rPh>
    <rPh sb="4" eb="5">
      <t>ブン</t>
    </rPh>
    <rPh sb="6" eb="8">
      <t>ジョウゲン</t>
    </rPh>
    <phoneticPr fontId="1"/>
  </si>
  <si>
    <t>※２　育児休業日数・・・要勤務日数のうち育児休業を取得する日数を入力してください。</t>
    <rPh sb="3" eb="5">
      <t>イクジ</t>
    </rPh>
    <rPh sb="5" eb="7">
      <t>キュウギョウ</t>
    </rPh>
    <rPh sb="7" eb="9">
      <t>ニッスウ</t>
    </rPh>
    <rPh sb="12" eb="13">
      <t>ヨウ</t>
    </rPh>
    <rPh sb="13" eb="15">
      <t>キンム</t>
    </rPh>
    <rPh sb="15" eb="17">
      <t>ニッスウ</t>
    </rPh>
    <rPh sb="20" eb="22">
      <t>イクジ</t>
    </rPh>
    <rPh sb="22" eb="24">
      <t>キュウギョウ</t>
    </rPh>
    <rPh sb="25" eb="27">
      <t>シュトク</t>
    </rPh>
    <rPh sb="29" eb="31">
      <t>ニッスウ</t>
    </rPh>
    <rPh sb="32" eb="34">
      <t>ニュウリョク</t>
    </rPh>
    <phoneticPr fontId="1"/>
  </si>
  <si>
    <t>支給総額（給付金、支援金含む）</t>
    <rPh sb="0" eb="2">
      <t>シキュウ</t>
    </rPh>
    <rPh sb="2" eb="4">
      <t>ソウガク</t>
    </rPh>
    <rPh sb="5" eb="8">
      <t>キュウフキン</t>
    </rPh>
    <rPh sb="9" eb="12">
      <t>シエンキン</t>
    </rPh>
    <rPh sb="12" eb="13">
      <t>フク</t>
    </rPh>
    <phoneticPr fontId="1"/>
  </si>
  <si>
    <t>育児休業取得時の給与とその他の給付金等の計算シート（概算）</t>
    <rPh sb="0" eb="2">
      <t>イクジ</t>
    </rPh>
    <rPh sb="2" eb="4">
      <t>キュウギョウ</t>
    </rPh>
    <rPh sb="4" eb="6">
      <t>シュトク</t>
    </rPh>
    <rPh sb="6" eb="7">
      <t>ジ</t>
    </rPh>
    <rPh sb="8" eb="10">
      <t>キュウヨ</t>
    </rPh>
    <rPh sb="13" eb="14">
      <t>ホカ</t>
    </rPh>
    <rPh sb="15" eb="18">
      <t>キュウフキン</t>
    </rPh>
    <rPh sb="18" eb="19">
      <t>トウ</t>
    </rPh>
    <rPh sb="20" eb="22">
      <t>ケイサン</t>
    </rPh>
    <rPh sb="26" eb="28">
      <t>ガイサン</t>
    </rPh>
    <phoneticPr fontId="1"/>
  </si>
  <si>
    <t>育児休業取得時の給与とその他の給付金等の計算シート（概算）　【記入例】</t>
    <rPh sb="0" eb="2">
      <t>イクジ</t>
    </rPh>
    <rPh sb="2" eb="4">
      <t>キュウギョウ</t>
    </rPh>
    <rPh sb="4" eb="6">
      <t>シュトク</t>
    </rPh>
    <rPh sb="6" eb="7">
      <t>ジ</t>
    </rPh>
    <rPh sb="8" eb="10">
      <t>キュウヨ</t>
    </rPh>
    <rPh sb="13" eb="14">
      <t>ホカ</t>
    </rPh>
    <rPh sb="15" eb="18">
      <t>キュウフキン</t>
    </rPh>
    <rPh sb="18" eb="19">
      <t>トウ</t>
    </rPh>
    <rPh sb="20" eb="22">
      <t>ケイサン</t>
    </rPh>
    <rPh sb="26" eb="28">
      <t>ガイサン</t>
    </rPh>
    <rPh sb="31" eb="33">
      <t>キニュウ</t>
    </rPh>
    <rPh sb="33" eb="34">
      <t>レイ</t>
    </rPh>
    <phoneticPr fontId="1"/>
  </si>
  <si>
    <t>育児休業手当金（共済組合）</t>
    <rPh sb="0" eb="2">
      <t>イクジ</t>
    </rPh>
    <rPh sb="2" eb="4">
      <t>キュウギョウ</t>
    </rPh>
    <rPh sb="4" eb="6">
      <t>テアテ</t>
    </rPh>
    <rPh sb="6" eb="7">
      <t>キン</t>
    </rPh>
    <rPh sb="8" eb="10">
      <t>キョウサイ</t>
    </rPh>
    <rPh sb="10" eb="12">
      <t>クミアイ</t>
    </rPh>
    <phoneticPr fontId="1"/>
  </si>
  <si>
    <t>　育児休業手当金</t>
    <rPh sb="1" eb="3">
      <t>イクジ</t>
    </rPh>
    <rPh sb="3" eb="5">
      <t>キュウギョウ</t>
    </rPh>
    <rPh sb="5" eb="7">
      <t>テアテ</t>
    </rPh>
    <rPh sb="7" eb="8">
      <t>キン</t>
    </rPh>
    <phoneticPr fontId="1"/>
  </si>
  <si>
    <t>育児休業者支援金（厚友会）</t>
    <rPh sb="0" eb="2">
      <t>イクジ</t>
    </rPh>
    <rPh sb="2" eb="4">
      <t>キュウギョウ</t>
    </rPh>
    <rPh sb="4" eb="5">
      <t>シャ</t>
    </rPh>
    <rPh sb="5" eb="8">
      <t>シエンキン</t>
    </rPh>
    <rPh sb="9" eb="10">
      <t>コウ</t>
    </rPh>
    <rPh sb="10" eb="11">
      <t>ユウ</t>
    </rPh>
    <rPh sb="11" eb="12">
      <t>カイ</t>
    </rPh>
    <phoneticPr fontId="1"/>
  </si>
  <si>
    <t>育児休業者支援金</t>
    <rPh sb="0" eb="2">
      <t>イクジ</t>
    </rPh>
    <rPh sb="2" eb="4">
      <t>キュウギョウ</t>
    </rPh>
    <rPh sb="4" eb="5">
      <t>シャ</t>
    </rPh>
    <rPh sb="5" eb="8">
      <t>シエンキン</t>
    </rPh>
    <phoneticPr fontId="1"/>
  </si>
  <si>
    <t>支給総額（手当金、支援金含む）</t>
    <rPh sb="0" eb="2">
      <t>シキュウ</t>
    </rPh>
    <rPh sb="2" eb="4">
      <t>ソウガク</t>
    </rPh>
    <rPh sb="5" eb="7">
      <t>テアテ</t>
    </rPh>
    <rPh sb="7" eb="8">
      <t>キン</t>
    </rPh>
    <rPh sb="9" eb="12">
      <t>シエンキン</t>
    </rPh>
    <rPh sb="12" eb="13">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</si>
</sst>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quot;△ &quot;#,##0"/>
    <numFmt numFmtId="178" formatCode="0.000000"/>
  </numFmts>
  <fonts count="1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4"/>
      <color theme="1"/>
      <name val="HGPｺﾞｼｯｸM"/>
      <family val="3"/>
      <charset val="128"/>
    </font>
    <font>
      <sz val="12"/>
      <color theme="1"/>
      <name val="HGPｺﾞｼｯｸM"/>
      <family val="3"/>
      <charset val="128"/>
    </font>
    <font>
      <sz val="10"/>
      <color theme="1"/>
      <name val="HGPｺﾞｼｯｸM"/>
      <family val="3"/>
      <charset val="128"/>
    </font>
    <font>
      <sz val="18"/>
      <color theme="1"/>
      <name val="ＭＳ Ｐゴシック"/>
      <family val="2"/>
      <charset val="128"/>
      <scheme val="minor"/>
    </font>
    <font>
      <sz val="12"/>
      <color theme="1"/>
      <name val="HGSｺﾞｼｯｸM"/>
      <family val="3"/>
      <charset val="128"/>
    </font>
    <font>
      <sz val="12"/>
      <color rgb="FFFF0000"/>
      <name val="HGSｺﾞｼｯｸM"/>
      <family val="3"/>
      <charset val="128"/>
    </font>
    <font>
      <sz val="12"/>
      <color rgb="FF0070C0"/>
      <name val="HGSｺﾞｼｯｸM"/>
      <family val="3"/>
      <charset val="128"/>
    </font>
    <font>
      <sz val="12"/>
      <name val="HGSｺﾞｼｯｸM"/>
      <family val="3"/>
      <charset val="128"/>
    </font>
    <font>
      <sz val="16"/>
      <color theme="1"/>
      <name val="HGSｺﾞｼｯｸM"/>
      <family val="3"/>
      <charset val="128"/>
    </font>
    <font>
      <sz val="18"/>
      <color theme="1"/>
      <name val="HGSｺﾞｼｯｸM"/>
      <family val="3"/>
      <charset val="128"/>
    </font>
    <font>
      <b/>
      <sz val="12"/>
      <color theme="1"/>
      <name val="HGPｺﾞｼｯｸM"/>
      <family val="3"/>
      <charset val="128"/>
    </font>
    <font>
      <sz val="12"/>
      <color theme="1"/>
      <name val="ＭＳ Ｐゴシック"/>
      <family val="2"/>
      <charset val="128"/>
      <scheme val="minor"/>
    </font>
    <font>
      <sz val="14"/>
      <color theme="1"/>
      <name val="HG丸ｺﾞｼｯｸM-PRO"/>
      <family val="3"/>
      <charset val="128"/>
    </font>
    <font>
      <sz val="12"/>
      <color rgb="FFFF0000"/>
      <name val="HGPｺﾞｼｯｸM"/>
      <family val="3"/>
      <charset val="128"/>
    </font>
    <font>
      <b/>
      <sz val="16"/>
      <color theme="1"/>
      <name val="HG丸ｺﾞｼｯｸM-PRO"/>
      <family val="3"/>
      <charset val="128"/>
    </font>
    <font>
      <sz val="9"/>
      <color theme="1"/>
      <name val="HGPｺﾞｼｯｸM"/>
      <family val="3"/>
      <charset val="128"/>
    </font>
  </fonts>
  <fills count="6">
    <fill>
      <patternFill patternType="none"/>
    </fill>
    <fill>
      <patternFill patternType="gray125"/>
    </fill>
    <fill>
      <patternFill patternType="solid">
        <fgColor rgb="FFFFFF00"/>
        <bgColor indexed="64"/>
      </patternFill>
    </fill>
    <fill>
      <patternFill patternType="solid">
        <fgColor theme="0" tint="-0.34998626667073579"/>
        <bgColor indexed="64"/>
      </patternFill>
    </fill>
    <fill>
      <patternFill patternType="solid">
        <fgColor theme="9" tint="0.59999389629810485"/>
        <bgColor indexed="64"/>
      </patternFill>
    </fill>
    <fill>
      <patternFill patternType="solid">
        <fgColor theme="6"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61">
    <xf numFmtId="0" fontId="0" fillId="0" borderId="0" xfId="0">
      <alignment vertical="center"/>
    </xf>
    <xf numFmtId="0" fontId="3" fillId="0" borderId="0" xfId="0" applyFont="1">
      <alignment vertical="center"/>
    </xf>
    <xf numFmtId="0" fontId="4" fillId="0" borderId="0" xfId="0" applyFont="1">
      <alignment vertical="center"/>
    </xf>
    <xf numFmtId="176" fontId="4" fillId="0" borderId="0" xfId="0" applyNumberFormat="1" applyFont="1">
      <alignment vertical="center"/>
    </xf>
    <xf numFmtId="0" fontId="4" fillId="0" borderId="0" xfId="0" applyFont="1" applyBorder="1">
      <alignment vertical="center"/>
    </xf>
    <xf numFmtId="0" fontId="4" fillId="0" borderId="1" xfId="0" applyFont="1" applyBorder="1">
      <alignment vertical="center"/>
    </xf>
    <xf numFmtId="0" fontId="4" fillId="0" borderId="0" xfId="0" applyFont="1" applyFill="1" applyBorder="1">
      <alignment vertical="center"/>
    </xf>
    <xf numFmtId="176" fontId="4" fillId="0" borderId="0" xfId="0" applyNumberFormat="1" applyFont="1" applyFill="1" applyBorder="1">
      <alignment vertical="center"/>
    </xf>
    <xf numFmtId="0" fontId="4" fillId="0" borderId="0" xfId="0" applyFont="1" applyFill="1">
      <alignment vertical="center"/>
    </xf>
    <xf numFmtId="176" fontId="4" fillId="0" borderId="1" xfId="0" applyNumberFormat="1" applyFont="1" applyFill="1" applyBorder="1">
      <alignment vertical="center"/>
    </xf>
    <xf numFmtId="0" fontId="5" fillId="0" borderId="0" xfId="0" applyFont="1">
      <alignment vertical="center"/>
    </xf>
    <xf numFmtId="49" fontId="4" fillId="0" borderId="0" xfId="0" applyNumberFormat="1" applyFont="1">
      <alignment vertical="center"/>
    </xf>
    <xf numFmtId="38" fontId="5" fillId="0" borderId="0" xfId="1" applyFont="1" applyFill="1" applyBorder="1" applyAlignment="1">
      <alignment horizontal="left" vertical="center"/>
    </xf>
    <xf numFmtId="176" fontId="4" fillId="0" borderId="5" xfId="0" applyNumberFormat="1" applyFont="1" applyFill="1" applyBorder="1">
      <alignment vertical="center"/>
    </xf>
    <xf numFmtId="49" fontId="3" fillId="0" borderId="0" xfId="0" applyNumberFormat="1" applyFont="1">
      <alignment vertical="center"/>
    </xf>
    <xf numFmtId="0" fontId="7" fillId="0" borderId="0" xfId="0" applyFont="1">
      <alignment vertical="center"/>
    </xf>
    <xf numFmtId="0" fontId="7" fillId="0" borderId="1" xfId="0" applyFont="1" applyBorder="1" applyAlignment="1">
      <alignment horizontal="left" vertical="center"/>
    </xf>
    <xf numFmtId="0" fontId="9" fillId="0" borderId="1" xfId="0" applyFont="1" applyBorder="1" applyAlignment="1">
      <alignment horizontal="left" vertical="center"/>
    </xf>
    <xf numFmtId="0" fontId="8" fillId="0" borderId="1" xfId="0" applyFont="1" applyBorder="1" applyAlignment="1">
      <alignment horizontal="left" vertical="center"/>
    </xf>
    <xf numFmtId="0" fontId="8" fillId="0" borderId="0" xfId="0" applyFont="1" applyBorder="1" applyAlignment="1">
      <alignment horizontal="left" vertical="center"/>
    </xf>
    <xf numFmtId="0" fontId="7" fillId="0" borderId="0" xfId="0" applyFont="1" applyBorder="1" applyAlignment="1">
      <alignment horizontal="left" vertical="center"/>
    </xf>
    <xf numFmtId="0" fontId="8" fillId="3" borderId="1" xfId="0" applyFont="1" applyFill="1" applyBorder="1" applyAlignment="1">
      <alignment horizontal="center" vertical="center"/>
    </xf>
    <xf numFmtId="0" fontId="9" fillId="3" borderId="1" xfId="0" applyFont="1" applyFill="1" applyBorder="1" applyAlignment="1">
      <alignment horizontal="center" vertical="center"/>
    </xf>
    <xf numFmtId="0" fontId="10" fillId="3" borderId="1" xfId="0" applyFont="1" applyFill="1" applyBorder="1" applyAlignment="1">
      <alignment horizontal="center" vertical="center"/>
    </xf>
    <xf numFmtId="0" fontId="7" fillId="0" borderId="0" xfId="0" applyFont="1" applyAlignment="1">
      <alignment horizontal="left" vertical="center"/>
    </xf>
    <xf numFmtId="0" fontId="11" fillId="0" borderId="0" xfId="0" applyFont="1" applyAlignment="1">
      <alignment horizontal="right" vertical="center"/>
    </xf>
    <xf numFmtId="49" fontId="4" fillId="0" borderId="0" xfId="0" applyNumberFormat="1" applyFont="1" applyBorder="1">
      <alignment vertical="center"/>
    </xf>
    <xf numFmtId="0" fontId="4" fillId="0" borderId="0" xfId="0" applyFont="1" applyBorder="1" applyAlignment="1">
      <alignment vertical="center"/>
    </xf>
    <xf numFmtId="0" fontId="4" fillId="0" borderId="0" xfId="0" applyFont="1" applyAlignment="1">
      <alignment horizontal="right" vertical="center"/>
    </xf>
    <xf numFmtId="0" fontId="4" fillId="0" borderId="0" xfId="0" applyFont="1" applyFill="1" applyBorder="1" applyAlignment="1">
      <alignment horizontal="center" vertical="center"/>
    </xf>
    <xf numFmtId="0" fontId="14" fillId="0" borderId="0" xfId="0" applyFont="1" applyBorder="1" applyAlignment="1">
      <alignment horizontal="center" vertical="center"/>
    </xf>
    <xf numFmtId="0" fontId="14" fillId="0" borderId="0" xfId="0" applyFont="1" applyBorder="1" applyAlignment="1">
      <alignment vertical="center"/>
    </xf>
    <xf numFmtId="0" fontId="14" fillId="0" borderId="0" xfId="0" applyFont="1" applyAlignment="1">
      <alignment horizontal="center" vertical="center"/>
    </xf>
    <xf numFmtId="0" fontId="14" fillId="0" borderId="0" xfId="0" applyFont="1" applyAlignment="1">
      <alignment vertical="center"/>
    </xf>
    <xf numFmtId="177" fontId="4" fillId="0" borderId="1" xfId="0" applyNumberFormat="1" applyFont="1" applyFill="1" applyBorder="1">
      <alignment vertical="center"/>
    </xf>
    <xf numFmtId="0" fontId="4" fillId="0" borderId="2" xfId="0" applyFont="1" applyBorder="1">
      <alignment vertical="center"/>
    </xf>
    <xf numFmtId="0" fontId="4" fillId="0" borderId="6" xfId="0" applyFont="1" applyBorder="1">
      <alignment vertical="center"/>
    </xf>
    <xf numFmtId="0" fontId="15" fillId="0" borderId="0" xfId="0" applyFont="1" applyAlignment="1">
      <alignment vertical="center"/>
    </xf>
    <xf numFmtId="49" fontId="4" fillId="0" borderId="0" xfId="0" applyNumberFormat="1" applyFont="1" applyAlignment="1">
      <alignment horizontal="left" vertical="center"/>
    </xf>
    <xf numFmtId="176" fontId="3" fillId="0" borderId="0" xfId="0" applyNumberFormat="1" applyFont="1">
      <alignment vertical="center"/>
    </xf>
    <xf numFmtId="0" fontId="4" fillId="4" borderId="1" xfId="0" applyFont="1" applyFill="1" applyBorder="1">
      <alignment vertical="center"/>
    </xf>
    <xf numFmtId="176" fontId="4" fillId="4" borderId="1" xfId="0" applyNumberFormat="1" applyFont="1" applyFill="1" applyBorder="1">
      <alignment vertical="center"/>
    </xf>
    <xf numFmtId="176" fontId="4" fillId="4" borderId="5" xfId="0" applyNumberFormat="1" applyFont="1" applyFill="1" applyBorder="1">
      <alignment vertical="center"/>
    </xf>
    <xf numFmtId="0" fontId="4" fillId="4" borderId="1" xfId="0" applyFont="1" applyFill="1" applyBorder="1" applyAlignment="1">
      <alignment horizontal="center" vertical="center"/>
    </xf>
    <xf numFmtId="176" fontId="4" fillId="5" borderId="4" xfId="0" applyNumberFormat="1" applyFont="1" applyFill="1" applyBorder="1">
      <alignment vertical="center"/>
    </xf>
    <xf numFmtId="177" fontId="4" fillId="5" borderId="4" xfId="0" applyNumberFormat="1" applyFont="1" applyFill="1" applyBorder="1">
      <alignment vertical="center"/>
    </xf>
    <xf numFmtId="0" fontId="4" fillId="5" borderId="1" xfId="0" applyFont="1" applyFill="1" applyBorder="1">
      <alignment vertical="center"/>
    </xf>
    <xf numFmtId="49" fontId="16" fillId="0" borderId="0" xfId="0" applyNumberFormat="1" applyFont="1" applyAlignment="1">
      <alignment horizontal="left" vertical="center"/>
    </xf>
    <xf numFmtId="49" fontId="17" fillId="0" borderId="0" xfId="0" applyNumberFormat="1" applyFont="1" applyAlignment="1">
      <alignment vertical="center"/>
    </xf>
    <xf numFmtId="176" fontId="13" fillId="2" borderId="4" xfId="0" applyNumberFormat="1" applyFont="1" applyFill="1" applyBorder="1">
      <alignment vertical="center"/>
    </xf>
    <xf numFmtId="178" fontId="4" fillId="0" borderId="0" xfId="0" applyNumberFormat="1" applyFont="1" applyFill="1">
      <alignment vertical="center"/>
    </xf>
    <xf numFmtId="0" fontId="18" fillId="0" borderId="0" xfId="0" applyFont="1">
      <alignment vertical="center"/>
    </xf>
    <xf numFmtId="0" fontId="4" fillId="0" borderId="2" xfId="0" applyFont="1" applyBorder="1" applyAlignment="1">
      <alignment vertical="center"/>
    </xf>
    <xf numFmtId="0" fontId="14" fillId="0" borderId="3" xfId="0" applyFont="1" applyBorder="1" applyAlignment="1">
      <alignment vertical="center"/>
    </xf>
    <xf numFmtId="0" fontId="14" fillId="0" borderId="6"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2" xfId="0" applyFont="1" applyFill="1" applyBorder="1" applyAlignment="1">
      <alignment horizontal="center" vertical="center"/>
    </xf>
    <xf numFmtId="0" fontId="14" fillId="0" borderId="6" xfId="0" applyFont="1" applyBorder="1" applyAlignment="1">
      <alignment horizontal="center" vertical="center"/>
    </xf>
    <xf numFmtId="0" fontId="12" fillId="0" borderId="0" xfId="0" applyFont="1" applyAlignment="1">
      <alignment horizontal="center" vertical="center"/>
    </xf>
    <xf numFmtId="0" fontId="6"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552451</xdr:colOff>
      <xdr:row>8</xdr:row>
      <xdr:rowOff>162326</xdr:rowOff>
    </xdr:from>
    <xdr:to>
      <xdr:col>6</xdr:col>
      <xdr:colOff>1466850</xdr:colOff>
      <xdr:row>12</xdr:row>
      <xdr:rowOff>28976</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4019551" y="2248301"/>
          <a:ext cx="1638299" cy="933450"/>
        </a:xfrm>
        <a:prstGeom prst="rightArrow">
          <a:avLst/>
        </a:prstGeom>
        <a:solidFill>
          <a:schemeClr val="accent5">
            <a:lumMod val="40000"/>
            <a:lumOff val="6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67236</xdr:colOff>
      <xdr:row>24</xdr:row>
      <xdr:rowOff>44824</xdr:rowOff>
    </xdr:from>
    <xdr:to>
      <xdr:col>7</xdr:col>
      <xdr:colOff>123265</xdr:colOff>
      <xdr:row>28</xdr:row>
      <xdr:rowOff>123265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7236" y="6397999"/>
          <a:ext cx="5866279" cy="1145241"/>
        </a:xfrm>
        <a:prstGeom prst="rect">
          <a:avLst/>
        </a:prstGeom>
        <a:solidFill>
          <a:schemeClr val="accent2">
            <a:lumMod val="20000"/>
            <a:lumOff val="8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＜注意事項＞</a:t>
          </a:r>
          <a:endParaRPr kumimoji="1" lang="en-US" altLang="ja-JP" sz="1050">
            <a:solidFill>
              <a:srgbClr val="FF0000"/>
            </a:solidFill>
          </a:endParaRPr>
        </a:p>
        <a:p>
          <a:r>
            <a:rPr kumimoji="1" lang="ja-JP" altLang="en-US" sz="1050">
              <a:solidFill>
                <a:srgbClr val="FF0000"/>
              </a:solidFill>
            </a:rPr>
            <a:t>☆ 目安を求める計算シートのため、条件によっては金額が違う場合があります。</a:t>
          </a:r>
          <a:endParaRPr kumimoji="1" lang="en-US" altLang="ja-JP" sz="1050">
            <a:solidFill>
              <a:srgbClr val="FF0000"/>
            </a:solidFill>
          </a:endParaRPr>
        </a:p>
        <a:p>
          <a:r>
            <a:rPr kumimoji="1" lang="ja-JP" altLang="en-US" sz="1050">
              <a:solidFill>
                <a:srgbClr val="FF0000"/>
              </a:solidFill>
            </a:rPr>
            <a:t>☆ 育児休業期間が１ヶ月を超える場合は、休業期間に応じて期末・勤勉手当が減額される</a:t>
          </a:r>
          <a:endParaRPr kumimoji="1" lang="en-US" altLang="ja-JP" sz="1050">
            <a:solidFill>
              <a:srgbClr val="FF0000"/>
            </a:solidFill>
          </a:endParaRPr>
        </a:p>
        <a:p>
          <a:r>
            <a:rPr kumimoji="1" lang="ja-JP" altLang="en-US" sz="1050">
              <a:solidFill>
                <a:srgbClr val="FF0000"/>
              </a:solidFill>
            </a:rPr>
            <a:t>　　ことがあります。</a:t>
          </a:r>
          <a:endParaRPr kumimoji="1" lang="en-US" altLang="ja-JP" sz="1050">
            <a:solidFill>
              <a:srgbClr val="FF0000"/>
            </a:solidFill>
          </a:endParaRPr>
        </a:p>
        <a:p>
          <a:r>
            <a:rPr kumimoji="1" lang="ja-JP" altLang="en-US" sz="1050">
              <a:solidFill>
                <a:srgbClr val="FF0000"/>
              </a:solidFill>
            </a:rPr>
            <a:t>☆ 共済掛金については、月末時点で育児休業中の場合、その月の共済費が免除になります。</a:t>
          </a:r>
        </a:p>
      </xdr:txBody>
    </xdr:sp>
    <xdr:clientData/>
  </xdr:twoCellAnchor>
  <xdr:twoCellAnchor>
    <xdr:from>
      <xdr:col>7</xdr:col>
      <xdr:colOff>22412</xdr:colOff>
      <xdr:row>6</xdr:row>
      <xdr:rowOff>31297</xdr:rowOff>
    </xdr:from>
    <xdr:to>
      <xdr:col>7</xdr:col>
      <xdr:colOff>268941</xdr:colOff>
      <xdr:row>21</xdr:row>
      <xdr:rowOff>190500</xdr:rowOff>
    </xdr:to>
    <xdr:sp macro="" textlink="">
      <xdr:nvSpPr>
        <xdr:cNvPr id="4" name="左中かっこ 3">
          <a:extLst>
            <a:ext uri="{FF2B5EF4-FFF2-40B4-BE49-F238E27FC236}">
              <a16:creationId xmlns:a16="http://schemas.microsoft.com/office/drawing/2014/main" id="{00000000-0008-0000-0000-000004000000}"/>
            </a:ext>
          </a:extLst>
        </xdr:cNvPr>
        <xdr:cNvSpPr/>
      </xdr:nvSpPr>
      <xdr:spPr>
        <a:xfrm>
          <a:off x="5832662" y="1583872"/>
          <a:ext cx="246529" cy="4159703"/>
        </a:xfrm>
        <a:prstGeom prst="leftBrace">
          <a:avLst>
            <a:gd name="adj1" fmla="val 40641"/>
            <a:gd name="adj2" fmla="val 26534"/>
          </a:avLst>
        </a:prstGeom>
        <a:ln w="19050">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609601</xdr:colOff>
      <xdr:row>8</xdr:row>
      <xdr:rowOff>124226</xdr:rowOff>
    </xdr:from>
    <xdr:to>
      <xdr:col>6</xdr:col>
      <xdr:colOff>1524000</xdr:colOff>
      <xdr:row>11</xdr:row>
      <xdr:rowOff>257576</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4076701" y="2210201"/>
          <a:ext cx="1638299" cy="933450"/>
        </a:xfrm>
        <a:prstGeom prst="rightArrow">
          <a:avLst/>
        </a:prstGeom>
        <a:solidFill>
          <a:schemeClr val="accent5">
            <a:lumMod val="40000"/>
            <a:lumOff val="6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67236</xdr:colOff>
      <xdr:row>24</xdr:row>
      <xdr:rowOff>44824</xdr:rowOff>
    </xdr:from>
    <xdr:to>
      <xdr:col>7</xdr:col>
      <xdr:colOff>123265</xdr:colOff>
      <xdr:row>28</xdr:row>
      <xdr:rowOff>123265</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7236" y="6454589"/>
          <a:ext cx="5871882" cy="1154205"/>
        </a:xfrm>
        <a:prstGeom prst="rect">
          <a:avLst/>
        </a:prstGeom>
        <a:solidFill>
          <a:schemeClr val="accent2">
            <a:lumMod val="20000"/>
            <a:lumOff val="8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＜注意事項＞</a:t>
          </a:r>
          <a:endParaRPr kumimoji="1" lang="en-US" altLang="ja-JP" sz="1050">
            <a:solidFill>
              <a:srgbClr val="FF0000"/>
            </a:solidFill>
          </a:endParaRPr>
        </a:p>
        <a:p>
          <a:r>
            <a:rPr kumimoji="1" lang="ja-JP" altLang="en-US" sz="1050">
              <a:solidFill>
                <a:srgbClr val="FF0000"/>
              </a:solidFill>
            </a:rPr>
            <a:t>☆ 目安を求める計算シートのため、条件によっては金額が違う場合があります。</a:t>
          </a:r>
          <a:endParaRPr kumimoji="1" lang="en-US" altLang="ja-JP" sz="1050">
            <a:solidFill>
              <a:srgbClr val="FF0000"/>
            </a:solidFill>
          </a:endParaRPr>
        </a:p>
        <a:p>
          <a:r>
            <a:rPr kumimoji="1" lang="ja-JP" altLang="en-US" sz="1050">
              <a:solidFill>
                <a:srgbClr val="FF0000"/>
              </a:solidFill>
            </a:rPr>
            <a:t>☆ 育児休業期間が１ヶ月を超える場合は、休業期間に応じて期末・勤勉手当が減額される</a:t>
          </a:r>
          <a:endParaRPr kumimoji="1" lang="en-US" altLang="ja-JP" sz="1050">
            <a:solidFill>
              <a:srgbClr val="FF0000"/>
            </a:solidFill>
          </a:endParaRPr>
        </a:p>
        <a:p>
          <a:r>
            <a:rPr kumimoji="1" lang="ja-JP" altLang="en-US" sz="1050">
              <a:solidFill>
                <a:srgbClr val="FF0000"/>
              </a:solidFill>
            </a:rPr>
            <a:t>　　ことがあります。</a:t>
          </a:r>
          <a:endParaRPr kumimoji="1" lang="en-US" altLang="ja-JP" sz="1050">
            <a:solidFill>
              <a:srgbClr val="FF0000"/>
            </a:solidFill>
          </a:endParaRPr>
        </a:p>
        <a:p>
          <a:r>
            <a:rPr kumimoji="1" lang="ja-JP" altLang="en-US" sz="1050">
              <a:solidFill>
                <a:srgbClr val="FF0000"/>
              </a:solidFill>
            </a:rPr>
            <a:t>☆ 共済掛金については、月末時点で育児休業中の場合、その月の共済費が免除になります。</a:t>
          </a:r>
        </a:p>
      </xdr:txBody>
    </xdr:sp>
    <xdr:clientData/>
  </xdr:twoCellAnchor>
  <xdr:twoCellAnchor>
    <xdr:from>
      <xdr:col>7</xdr:col>
      <xdr:colOff>22412</xdr:colOff>
      <xdr:row>6</xdr:row>
      <xdr:rowOff>31297</xdr:rowOff>
    </xdr:from>
    <xdr:to>
      <xdr:col>7</xdr:col>
      <xdr:colOff>268941</xdr:colOff>
      <xdr:row>21</xdr:row>
      <xdr:rowOff>190500</xdr:rowOff>
    </xdr:to>
    <xdr:sp macro="" textlink="">
      <xdr:nvSpPr>
        <xdr:cNvPr id="4" name="左中かっこ 3">
          <a:extLst>
            <a:ext uri="{FF2B5EF4-FFF2-40B4-BE49-F238E27FC236}">
              <a16:creationId xmlns:a16="http://schemas.microsoft.com/office/drawing/2014/main" id="{00000000-0008-0000-0100-000004000000}"/>
            </a:ext>
          </a:extLst>
        </xdr:cNvPr>
        <xdr:cNvSpPr/>
      </xdr:nvSpPr>
      <xdr:spPr>
        <a:xfrm>
          <a:off x="5836803" y="1580145"/>
          <a:ext cx="246529" cy="4134855"/>
        </a:xfrm>
        <a:prstGeom prst="leftBrace">
          <a:avLst>
            <a:gd name="adj1" fmla="val 40641"/>
            <a:gd name="adj2" fmla="val 26534"/>
          </a:avLst>
        </a:prstGeom>
        <a:ln w="19050">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7"/>
  <sheetViews>
    <sheetView tabSelected="1" view="pageBreakPreview" zoomScale="85" zoomScaleNormal="85" zoomScaleSheetLayoutView="85" workbookViewId="0">
      <selection activeCell="L13" sqref="L13"/>
    </sheetView>
  </sheetViews>
  <sheetFormatPr defaultColWidth="9" defaultRowHeight="14.4" x14ac:dyDescent="0.2"/>
  <cols>
    <col min="1" max="1" width="3.21875" style="2" customWidth="1"/>
    <col min="2" max="2" width="4.88671875" style="11" customWidth="1"/>
    <col min="3" max="3" width="16" style="2" customWidth="1"/>
    <col min="4" max="4" width="7.33203125" style="2" customWidth="1"/>
    <col min="5" max="5" width="14" style="3" customWidth="1"/>
    <col min="6" max="6" width="9.44140625" style="2" customWidth="1"/>
    <col min="7" max="7" width="21.21875" style="2" customWidth="1"/>
    <col min="8" max="8" width="4.44140625" style="2" customWidth="1"/>
    <col min="9" max="9" width="4.77734375" style="2" customWidth="1"/>
    <col min="10" max="10" width="16" style="2" customWidth="1"/>
    <col min="11" max="11" width="7.33203125" style="2" customWidth="1"/>
    <col min="12" max="12" width="14" style="2" customWidth="1"/>
    <col min="13" max="13" width="9.44140625" style="2" customWidth="1"/>
    <col min="14" max="14" width="5.44140625" style="2" customWidth="1"/>
    <col min="15" max="15" width="9.44140625" style="2" customWidth="1"/>
    <col min="16" max="16384" width="9" style="2"/>
  </cols>
  <sheetData>
    <row r="1" spans="1:14" ht="31.5" customHeight="1" x14ac:dyDescent="0.2">
      <c r="B1" s="48" t="s">
        <v>67</v>
      </c>
      <c r="C1" s="37"/>
      <c r="D1" s="37"/>
      <c r="E1" s="37"/>
      <c r="F1" s="37"/>
      <c r="G1" s="37"/>
      <c r="H1" s="37"/>
      <c r="K1" s="51"/>
    </row>
    <row r="2" spans="1:14" ht="17.25" customHeight="1" x14ac:dyDescent="0.2">
      <c r="B2" s="47" t="s">
        <v>53</v>
      </c>
      <c r="C2" s="32"/>
      <c r="D2" s="32"/>
      <c r="E2" s="32"/>
      <c r="F2" s="32"/>
      <c r="G2" s="32"/>
      <c r="H2" s="33"/>
    </row>
    <row r="3" spans="1:14" ht="22.5" customHeight="1" x14ac:dyDescent="0.2">
      <c r="B3" s="38"/>
      <c r="C3" s="32"/>
      <c r="D3" s="32"/>
      <c r="E3" s="32"/>
      <c r="F3" s="32"/>
      <c r="G3" s="32"/>
      <c r="H3" s="33"/>
    </row>
    <row r="4" spans="1:14" s="1" customFormat="1" ht="21" customHeight="1" x14ac:dyDescent="0.2">
      <c r="A4" s="14" t="s">
        <v>55</v>
      </c>
      <c r="E4" s="39"/>
      <c r="H4" s="1" t="s">
        <v>52</v>
      </c>
    </row>
    <row r="5" spans="1:14" ht="9" customHeight="1" x14ac:dyDescent="0.2">
      <c r="A5" s="11"/>
      <c r="B5" s="2"/>
    </row>
    <row r="6" spans="1:14" ht="21" customHeight="1" x14ac:dyDescent="0.2">
      <c r="B6" s="2"/>
      <c r="C6" s="40"/>
      <c r="D6" s="2" t="s">
        <v>18</v>
      </c>
      <c r="E6" s="2"/>
      <c r="J6" s="46"/>
      <c r="K6" s="2" t="s">
        <v>56</v>
      </c>
    </row>
    <row r="7" spans="1:14" ht="21" customHeight="1" x14ac:dyDescent="0.2">
      <c r="B7" s="11" t="s">
        <v>45</v>
      </c>
      <c r="C7" s="4" t="s">
        <v>62</v>
      </c>
      <c r="G7" s="8"/>
      <c r="I7" s="11" t="s">
        <v>45</v>
      </c>
      <c r="J7" s="11" t="s">
        <v>49</v>
      </c>
      <c r="L7" s="3"/>
    </row>
    <row r="8" spans="1:14" ht="21" customHeight="1" x14ac:dyDescent="0.2">
      <c r="C8" s="52" t="s">
        <v>20</v>
      </c>
      <c r="D8" s="53"/>
      <c r="E8" s="41"/>
      <c r="G8" s="8"/>
      <c r="I8" s="11"/>
      <c r="J8" s="52" t="s">
        <v>20</v>
      </c>
      <c r="K8" s="53"/>
      <c r="L8" s="9">
        <f>IFERROR(ROUNDDOWN(E8*($D$19-$D$20)/$D$19,0),0)</f>
        <v>0</v>
      </c>
      <c r="N8" s="11"/>
    </row>
    <row r="9" spans="1:14" ht="21" customHeight="1" x14ac:dyDescent="0.2">
      <c r="C9" s="52" t="s">
        <v>21</v>
      </c>
      <c r="D9" s="53"/>
      <c r="E9" s="41"/>
      <c r="G9" s="8"/>
      <c r="I9" s="11"/>
      <c r="J9" s="52" t="s">
        <v>21</v>
      </c>
      <c r="K9" s="53"/>
      <c r="L9" s="9">
        <f>IFERROR(ROUNDDOWN(E9*($D$19-$D$20)/$D$19,0),0)</f>
        <v>0</v>
      </c>
    </row>
    <row r="10" spans="1:14" ht="21" customHeight="1" x14ac:dyDescent="0.2">
      <c r="C10" s="52" t="s">
        <v>22</v>
      </c>
      <c r="D10" s="53"/>
      <c r="E10" s="9">
        <f>ROUND((E8+E9)*0.03,0)</f>
        <v>0</v>
      </c>
      <c r="G10" s="8"/>
      <c r="I10" s="11"/>
      <c r="J10" s="52" t="s">
        <v>22</v>
      </c>
      <c r="K10" s="53"/>
      <c r="L10" s="9">
        <f>IFERROR(ROUNDDOWN(E10*($D$19-$D$20)/$D$19,0),0)</f>
        <v>0</v>
      </c>
    </row>
    <row r="11" spans="1:14" ht="21" customHeight="1" x14ac:dyDescent="0.2">
      <c r="C11" s="52" t="s">
        <v>23</v>
      </c>
      <c r="D11" s="53"/>
      <c r="E11" s="41"/>
      <c r="G11" s="8"/>
      <c r="I11" s="11"/>
      <c r="J11" s="52" t="s">
        <v>23</v>
      </c>
      <c r="K11" s="53"/>
      <c r="L11" s="9">
        <f>IFERROR(ROUNDDOWN(E11*($D$19-$D$20)/$D$19,0),0)</f>
        <v>0</v>
      </c>
    </row>
    <row r="12" spans="1:14" ht="21" customHeight="1" thickBot="1" x14ac:dyDescent="0.25">
      <c r="C12" s="52" t="s">
        <v>24</v>
      </c>
      <c r="D12" s="53"/>
      <c r="E12" s="42"/>
      <c r="G12" s="8"/>
      <c r="I12" s="11"/>
      <c r="J12" s="52" t="s">
        <v>24</v>
      </c>
      <c r="K12" s="53"/>
      <c r="L12" s="13">
        <f>IF(D20=D19,0,E12)</f>
        <v>0</v>
      </c>
    </row>
    <row r="13" spans="1:14" ht="21" customHeight="1" thickBot="1" x14ac:dyDescent="0.25">
      <c r="C13" s="57" t="s">
        <v>0</v>
      </c>
      <c r="D13" s="58"/>
      <c r="E13" s="49">
        <f>SUM(E8:E12)</f>
        <v>0</v>
      </c>
      <c r="G13" s="8"/>
      <c r="I13" s="11"/>
      <c r="J13" s="57" t="s">
        <v>0</v>
      </c>
      <c r="K13" s="58"/>
      <c r="L13" s="44">
        <f>SUM(L8:L12)</f>
        <v>0</v>
      </c>
      <c r="M13" s="2" t="s">
        <v>17</v>
      </c>
      <c r="N13" s="29"/>
    </row>
    <row r="14" spans="1:14" ht="21" customHeight="1" x14ac:dyDescent="0.2">
      <c r="C14" s="12"/>
      <c r="D14" s="30"/>
      <c r="E14" s="7"/>
      <c r="G14" s="8"/>
      <c r="I14" s="11"/>
      <c r="J14" s="10" t="s">
        <v>29</v>
      </c>
      <c r="K14" s="30"/>
      <c r="L14" s="7"/>
    </row>
    <row r="15" spans="1:14" ht="21" customHeight="1" x14ac:dyDescent="0.2">
      <c r="B15" s="11" t="s">
        <v>44</v>
      </c>
      <c r="C15" s="2" t="s">
        <v>63</v>
      </c>
      <c r="G15" s="8"/>
      <c r="H15" s="8"/>
    </row>
    <row r="16" spans="1:14" ht="21" customHeight="1" thickBot="1" x14ac:dyDescent="0.25">
      <c r="C16" s="52" t="s">
        <v>27</v>
      </c>
      <c r="D16" s="53"/>
      <c r="E16" s="41"/>
      <c r="G16" s="8"/>
      <c r="I16" s="11" t="s">
        <v>44</v>
      </c>
      <c r="J16" s="11" t="s">
        <v>69</v>
      </c>
      <c r="K16" s="6"/>
      <c r="L16" s="7"/>
    </row>
    <row r="17" spans="2:16" ht="21" customHeight="1" thickBot="1" x14ac:dyDescent="0.25">
      <c r="C17" s="12"/>
      <c r="G17" s="8"/>
      <c r="I17" s="11"/>
      <c r="J17" s="52" t="s">
        <v>70</v>
      </c>
      <c r="K17" s="54"/>
      <c r="L17" s="44">
        <f>ROUNDDOWN(ROUND(E16/22,-1)*0.67,0)*D20</f>
        <v>0</v>
      </c>
      <c r="M17" s="2" t="s">
        <v>57</v>
      </c>
      <c r="O17" s="28"/>
      <c r="P17" s="3"/>
    </row>
    <row r="18" spans="2:16" ht="21" customHeight="1" x14ac:dyDescent="0.2">
      <c r="B18" s="11" t="s">
        <v>48</v>
      </c>
      <c r="C18" s="2" t="s">
        <v>61</v>
      </c>
      <c r="G18" s="8"/>
      <c r="I18" s="11"/>
      <c r="J18" s="10" t="s">
        <v>54</v>
      </c>
      <c r="K18" s="30"/>
      <c r="L18" s="7"/>
    </row>
    <row r="19" spans="2:16" ht="21" customHeight="1" x14ac:dyDescent="0.2">
      <c r="C19" s="5" t="s">
        <v>25</v>
      </c>
      <c r="D19" s="43"/>
      <c r="E19" s="10" t="s">
        <v>1</v>
      </c>
      <c r="G19" s="8"/>
      <c r="I19" s="11"/>
      <c r="K19" s="30"/>
      <c r="L19" s="7"/>
    </row>
    <row r="20" spans="2:16" ht="21" customHeight="1" x14ac:dyDescent="0.2">
      <c r="C20" s="5" t="s">
        <v>26</v>
      </c>
      <c r="D20" s="43"/>
      <c r="E20" s="10" t="s">
        <v>2</v>
      </c>
      <c r="G20" s="8"/>
      <c r="I20" s="11" t="s">
        <v>48</v>
      </c>
      <c r="J20" s="4" t="s">
        <v>71</v>
      </c>
      <c r="K20" s="31"/>
      <c r="L20" s="7"/>
      <c r="M20" s="4"/>
    </row>
    <row r="21" spans="2:16" ht="21" customHeight="1" thickBot="1" x14ac:dyDescent="0.25">
      <c r="C21" s="10" t="s">
        <v>19</v>
      </c>
      <c r="E21" s="7"/>
      <c r="G21" s="8"/>
      <c r="I21" s="26"/>
      <c r="J21" s="52" t="s">
        <v>47</v>
      </c>
      <c r="K21" s="55"/>
      <c r="L21" s="34">
        <f>IF(D20&gt;=5,5,D20)</f>
        <v>0</v>
      </c>
      <c r="N21" s="4"/>
      <c r="O21" s="4"/>
      <c r="P21" s="4"/>
    </row>
    <row r="22" spans="2:16" ht="21" customHeight="1" thickBot="1" x14ac:dyDescent="0.25">
      <c r="C22" s="10" t="s">
        <v>65</v>
      </c>
      <c r="G22" s="8"/>
      <c r="H22" s="4"/>
      <c r="I22" s="26"/>
      <c r="J22" s="52" t="s">
        <v>72</v>
      </c>
      <c r="K22" s="56"/>
      <c r="L22" s="45">
        <f>ROUNDDOWN(IFERROR((E13-L13-L17)/D20*L21,0),0)</f>
        <v>0</v>
      </c>
      <c r="M22" s="2" t="s">
        <v>58</v>
      </c>
    </row>
    <row r="23" spans="2:16" ht="21" customHeight="1" x14ac:dyDescent="0.2">
      <c r="C23" s="10" t="s">
        <v>16</v>
      </c>
      <c r="G23" s="50"/>
      <c r="H23" s="4"/>
      <c r="I23" s="26"/>
      <c r="J23" s="10" t="s">
        <v>64</v>
      </c>
    </row>
    <row r="24" spans="2:16" ht="21" customHeight="1" x14ac:dyDescent="0.2">
      <c r="G24" s="8"/>
      <c r="H24" s="4"/>
    </row>
    <row r="25" spans="2:16" ht="21" customHeight="1" thickBot="1" x14ac:dyDescent="0.25">
      <c r="G25" s="8"/>
      <c r="H25" s="8"/>
      <c r="I25" s="11" t="s">
        <v>60</v>
      </c>
      <c r="J25" s="4" t="s">
        <v>73</v>
      </c>
      <c r="K25" s="27"/>
      <c r="L25" s="31"/>
      <c r="M25" s="7"/>
      <c r="O25" s="4"/>
    </row>
    <row r="26" spans="2:16" ht="21" customHeight="1" thickBot="1" x14ac:dyDescent="0.25">
      <c r="G26" s="4"/>
      <c r="H26" s="8"/>
      <c r="J26" s="35" t="s">
        <v>59</v>
      </c>
      <c r="K26" s="36"/>
      <c r="L26" s="49">
        <f>L13+L17+L22</f>
        <v>0</v>
      </c>
      <c r="N26" s="4"/>
      <c r="O26" s="4"/>
    </row>
    <row r="27" spans="2:16" ht="21" customHeight="1" x14ac:dyDescent="0.2">
      <c r="H27" s="8"/>
    </row>
    <row r="28" spans="2:16" ht="21" customHeight="1" x14ac:dyDescent="0.2">
      <c r="B28" s="4"/>
      <c r="C28" s="4"/>
      <c r="D28" s="4"/>
      <c r="E28" s="4"/>
      <c r="F28" s="4"/>
      <c r="G28" s="4"/>
    </row>
    <row r="29" spans="2:16" s="4" customFormat="1" ht="21" customHeight="1" x14ac:dyDescent="0.2"/>
    <row r="30" spans="2:16" s="4" customFormat="1" ht="21" customHeight="1" x14ac:dyDescent="0.2">
      <c r="B30" s="2"/>
    </row>
    <row r="31" spans="2:16" ht="20.25" customHeight="1" x14ac:dyDescent="0.2"/>
    <row r="33" ht="20.25" customHeight="1" x14ac:dyDescent="0.2"/>
    <row r="34" ht="20.25" customHeight="1" x14ac:dyDescent="0.2"/>
    <row r="35" ht="20.25" customHeight="1" x14ac:dyDescent="0.2"/>
    <row r="36" ht="20.25" customHeight="1" x14ac:dyDescent="0.2"/>
    <row r="37" ht="20.25" customHeight="1" x14ac:dyDescent="0.2"/>
  </sheetData>
  <mergeCells count="16">
    <mergeCell ref="C8:D8"/>
    <mergeCell ref="J8:K8"/>
    <mergeCell ref="C9:D9"/>
    <mergeCell ref="J9:K9"/>
    <mergeCell ref="C10:D10"/>
    <mergeCell ref="J10:K10"/>
    <mergeCell ref="C16:D16"/>
    <mergeCell ref="J17:K17"/>
    <mergeCell ref="J21:K21"/>
    <mergeCell ref="J22:K22"/>
    <mergeCell ref="C11:D11"/>
    <mergeCell ref="J11:K11"/>
    <mergeCell ref="C12:D12"/>
    <mergeCell ref="J12:K12"/>
    <mergeCell ref="C13:D13"/>
    <mergeCell ref="J13:K13"/>
  </mergeCells>
  <phoneticPr fontId="1"/>
  <pageMargins left="0.78740157480314965" right="0.19685039370078741" top="0.39370078740157483" bottom="0.19685039370078741" header="0.19685039370078741" footer="0.19685039370078741"/>
  <pageSetup paperSize="9" scale="9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37"/>
  <sheetViews>
    <sheetView view="pageBreakPreview" zoomScaleNormal="85" zoomScaleSheetLayoutView="100" workbookViewId="0"/>
  </sheetViews>
  <sheetFormatPr defaultColWidth="9" defaultRowHeight="14.4" x14ac:dyDescent="0.2"/>
  <cols>
    <col min="1" max="1" width="3.21875" style="2" customWidth="1"/>
    <col min="2" max="2" width="4.88671875" style="11" customWidth="1"/>
    <col min="3" max="3" width="16" style="2" customWidth="1"/>
    <col min="4" max="4" width="7.33203125" style="2" customWidth="1"/>
    <col min="5" max="5" width="14" style="3" customWidth="1"/>
    <col min="6" max="6" width="9.44140625" style="2" customWidth="1"/>
    <col min="7" max="7" width="21.21875" style="2" customWidth="1"/>
    <col min="8" max="8" width="4.44140625" style="2" customWidth="1"/>
    <col min="9" max="9" width="4.77734375" style="2" customWidth="1"/>
    <col min="10" max="10" width="16" style="2" customWidth="1"/>
    <col min="11" max="11" width="7.33203125" style="2" customWidth="1"/>
    <col min="12" max="12" width="14" style="2" customWidth="1"/>
    <col min="13" max="13" width="9.44140625" style="2" customWidth="1"/>
    <col min="14" max="14" width="5.44140625" style="2" customWidth="1"/>
    <col min="15" max="15" width="9.44140625" style="2" customWidth="1"/>
    <col min="16" max="16384" width="9" style="2"/>
  </cols>
  <sheetData>
    <row r="1" spans="1:14" ht="31.5" customHeight="1" x14ac:dyDescent="0.2">
      <c r="B1" s="48" t="s">
        <v>68</v>
      </c>
      <c r="C1" s="37"/>
      <c r="D1" s="37"/>
      <c r="E1" s="37"/>
      <c r="F1" s="37"/>
      <c r="G1" s="37"/>
      <c r="H1" s="37"/>
    </row>
    <row r="2" spans="1:14" ht="17.25" customHeight="1" x14ac:dyDescent="0.2">
      <c r="B2" s="47" t="s">
        <v>53</v>
      </c>
      <c r="C2" s="32"/>
      <c r="D2" s="32"/>
      <c r="E2" s="32"/>
      <c r="F2" s="32"/>
      <c r="G2" s="32"/>
      <c r="H2" s="33"/>
    </row>
    <row r="3" spans="1:14" ht="22.5" customHeight="1" x14ac:dyDescent="0.2">
      <c r="B3" s="38"/>
      <c r="C3" s="32"/>
      <c r="D3" s="32"/>
      <c r="E3" s="32"/>
      <c r="F3" s="32"/>
      <c r="G3" s="32"/>
      <c r="H3" s="33"/>
    </row>
    <row r="4" spans="1:14" s="1" customFormat="1" ht="21" customHeight="1" x14ac:dyDescent="0.2">
      <c r="A4" s="14" t="s">
        <v>55</v>
      </c>
      <c r="E4" s="39"/>
      <c r="H4" s="1" t="s">
        <v>52</v>
      </c>
    </row>
    <row r="5" spans="1:14" ht="9" customHeight="1" x14ac:dyDescent="0.2">
      <c r="A5" s="11"/>
      <c r="B5" s="2"/>
    </row>
    <row r="6" spans="1:14" ht="21" customHeight="1" x14ac:dyDescent="0.2">
      <c r="B6" s="2"/>
      <c r="C6" s="40"/>
      <c r="D6" s="2" t="s">
        <v>18</v>
      </c>
      <c r="E6" s="2"/>
      <c r="J6" s="46"/>
      <c r="K6" s="2" t="s">
        <v>56</v>
      </c>
    </row>
    <row r="7" spans="1:14" ht="21" customHeight="1" x14ac:dyDescent="0.2">
      <c r="B7" s="11" t="s">
        <v>45</v>
      </c>
      <c r="C7" s="4" t="s">
        <v>62</v>
      </c>
      <c r="G7" s="8"/>
      <c r="I7" s="11" t="s">
        <v>45</v>
      </c>
      <c r="J7" s="11" t="s">
        <v>49</v>
      </c>
      <c r="L7" s="3"/>
    </row>
    <row r="8" spans="1:14" ht="21" customHeight="1" x14ac:dyDescent="0.2">
      <c r="C8" s="52" t="s">
        <v>20</v>
      </c>
      <c r="D8" s="53"/>
      <c r="E8" s="41">
        <v>254100</v>
      </c>
      <c r="G8" s="8"/>
      <c r="I8" s="11"/>
      <c r="J8" s="52" t="s">
        <v>20</v>
      </c>
      <c r="K8" s="53"/>
      <c r="L8" s="9">
        <f>IFERROR(ROUNDDOWN(E8*($D$19-$D$20)/$D$19,0),0)</f>
        <v>196350</v>
      </c>
      <c r="N8" s="11"/>
    </row>
    <row r="9" spans="1:14" ht="21" customHeight="1" x14ac:dyDescent="0.2">
      <c r="C9" s="52" t="s">
        <v>21</v>
      </c>
      <c r="D9" s="53"/>
      <c r="E9" s="41">
        <v>8000</v>
      </c>
      <c r="G9" s="8"/>
      <c r="I9" s="11"/>
      <c r="J9" s="52" t="s">
        <v>21</v>
      </c>
      <c r="K9" s="53"/>
      <c r="L9" s="9">
        <f>IFERROR(ROUNDDOWN(E9*($D$19-$D$20)/$D$19,0),0)</f>
        <v>6181</v>
      </c>
    </row>
    <row r="10" spans="1:14" ht="21" customHeight="1" x14ac:dyDescent="0.2">
      <c r="C10" s="52" t="s">
        <v>22</v>
      </c>
      <c r="D10" s="53"/>
      <c r="E10" s="9">
        <f>ROUND((E8+E9)*0.03,0)</f>
        <v>7863</v>
      </c>
      <c r="G10" s="8"/>
      <c r="I10" s="11"/>
      <c r="J10" s="52" t="s">
        <v>22</v>
      </c>
      <c r="K10" s="53"/>
      <c r="L10" s="9">
        <f>IFERROR(ROUNDDOWN(E10*($D$19-$D$20)/$D$19,0),0)</f>
        <v>6075</v>
      </c>
    </row>
    <row r="11" spans="1:14" ht="21" customHeight="1" x14ac:dyDescent="0.2">
      <c r="C11" s="52" t="s">
        <v>23</v>
      </c>
      <c r="D11" s="53"/>
      <c r="E11" s="41">
        <v>27000</v>
      </c>
      <c r="G11" s="8"/>
      <c r="I11" s="11"/>
      <c r="J11" s="52" t="s">
        <v>23</v>
      </c>
      <c r="K11" s="53"/>
      <c r="L11" s="9">
        <f>IFERROR(ROUNDDOWN(E11*($D$19-$D$20)/$D$19,0),0)</f>
        <v>20863</v>
      </c>
    </row>
    <row r="12" spans="1:14" ht="21" customHeight="1" thickBot="1" x14ac:dyDescent="0.25">
      <c r="C12" s="52" t="s">
        <v>24</v>
      </c>
      <c r="D12" s="53"/>
      <c r="E12" s="42">
        <v>7200</v>
      </c>
      <c r="G12" s="8"/>
      <c r="I12" s="11"/>
      <c r="J12" s="52" t="s">
        <v>24</v>
      </c>
      <c r="K12" s="53"/>
      <c r="L12" s="13">
        <f>IF(D20=D19,0,E12)</f>
        <v>7200</v>
      </c>
    </row>
    <row r="13" spans="1:14" ht="21" customHeight="1" thickBot="1" x14ac:dyDescent="0.25">
      <c r="C13" s="57" t="s">
        <v>0</v>
      </c>
      <c r="D13" s="58"/>
      <c r="E13" s="49">
        <f>SUM(E8:E12)</f>
        <v>304163</v>
      </c>
      <c r="G13" s="8"/>
      <c r="I13" s="11"/>
      <c r="J13" s="57" t="s">
        <v>0</v>
      </c>
      <c r="K13" s="58"/>
      <c r="L13" s="44">
        <f>SUM(L8:L12)</f>
        <v>236669</v>
      </c>
      <c r="M13" s="2" t="s">
        <v>17</v>
      </c>
      <c r="N13" s="29"/>
    </row>
    <row r="14" spans="1:14" ht="21" customHeight="1" x14ac:dyDescent="0.2">
      <c r="C14" s="12"/>
      <c r="D14" s="30"/>
      <c r="E14" s="7"/>
      <c r="G14" s="8"/>
      <c r="I14" s="11"/>
      <c r="J14" s="10" t="s">
        <v>29</v>
      </c>
      <c r="K14" s="30"/>
      <c r="L14" s="7"/>
    </row>
    <row r="15" spans="1:14" ht="21" customHeight="1" x14ac:dyDescent="0.2">
      <c r="B15" s="11" t="s">
        <v>44</v>
      </c>
      <c r="C15" s="2" t="s">
        <v>63</v>
      </c>
      <c r="G15" s="8"/>
      <c r="H15" s="8"/>
    </row>
    <row r="16" spans="1:14" ht="21" customHeight="1" thickBot="1" x14ac:dyDescent="0.25">
      <c r="C16" s="52" t="s">
        <v>27</v>
      </c>
      <c r="D16" s="53"/>
      <c r="E16" s="41">
        <v>300000</v>
      </c>
      <c r="G16" s="8"/>
      <c r="I16" s="11" t="s">
        <v>44</v>
      </c>
      <c r="J16" s="11" t="s">
        <v>50</v>
      </c>
      <c r="K16" s="6"/>
      <c r="L16" s="7"/>
    </row>
    <row r="17" spans="2:16" ht="21" customHeight="1" thickBot="1" x14ac:dyDescent="0.25">
      <c r="C17" s="12"/>
      <c r="G17" s="8"/>
      <c r="I17" s="11"/>
      <c r="J17" s="52" t="s">
        <v>28</v>
      </c>
      <c r="K17" s="54"/>
      <c r="L17" s="44">
        <f>ROUNDDOWN(ROUND(E16/22,-1)*0.67,0)*D20</f>
        <v>45690</v>
      </c>
      <c r="M17" s="2" t="s">
        <v>57</v>
      </c>
      <c r="O17" s="28"/>
      <c r="P17" s="3"/>
    </row>
    <row r="18" spans="2:16" ht="21" customHeight="1" x14ac:dyDescent="0.2">
      <c r="B18" s="11" t="s">
        <v>48</v>
      </c>
      <c r="C18" s="2" t="s">
        <v>61</v>
      </c>
      <c r="G18" s="8"/>
      <c r="I18" s="11"/>
      <c r="J18" s="10" t="s">
        <v>54</v>
      </c>
      <c r="K18" s="30"/>
      <c r="L18" s="7"/>
    </row>
    <row r="19" spans="2:16" ht="21" customHeight="1" x14ac:dyDescent="0.2">
      <c r="C19" s="5" t="s">
        <v>25</v>
      </c>
      <c r="D19" s="43">
        <v>22</v>
      </c>
      <c r="E19" s="10" t="s">
        <v>1</v>
      </c>
      <c r="G19" s="8"/>
      <c r="I19" s="11"/>
      <c r="K19" s="30"/>
      <c r="L19" s="7"/>
    </row>
    <row r="20" spans="2:16" ht="21" customHeight="1" x14ac:dyDescent="0.2">
      <c r="C20" s="5" t="s">
        <v>26</v>
      </c>
      <c r="D20" s="43">
        <v>5</v>
      </c>
      <c r="E20" s="10" t="s">
        <v>2</v>
      </c>
      <c r="G20" s="8"/>
      <c r="I20" s="11" t="s">
        <v>48</v>
      </c>
      <c r="J20" s="4" t="s">
        <v>51</v>
      </c>
      <c r="K20" s="31"/>
      <c r="L20" s="7"/>
      <c r="M20" s="4"/>
    </row>
    <row r="21" spans="2:16" ht="21" customHeight="1" thickBot="1" x14ac:dyDescent="0.25">
      <c r="C21" s="10" t="s">
        <v>19</v>
      </c>
      <c r="E21" s="7"/>
      <c r="G21" s="8"/>
      <c r="I21" s="26"/>
      <c r="J21" s="52" t="s">
        <v>47</v>
      </c>
      <c r="K21" s="55"/>
      <c r="L21" s="34">
        <f>IF(D20&gt;=5,5,D20)</f>
        <v>5</v>
      </c>
      <c r="N21" s="4"/>
      <c r="O21" s="4"/>
      <c r="P21" s="4"/>
    </row>
    <row r="22" spans="2:16" ht="21" customHeight="1" thickBot="1" x14ac:dyDescent="0.25">
      <c r="C22" s="10" t="s">
        <v>65</v>
      </c>
      <c r="G22" s="8"/>
      <c r="H22" s="4"/>
      <c r="I22" s="26"/>
      <c r="J22" s="52" t="s">
        <v>46</v>
      </c>
      <c r="K22" s="56"/>
      <c r="L22" s="45">
        <f>ROUNDDOWN(IFERROR((E13-L13-L17)/D20*L21,0),0)</f>
        <v>21804</v>
      </c>
      <c r="M22" s="2" t="s">
        <v>58</v>
      </c>
    </row>
    <row r="23" spans="2:16" ht="21" customHeight="1" x14ac:dyDescent="0.2">
      <c r="C23" s="10" t="s">
        <v>16</v>
      </c>
      <c r="G23" s="8"/>
      <c r="H23" s="4"/>
      <c r="I23" s="26"/>
      <c r="J23" s="10" t="s">
        <v>64</v>
      </c>
    </row>
    <row r="24" spans="2:16" ht="21" customHeight="1" x14ac:dyDescent="0.2">
      <c r="G24" s="8"/>
      <c r="H24" s="4"/>
    </row>
    <row r="25" spans="2:16" ht="21" customHeight="1" thickBot="1" x14ac:dyDescent="0.25">
      <c r="G25" s="8"/>
      <c r="H25" s="8"/>
      <c r="I25" s="11" t="s">
        <v>60</v>
      </c>
      <c r="J25" s="4" t="s">
        <v>66</v>
      </c>
      <c r="K25" s="27"/>
      <c r="L25" s="31"/>
      <c r="M25" s="7"/>
      <c r="O25" s="4"/>
    </row>
    <row r="26" spans="2:16" ht="21" customHeight="1" thickBot="1" x14ac:dyDescent="0.25">
      <c r="G26" s="4"/>
      <c r="H26" s="8"/>
      <c r="J26" s="35" t="s">
        <v>59</v>
      </c>
      <c r="K26" s="36"/>
      <c r="L26" s="49">
        <f>L13+L17+L22</f>
        <v>304163</v>
      </c>
      <c r="N26" s="4"/>
      <c r="O26" s="4"/>
    </row>
    <row r="27" spans="2:16" ht="21" customHeight="1" x14ac:dyDescent="0.2">
      <c r="H27" s="8"/>
    </row>
    <row r="28" spans="2:16" ht="21" customHeight="1" x14ac:dyDescent="0.2">
      <c r="B28" s="4"/>
      <c r="C28" s="4"/>
      <c r="D28" s="4"/>
      <c r="E28" s="4"/>
      <c r="F28" s="4"/>
      <c r="G28" s="4"/>
    </row>
    <row r="29" spans="2:16" s="4" customFormat="1" ht="21" customHeight="1" x14ac:dyDescent="0.2"/>
    <row r="30" spans="2:16" s="4" customFormat="1" ht="21" customHeight="1" x14ac:dyDescent="0.2">
      <c r="B30" s="2"/>
    </row>
    <row r="31" spans="2:16" ht="20.25" customHeight="1" x14ac:dyDescent="0.2"/>
    <row r="33" ht="20.25" customHeight="1" x14ac:dyDescent="0.2"/>
    <row r="34" ht="20.25" customHeight="1" x14ac:dyDescent="0.2"/>
    <row r="35" ht="20.25" customHeight="1" x14ac:dyDescent="0.2"/>
    <row r="36" ht="20.25" customHeight="1" x14ac:dyDescent="0.2"/>
    <row r="37" ht="20.25" customHeight="1" x14ac:dyDescent="0.2"/>
  </sheetData>
  <mergeCells count="16">
    <mergeCell ref="J17:K17"/>
    <mergeCell ref="J21:K21"/>
    <mergeCell ref="J22:K22"/>
    <mergeCell ref="C13:D13"/>
    <mergeCell ref="C16:D16"/>
    <mergeCell ref="C12:D12"/>
    <mergeCell ref="J12:K12"/>
    <mergeCell ref="J13:K13"/>
    <mergeCell ref="J8:K8"/>
    <mergeCell ref="J9:K9"/>
    <mergeCell ref="J10:K10"/>
    <mergeCell ref="J11:K11"/>
    <mergeCell ref="C8:D8"/>
    <mergeCell ref="C9:D9"/>
    <mergeCell ref="C10:D10"/>
    <mergeCell ref="C11:D11"/>
  </mergeCells>
  <phoneticPr fontId="1"/>
  <pageMargins left="0.78740157480314965" right="0.19685039370078741" top="0.39370078740157483" bottom="0.19685039370078741" header="0.19685039370078741" footer="0.19685039370078741"/>
  <pageSetup paperSize="9" scale="9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I20"/>
  <sheetViews>
    <sheetView workbookViewId="0">
      <selection activeCell="D26" sqref="D26"/>
    </sheetView>
  </sheetViews>
  <sheetFormatPr defaultColWidth="9" defaultRowHeight="14.4" x14ac:dyDescent="0.2"/>
  <cols>
    <col min="1" max="7" width="10.109375" style="15" customWidth="1"/>
    <col min="8" max="16384" width="9" style="15"/>
  </cols>
  <sheetData>
    <row r="1" spans="1:9" ht="21" customHeight="1" x14ac:dyDescent="0.2">
      <c r="I1" s="25" t="s">
        <v>43</v>
      </c>
    </row>
    <row r="2" spans="1:9" ht="36" customHeight="1" x14ac:dyDescent="0.2"/>
    <row r="3" spans="1:9" ht="25.5" customHeight="1" x14ac:dyDescent="0.2">
      <c r="A3" s="59" t="s">
        <v>31</v>
      </c>
      <c r="B3" s="60"/>
      <c r="C3" s="60"/>
      <c r="D3" s="60"/>
      <c r="E3" s="60"/>
      <c r="F3" s="60"/>
      <c r="G3" s="60"/>
      <c r="H3" s="60"/>
      <c r="I3" s="60"/>
    </row>
    <row r="5" spans="1:9" ht="22.5" customHeight="1" x14ac:dyDescent="0.2">
      <c r="A5" s="24" t="s">
        <v>36</v>
      </c>
    </row>
    <row r="6" spans="1:9" ht="20.25" customHeight="1" x14ac:dyDescent="0.2">
      <c r="A6" s="21" t="s">
        <v>3</v>
      </c>
      <c r="B6" s="23" t="s">
        <v>4</v>
      </c>
      <c r="C6" s="23" t="s">
        <v>5</v>
      </c>
      <c r="D6" s="23" t="s">
        <v>6</v>
      </c>
      <c r="E6" s="23" t="s">
        <v>7</v>
      </c>
      <c r="F6" s="23" t="s">
        <v>8</v>
      </c>
      <c r="G6" s="22" t="s">
        <v>9</v>
      </c>
    </row>
    <row r="7" spans="1:9" ht="38.25" customHeight="1" x14ac:dyDescent="0.2">
      <c r="A7" s="16"/>
      <c r="B7" s="16" t="s">
        <v>11</v>
      </c>
      <c r="C7" s="16" t="s">
        <v>12</v>
      </c>
      <c r="D7" s="16" t="s">
        <v>10</v>
      </c>
      <c r="E7" s="16" t="s">
        <v>13</v>
      </c>
      <c r="F7" s="16" t="s">
        <v>14</v>
      </c>
      <c r="G7" s="17">
        <v>6</v>
      </c>
    </row>
    <row r="8" spans="1:9" ht="38.25" customHeight="1" x14ac:dyDescent="0.2">
      <c r="A8" s="18">
        <v>7</v>
      </c>
      <c r="B8" s="18" t="s">
        <v>30</v>
      </c>
      <c r="C8" s="16" t="s">
        <v>15</v>
      </c>
      <c r="D8" s="16" t="s">
        <v>32</v>
      </c>
      <c r="E8" s="16" t="s">
        <v>33</v>
      </c>
      <c r="F8" s="16" t="s">
        <v>34</v>
      </c>
      <c r="G8" s="17">
        <v>13</v>
      </c>
    </row>
    <row r="9" spans="1:9" ht="38.25" customHeight="1" x14ac:dyDescent="0.2">
      <c r="A9" s="18">
        <v>14</v>
      </c>
      <c r="B9" s="16" t="s">
        <v>35</v>
      </c>
      <c r="C9" s="16">
        <v>16</v>
      </c>
      <c r="D9" s="16">
        <v>17</v>
      </c>
      <c r="E9" s="16">
        <v>18</v>
      </c>
      <c r="F9" s="16">
        <v>19</v>
      </c>
      <c r="G9" s="17">
        <v>20</v>
      </c>
    </row>
    <row r="10" spans="1:9" ht="38.25" customHeight="1" x14ac:dyDescent="0.2">
      <c r="A10" s="18">
        <v>21</v>
      </c>
      <c r="B10" s="16">
        <v>22</v>
      </c>
      <c r="C10" s="16">
        <v>23</v>
      </c>
      <c r="D10" s="16">
        <v>24</v>
      </c>
      <c r="E10" s="16">
        <v>25</v>
      </c>
      <c r="F10" s="16">
        <v>26</v>
      </c>
      <c r="G10" s="17">
        <v>27</v>
      </c>
    </row>
    <row r="11" spans="1:9" ht="38.25" customHeight="1" x14ac:dyDescent="0.2">
      <c r="A11" s="18">
        <v>28</v>
      </c>
      <c r="B11" s="16">
        <v>29</v>
      </c>
      <c r="C11" s="16">
        <v>30</v>
      </c>
      <c r="D11" s="16">
        <v>31</v>
      </c>
      <c r="E11" s="16"/>
      <c r="F11" s="16"/>
      <c r="G11" s="16"/>
    </row>
    <row r="12" spans="1:9" ht="21.75" customHeight="1" x14ac:dyDescent="0.2">
      <c r="A12" s="19"/>
      <c r="B12" s="20"/>
      <c r="C12" s="20"/>
      <c r="D12" s="20"/>
      <c r="E12" s="20"/>
      <c r="F12" s="20"/>
      <c r="G12" s="20"/>
    </row>
    <row r="13" spans="1:9" ht="21.75" customHeight="1" x14ac:dyDescent="0.2">
      <c r="A13" s="15" t="s">
        <v>37</v>
      </c>
    </row>
    <row r="14" spans="1:9" ht="21.75" customHeight="1" x14ac:dyDescent="0.2">
      <c r="A14" s="15" t="s">
        <v>38</v>
      </c>
    </row>
    <row r="15" spans="1:9" ht="21.75" customHeight="1" x14ac:dyDescent="0.2">
      <c r="A15" s="15" t="s">
        <v>39</v>
      </c>
    </row>
    <row r="16" spans="1:9" ht="21.75" customHeight="1" x14ac:dyDescent="0.2">
      <c r="A16" s="15" t="s">
        <v>40</v>
      </c>
    </row>
    <row r="17" spans="1:1" ht="21.75" customHeight="1" x14ac:dyDescent="0.2">
      <c r="A17" s="15" t="s">
        <v>41</v>
      </c>
    </row>
    <row r="18" spans="1:1" ht="21.75" customHeight="1" x14ac:dyDescent="0.2">
      <c r="A18" s="15" t="s">
        <v>42</v>
      </c>
    </row>
    <row r="19" spans="1:1" ht="21.75" customHeight="1" x14ac:dyDescent="0.2"/>
    <row r="20" spans="1:1" ht="21.75" customHeight="1" x14ac:dyDescent="0.2"/>
  </sheetData>
  <mergeCells count="1">
    <mergeCell ref="A3:I3"/>
  </mergeCells>
  <phoneticPr fontId="1"/>
  <pageMargins left="0.78740157480314965" right="0.59055118110236227" top="0.59055118110236227"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給与等試算シート</vt:lpstr>
      <vt:lpstr>給与等試算シート（記入例）</vt:lpstr>
      <vt:lpstr>別紙</vt:lpstr>
      <vt:lpstr>給与等試算シート!Print_Area</vt:lpstr>
      <vt:lpstr>'給与等試算シート（記入例）'!Print_Area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2023-03-24T06:10:00Z</cp:lastPrinted>
  <dcterms:created xsi:type="dcterms:W3CDTF">2018-02-23T01:31:14Z</dcterms:created>
  <dcterms:modified xsi:type="dcterms:W3CDTF">2024-03-05T05:26:37Z</dcterms:modified>
</cp:coreProperties>
</file>